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8"/>
  </bookViews>
  <sheets>
    <sheet name="年初预算表1" sheetId="1" r:id="rId1"/>
    <sheet name="年初预算表2" sheetId="2" r:id="rId2"/>
    <sheet name="年初预算表3" sheetId="3" r:id="rId3"/>
    <sheet name="年初预算表4" sheetId="4" r:id="rId4"/>
    <sheet name="年初预算表5" sheetId="5" r:id="rId5"/>
    <sheet name="年初预算表6" sheetId="6" r:id="rId6"/>
    <sheet name="年初预算表7" sheetId="7" r:id="rId7"/>
    <sheet name="年初预算表8" sheetId="8" r:id="rId8"/>
    <sheet name="年初预算表9" sheetId="9" r:id="rId9"/>
  </sheets>
  <externalReferences>
    <externalReference r:id="rId10"/>
  </externalReferences>
  <definedNames>
    <definedName name="_xlnm._FilterDatabase" localSheetId="4" hidden="1">年初预算表5!$A$5:$H$544</definedName>
    <definedName name="_xlnm._FilterDatabase" localSheetId="5" hidden="1">年初预算表6!$A$5:$H$61</definedName>
    <definedName name="_xlnm._FilterDatabase" localSheetId="6" hidden="1">年初预算表7!$A$5:$D$60</definedName>
    <definedName name="_xlnm.Print_Area" localSheetId="0">年初预算表1!$A$1:$L$28</definedName>
    <definedName name="_xlnm.Print_Area" localSheetId="1">年初预算表2!$A$1:$H$25</definedName>
    <definedName name="_xlnm.Print_Area" localSheetId="2">年初预算表3!$A$1:$G$67</definedName>
    <definedName name="_xlnm.Print_Titles" localSheetId="2">年初预算表3!$1:$5</definedName>
    <definedName name="_xlnm.Print_Area" localSheetId="3">年初预算表4!$A$1:$H$28</definedName>
    <definedName name="_xlnm.Print_Titles" localSheetId="3">年初预算表4!$1:$5</definedName>
    <definedName name="_xlnm.Print_Area" localSheetId="4">年初预算表5!$A$1:$H$541</definedName>
    <definedName name="_xlnm.Print_Titles" localSheetId="4">年初预算表5!$1:$5</definedName>
    <definedName name="_xlnm.Print_Area" localSheetId="5">年初预算表6!$A$1:$G$58</definedName>
    <definedName name="_xlnm.Print_Titles" localSheetId="5">年初预算表6!$1:$5</definedName>
    <definedName name="_xlnm.Print_Area" localSheetId="6">年初预算表7!$A$1:$D$56</definedName>
    <definedName name="_xlnm.Print_Titles" localSheetId="6">年初预算表7!$1:$5</definedName>
  </definedNames>
  <calcPr calcId="144525"/>
</workbook>
</file>

<file path=xl/sharedStrings.xml><?xml version="1.0" encoding="utf-8"?>
<sst xmlns="http://schemas.openxmlformats.org/spreadsheetml/2006/main" count="1738" uniqueCount="1321">
  <si>
    <t>附表1-1</t>
  </si>
  <si>
    <t>2023年林芝市一般公共预算收支预算总表</t>
  </si>
  <si>
    <t xml:space="preserve"> </t>
  </si>
  <si>
    <t>金额单位：万元</t>
  </si>
  <si>
    <t>收入</t>
  </si>
  <si>
    <t>支出</t>
  </si>
  <si>
    <t>项    目</t>
  </si>
  <si>
    <t>上年预算数</t>
  </si>
  <si>
    <t>预算数</t>
  </si>
  <si>
    <t>项目</t>
  </si>
  <si>
    <t>金额</t>
  </si>
  <si>
    <t>同比增加</t>
  </si>
  <si>
    <t>同比增长%</t>
  </si>
  <si>
    <t>本级收入合计</t>
  </si>
  <si>
    <t>本级支出合计</t>
  </si>
  <si>
    <t>预备费</t>
  </si>
  <si>
    <t>地方政府一般债务收入</t>
  </si>
  <si>
    <t>地方政府一般债务还本支出</t>
  </si>
  <si>
    <t>转移性收入</t>
  </si>
  <si>
    <t>转移性支出</t>
  </si>
  <si>
    <t xml:space="preserve">  上级补助收入</t>
  </si>
  <si>
    <t xml:space="preserve">  补助下级支出
</t>
  </si>
  <si>
    <t xml:space="preserve">    一般性转移支付收入</t>
  </si>
  <si>
    <t xml:space="preserve">    一般性转移支付
</t>
  </si>
  <si>
    <t xml:space="preserve">    专项转移支付收入</t>
  </si>
  <si>
    <t xml:space="preserve">    专项转移支付
</t>
  </si>
  <si>
    <t xml:space="preserve">  省补助计划单列市收入</t>
  </si>
  <si>
    <t xml:space="preserve">  计划单列市上解省支出
</t>
  </si>
  <si>
    <t xml:space="preserve">  下级上解收入</t>
  </si>
  <si>
    <t xml:space="preserve">  上解上级支出
</t>
  </si>
  <si>
    <t xml:space="preserve">    体制上解收入</t>
  </si>
  <si>
    <t xml:space="preserve">    体制上解支出
</t>
  </si>
  <si>
    <t xml:space="preserve">    专项上解收入</t>
  </si>
  <si>
    <t xml:space="preserve">    专项上解支出
</t>
  </si>
  <si>
    <t xml:space="preserve">  接受其他地区援助收入</t>
  </si>
  <si>
    <t xml:space="preserve">  援助其他地区支出
</t>
  </si>
  <si>
    <t xml:space="preserve">  调入资金</t>
  </si>
  <si>
    <t xml:space="preserve">  调出资金
</t>
  </si>
  <si>
    <t xml:space="preserve">    从政府性基金预算调入
</t>
  </si>
  <si>
    <t xml:space="preserve">
</t>
  </si>
  <si>
    <t xml:space="preserve">    从国有资本经营预算调入
</t>
  </si>
  <si>
    <t xml:space="preserve">    从其他资金调入
</t>
  </si>
  <si>
    <t xml:space="preserve">  动用预算稳定调节基金
</t>
  </si>
  <si>
    <t xml:space="preserve">  安排预算稳定调节基金
</t>
  </si>
  <si>
    <t xml:space="preserve">  补充预算周转金
</t>
  </si>
  <si>
    <t xml:space="preserve">  地方政府一般债务转贷收入
</t>
  </si>
  <si>
    <t xml:space="preserve">  地方政府一般债务转贷支出
</t>
  </si>
  <si>
    <t xml:space="preserve">  上年结转收入
</t>
  </si>
  <si>
    <t xml:space="preserve">  年终结转
</t>
  </si>
  <si>
    <t xml:space="preserve">  上年结余收入</t>
  </si>
  <si>
    <t xml:space="preserve">  年终结余</t>
  </si>
  <si>
    <t>收入总计</t>
  </si>
  <si>
    <t>支出总计</t>
  </si>
  <si>
    <t>报表说明：</t>
  </si>
  <si>
    <t xml:space="preserve">   1、取数口径：全口径取数，包括政府预算、部门预算、转移支付预算、结转结余。</t>
  </si>
  <si>
    <t xml:space="preserve">   2、本级收入合计：资金性质为11-一般公共预算 且收入分类为101-税收收入、103-非税收入，其中非税收入取部门预算中非税征收计划的终审上缴国库部分。</t>
  </si>
  <si>
    <t xml:space="preserve">   3、本级支出合计：只取本级预留和本级支出中资金性质为11-一般公共预算且支出功能分类为除了227-预备费、230-转移性支出、231-债务还本支出。</t>
  </si>
  <si>
    <t xml:space="preserve">   4、上年结转：取资金性质为11-一般公共预算且指标类型为221-上年结转（不含国库集中支付结余）。上年结转为一般公共预算资金的上年结转数据。</t>
  </si>
  <si>
    <t xml:space="preserve">   5、上年结余收入：取资金性质为11-一般公共预算且指标类型为231-上年结余（不含国库集中支付结余）。上年结余收入为：连续两年未用完的结转资金，结转到下年继续使用的资金。</t>
  </si>
  <si>
    <t xml:space="preserve">   6、年终结转=收入总计-本级支出合计-预备费-地方政府一般债务还本支出-补助下级支出-计划单列市上解省支出-上解上级支出-援助其他地区支出-调出资金-安排预算稳定调节基金-补充预算周转金-地方政府一般债务转贷支出。</t>
  </si>
  <si>
    <t xml:space="preserve">   7、其余项目按收入分类、支出功能科目取数。</t>
  </si>
  <si>
    <t xml:space="preserve">   8、鼠标放到项目上会显示报表取数的支出功能科目信息。</t>
  </si>
  <si>
    <t>附表1-2</t>
  </si>
  <si>
    <t>2023年林芝市一般公共预算本级收入预算表</t>
  </si>
  <si>
    <t>代码</t>
  </si>
  <si>
    <t>名称</t>
  </si>
  <si>
    <t>税收收入</t>
  </si>
  <si>
    <t>10101</t>
  </si>
  <si>
    <r>
      <rPr>
        <sz val="11"/>
        <rFont val="宋体"/>
        <charset val="134"/>
      </rPr>
      <t>增值税</t>
    </r>
  </si>
  <si>
    <t>10104</t>
  </si>
  <si>
    <r>
      <rPr>
        <sz val="11"/>
        <rFont val="宋体"/>
        <charset val="134"/>
      </rPr>
      <t>企业所得税</t>
    </r>
  </si>
  <si>
    <t>10106</t>
  </si>
  <si>
    <r>
      <rPr>
        <sz val="11"/>
        <rFont val="宋体"/>
        <charset val="134"/>
      </rPr>
      <t>个人所得税</t>
    </r>
  </si>
  <si>
    <t>10107</t>
  </si>
  <si>
    <r>
      <rPr>
        <sz val="11"/>
        <rFont val="宋体"/>
        <charset val="134"/>
      </rPr>
      <t>资源税</t>
    </r>
  </si>
  <si>
    <t>10109</t>
  </si>
  <si>
    <r>
      <rPr>
        <sz val="11"/>
        <rFont val="宋体"/>
        <charset val="134"/>
      </rPr>
      <t>城市维护建设税</t>
    </r>
  </si>
  <si>
    <t>10111</t>
  </si>
  <si>
    <r>
      <rPr>
        <sz val="11"/>
        <rFont val="宋体"/>
        <charset val="134"/>
      </rPr>
      <t>印花税</t>
    </r>
  </si>
  <si>
    <t>10112</t>
  </si>
  <si>
    <r>
      <rPr>
        <sz val="11"/>
        <rFont val="宋体"/>
        <charset val="134"/>
      </rPr>
      <t>城镇土地使用税</t>
    </r>
  </si>
  <si>
    <t>10113</t>
  </si>
  <si>
    <r>
      <rPr>
        <sz val="11"/>
        <rFont val="宋体"/>
        <charset val="134"/>
      </rPr>
      <t>土地增值税</t>
    </r>
  </si>
  <si>
    <t>10114</t>
  </si>
  <si>
    <r>
      <rPr>
        <sz val="11"/>
        <rFont val="宋体"/>
        <charset val="134"/>
      </rPr>
      <t>车船税</t>
    </r>
  </si>
  <si>
    <t>10118</t>
  </si>
  <si>
    <r>
      <rPr>
        <sz val="11"/>
        <rFont val="宋体"/>
        <charset val="134"/>
      </rPr>
      <t>耕地占用税</t>
    </r>
  </si>
  <si>
    <t>10119</t>
  </si>
  <si>
    <r>
      <rPr>
        <sz val="11"/>
        <rFont val="宋体"/>
        <charset val="134"/>
      </rPr>
      <t>契税</t>
    </r>
  </si>
  <si>
    <t>非税收入</t>
  </si>
  <si>
    <t>10302</t>
  </si>
  <si>
    <r>
      <rPr>
        <sz val="11"/>
        <rFont val="宋体"/>
        <charset val="134"/>
      </rPr>
      <t>专项收入</t>
    </r>
  </si>
  <si>
    <t>10304</t>
  </si>
  <si>
    <r>
      <rPr>
        <sz val="11"/>
        <rFont val="宋体"/>
        <charset val="134"/>
      </rPr>
      <t>行政事业性收费收入</t>
    </r>
  </si>
  <si>
    <t>10305</t>
  </si>
  <si>
    <r>
      <rPr>
        <sz val="11"/>
        <rFont val="宋体"/>
        <charset val="134"/>
      </rPr>
      <t>罚没收入</t>
    </r>
  </si>
  <si>
    <t>10307</t>
  </si>
  <si>
    <r>
      <rPr>
        <sz val="11"/>
        <rFont val="宋体"/>
        <charset val="134"/>
      </rPr>
      <t>国有资源（资产）有偿使用收入</t>
    </r>
  </si>
  <si>
    <t>10309</t>
  </si>
  <si>
    <r>
      <rPr>
        <sz val="11"/>
        <rFont val="宋体"/>
        <charset val="134"/>
      </rPr>
      <t>政府住房基金收入</t>
    </r>
  </si>
  <si>
    <t>10399</t>
  </si>
  <si>
    <r>
      <rPr>
        <sz val="11"/>
        <rFont val="宋体"/>
        <charset val="134"/>
      </rPr>
      <t>其他收入</t>
    </r>
  </si>
  <si>
    <t>合计</t>
  </si>
  <si>
    <t xml:space="preserve">   1、收入分类为101-税收收入、103-非税收入； 有值显示无值不显示。</t>
  </si>
  <si>
    <t>附表1-3</t>
  </si>
  <si>
    <t>2023年林芝市一般公共预算上级补助收入预算表</t>
  </si>
  <si>
    <t>一、一般性转移支付收入</t>
  </si>
  <si>
    <t>54000021T000000005606-基层政权建设</t>
  </si>
  <si>
    <t>54000021T000000005628-强基惠民经费</t>
  </si>
  <si>
    <t>54000021T000000005720-林业改革发展资金</t>
  </si>
  <si>
    <t>54000021T000000005721-林业草原生态保护恢复资金</t>
  </si>
  <si>
    <t>54000021T000000005812-农业保险保险费补贴</t>
  </si>
  <si>
    <t>54000021T000000005945-“两新”组织党员活动经费</t>
  </si>
  <si>
    <t>54000021T000000006195-西藏自治区乡村“四旁”植树业务培训和检查验收</t>
  </si>
  <si>
    <t>54000021T000000007792-水利发展专项资金</t>
  </si>
  <si>
    <t>54000021T000000007821-农田建设补助资金</t>
  </si>
  <si>
    <t>54000021T000000007825-农业生产发展资金</t>
  </si>
  <si>
    <t>54000021T000000008774-边境地区转移支付</t>
  </si>
  <si>
    <t>54000021T000000008779-地市供暖项目运维</t>
  </si>
  <si>
    <t>54000021T000000008794-县级基本财力保障奖补资金</t>
  </si>
  <si>
    <t>54000021T000000008796-重点生态功能区转移支付（含环境保护专项奖励资金）</t>
  </si>
  <si>
    <t>54000021T000000008799-体制补助</t>
  </si>
  <si>
    <t>54000021T000000008802-均衡性转移支付</t>
  </si>
  <si>
    <t>54000021T000000009083-农业资源及生态保护补助资金</t>
  </si>
  <si>
    <t>54000021T000000009218-乡镇人大保障经费</t>
  </si>
  <si>
    <t>54000021T000000009219-基层团组织建设</t>
  </si>
  <si>
    <t>54000021T000000009220-各省市援藏工作队活动经费</t>
  </si>
  <si>
    <t>54000021T000000009235-区外招收非西藏生源毕业生经费</t>
  </si>
  <si>
    <t>54000021T000000009240-全区地质灾害群测群防工作经费</t>
  </si>
  <si>
    <t>54000021T000000013566-增值税返还</t>
  </si>
  <si>
    <t>54000021T000000013610-调整工资转移支付</t>
  </si>
  <si>
    <t>54000021T000000013671-消防人员经费</t>
  </si>
  <si>
    <t>54000021T000000013730-消防辅警人员经费</t>
  </si>
  <si>
    <t>54000021T000000014649-城市维护</t>
  </si>
  <si>
    <t>54000021T000000014651-住房公积金经费</t>
  </si>
  <si>
    <t>54000021T000000014652-政策性补贴</t>
  </si>
  <si>
    <t>54000021T000000014654-地区粮食局行政经费</t>
  </si>
  <si>
    <t>54000021T000000014658-三岩特殊政策经费</t>
  </si>
  <si>
    <t>54000021T000000014660-社区建设</t>
  </si>
  <si>
    <t>54000021T000000014661-取暖费</t>
  </si>
  <si>
    <t>54000021T000000014664-医疗保险基金</t>
  </si>
  <si>
    <t>54000021T000000014824-化肥差价补贴资金</t>
  </si>
  <si>
    <t>54000021T000000015014-边防辅警员经费</t>
  </si>
  <si>
    <t>※</t>
  </si>
  <si>
    <t>54000021T000000017202-中央财政动物防疫补助经费</t>
  </si>
  <si>
    <t>54000021T000000023798-农业转移人口市民化奖励资金</t>
  </si>
  <si>
    <t>54000022T000000070235-县级基本财力保障机制奖补资金（“三区三州”资金）</t>
  </si>
  <si>
    <t>54000022T000000073945-区中直企业第一书记办实事经费</t>
  </si>
  <si>
    <t>54000022T000000073947-外事巡边员补助经费</t>
  </si>
  <si>
    <t>54000022T000000079569-所得税超基数返还</t>
  </si>
  <si>
    <t>54000022T000000361931-中央财政衔接推进乡村振兴补助资金</t>
  </si>
  <si>
    <t>54000022T000000376145-西藏特殊津贴调标</t>
  </si>
  <si>
    <t>54000022T000000402462-消防人员工资补助</t>
  </si>
  <si>
    <t>54000022T000000403985-草原承包经营权权登记颁证工作经费</t>
  </si>
  <si>
    <t>54000022T000000419981-双联户户长补助资金</t>
  </si>
  <si>
    <t>54000022T000000419994-护边员补助经费</t>
  </si>
  <si>
    <t>54000022T000000435725-衔接推进乡村振兴补助资金</t>
  </si>
  <si>
    <t>54040023T000000941692-西藏特殊津贴补贴及基本工资增资</t>
  </si>
  <si>
    <t>二、专项转移支付收入</t>
  </si>
  <si>
    <t>54000021T000000005934-民族工作经费</t>
  </si>
  <si>
    <t>54000021T000000006385-水污染防治专项</t>
  </si>
  <si>
    <t>54000021T000000006388-环境保护专项</t>
  </si>
  <si>
    <t>54000021T000000014016-审计专项补助</t>
  </si>
  <si>
    <t>54000021T000000014351-党内关怀帮扶资金</t>
  </si>
  <si>
    <t>54000022T000000073942-因公殉职驻村工作队员家属慰问经费</t>
  </si>
  <si>
    <t>54000022T000000083260-自治区人大代表视察费</t>
  </si>
  <si>
    <t>54000022T000000083294-自治区政协委员视察经费</t>
  </si>
  <si>
    <t>54000022T000000376681-统战专项工作经费</t>
  </si>
  <si>
    <t xml:space="preserve">   1、一般性转移收入：收入分类为11001-返还性收入、11002-一般性转移支付收入的项目。</t>
  </si>
  <si>
    <t xml:space="preserve">   2、专项转移支付收入：收入分类为：11003-专项转移支付收入。</t>
  </si>
  <si>
    <t>附表1-4</t>
  </si>
  <si>
    <t>2023年林芝市一般公共预算本级支出预算表</t>
  </si>
  <si>
    <t>201</t>
  </si>
  <si>
    <r>
      <rPr>
        <sz val="11"/>
        <rFont val="宋体"/>
        <charset val="134"/>
      </rPr>
      <t>一般公共服务支出</t>
    </r>
  </si>
  <si>
    <t>202</t>
  </si>
  <si>
    <r>
      <rPr>
        <sz val="11"/>
        <rFont val="宋体"/>
        <charset val="134"/>
      </rPr>
      <t>外交支出</t>
    </r>
  </si>
  <si>
    <t>203</t>
  </si>
  <si>
    <r>
      <rPr>
        <sz val="11"/>
        <rFont val="宋体"/>
        <charset val="134"/>
      </rPr>
      <t>国防支出</t>
    </r>
  </si>
  <si>
    <t>***</t>
  </si>
  <si>
    <t>204</t>
  </si>
  <si>
    <r>
      <rPr>
        <sz val="11"/>
        <rFont val="宋体"/>
        <charset val="134"/>
      </rPr>
      <t>公共安全支出</t>
    </r>
  </si>
  <si>
    <t>205</t>
  </si>
  <si>
    <r>
      <rPr>
        <sz val="11"/>
        <rFont val="宋体"/>
        <charset val="134"/>
      </rPr>
      <t>教育支出</t>
    </r>
  </si>
  <si>
    <t>206</t>
  </si>
  <si>
    <r>
      <rPr>
        <sz val="11"/>
        <rFont val="宋体"/>
        <charset val="134"/>
      </rPr>
      <t>科学技术支出</t>
    </r>
  </si>
  <si>
    <t>207</t>
  </si>
  <si>
    <r>
      <rPr>
        <sz val="11"/>
        <rFont val="宋体"/>
        <charset val="134"/>
      </rPr>
      <t>文化旅游体育与传媒支出</t>
    </r>
  </si>
  <si>
    <t>208</t>
  </si>
  <si>
    <r>
      <rPr>
        <sz val="11"/>
        <rFont val="宋体"/>
        <charset val="134"/>
      </rPr>
      <t>社会保障和就业支出</t>
    </r>
  </si>
  <si>
    <t>210</t>
  </si>
  <si>
    <r>
      <rPr>
        <sz val="11"/>
        <rFont val="宋体"/>
        <charset val="134"/>
      </rPr>
      <t>卫生健康支出</t>
    </r>
  </si>
  <si>
    <t>211</t>
  </si>
  <si>
    <r>
      <rPr>
        <sz val="11"/>
        <rFont val="宋体"/>
        <charset val="134"/>
      </rPr>
      <t>节能环保支出</t>
    </r>
  </si>
  <si>
    <t>212</t>
  </si>
  <si>
    <r>
      <rPr>
        <sz val="11"/>
        <rFont val="宋体"/>
        <charset val="134"/>
      </rPr>
      <t>城乡社区支出</t>
    </r>
  </si>
  <si>
    <t>213</t>
  </si>
  <si>
    <r>
      <rPr>
        <sz val="11"/>
        <rFont val="宋体"/>
        <charset val="134"/>
      </rPr>
      <t>农林水支出</t>
    </r>
  </si>
  <si>
    <t>214</t>
  </si>
  <si>
    <r>
      <rPr>
        <sz val="11"/>
        <rFont val="宋体"/>
        <charset val="134"/>
      </rPr>
      <t>交通运输支出</t>
    </r>
  </si>
  <si>
    <t>215</t>
  </si>
  <si>
    <r>
      <rPr>
        <sz val="11"/>
        <rFont val="宋体"/>
        <charset val="134"/>
      </rPr>
      <t>资源勘探工业信息等支出</t>
    </r>
  </si>
  <si>
    <t>216</t>
  </si>
  <si>
    <r>
      <rPr>
        <sz val="11"/>
        <rFont val="宋体"/>
        <charset val="134"/>
      </rPr>
      <t>商业服务业等支出</t>
    </r>
  </si>
  <si>
    <t>220</t>
  </si>
  <si>
    <r>
      <rPr>
        <sz val="11"/>
        <rFont val="宋体"/>
        <charset val="134"/>
      </rPr>
      <t>自然资源海洋气象等支出</t>
    </r>
  </si>
  <si>
    <t>221</t>
  </si>
  <si>
    <r>
      <rPr>
        <sz val="11"/>
        <rFont val="宋体"/>
        <charset val="134"/>
      </rPr>
      <t>住房保障支出</t>
    </r>
  </si>
  <si>
    <t>222</t>
  </si>
  <si>
    <r>
      <rPr>
        <sz val="11"/>
        <rFont val="宋体"/>
        <charset val="134"/>
      </rPr>
      <t>粮油物资储备支出</t>
    </r>
  </si>
  <si>
    <t>224</t>
  </si>
  <si>
    <r>
      <rPr>
        <sz val="11"/>
        <rFont val="宋体"/>
        <charset val="134"/>
      </rPr>
      <t>灾害防治及应急管理支出</t>
    </r>
  </si>
  <si>
    <t>229</t>
  </si>
  <si>
    <r>
      <rPr>
        <sz val="11"/>
        <rFont val="宋体"/>
        <charset val="134"/>
      </rPr>
      <t>其他支出</t>
    </r>
  </si>
  <si>
    <t>232</t>
  </si>
  <si>
    <r>
      <rPr>
        <sz val="11"/>
        <rFont val="宋体"/>
        <charset val="134"/>
      </rPr>
      <t>债务付息支出</t>
    </r>
  </si>
  <si>
    <t>233</t>
  </si>
  <si>
    <r>
      <rPr>
        <sz val="11"/>
        <rFont val="宋体"/>
        <charset val="134"/>
      </rPr>
      <t>债务发行费用支出</t>
    </r>
  </si>
  <si>
    <t xml:space="preserve">   1、取除了227-预备费、230-转移性支出、231-债务还本支出的其余支出功能分类，有值显示，无值不显示。</t>
  </si>
  <si>
    <t>附表1-5</t>
  </si>
  <si>
    <t>2023年林芝市一般公共预算本级支出功能分类明细表</t>
  </si>
  <si>
    <t>20101</t>
  </si>
  <si>
    <r>
      <rPr>
        <sz val="11"/>
        <rFont val="宋体"/>
        <charset val="134"/>
      </rPr>
      <t>人大事务</t>
    </r>
  </si>
  <si>
    <t>2010101</t>
  </si>
  <si>
    <r>
      <rPr>
        <sz val="11"/>
        <rFont val="宋体"/>
        <charset val="134"/>
      </rPr>
      <t>行政运行</t>
    </r>
  </si>
  <si>
    <t>2010102</t>
  </si>
  <si>
    <r>
      <rPr>
        <sz val="11"/>
        <rFont val="宋体"/>
        <charset val="134"/>
      </rPr>
      <t>一般行政管理事务</t>
    </r>
  </si>
  <si>
    <t>2010104</t>
  </si>
  <si>
    <r>
      <rPr>
        <sz val="11"/>
        <rFont val="宋体"/>
        <charset val="134"/>
      </rPr>
      <t>人大会议</t>
    </r>
  </si>
  <si>
    <t>2010105</t>
  </si>
  <si>
    <r>
      <rPr>
        <sz val="11"/>
        <rFont val="宋体"/>
        <charset val="134"/>
      </rPr>
      <t>人大立法</t>
    </r>
  </si>
  <si>
    <t>2010106</t>
  </si>
  <si>
    <r>
      <rPr>
        <sz val="11"/>
        <rFont val="宋体"/>
        <charset val="134"/>
      </rPr>
      <t>人大监督</t>
    </r>
  </si>
  <si>
    <t>2010107</t>
  </si>
  <si>
    <r>
      <rPr>
        <sz val="11"/>
        <rFont val="宋体"/>
        <charset val="134"/>
      </rPr>
      <t>人大代表履职能力提升</t>
    </r>
  </si>
  <si>
    <t>2010108</t>
  </si>
  <si>
    <r>
      <rPr>
        <sz val="11"/>
        <rFont val="宋体"/>
        <charset val="134"/>
      </rPr>
      <t>代表工作</t>
    </r>
  </si>
  <si>
    <t>2010199</t>
  </si>
  <si>
    <r>
      <rPr>
        <sz val="11"/>
        <rFont val="宋体"/>
        <charset val="134"/>
      </rPr>
      <t>其他人大事务支出</t>
    </r>
  </si>
  <si>
    <t>20102</t>
  </si>
  <si>
    <r>
      <rPr>
        <sz val="11"/>
        <rFont val="宋体"/>
        <charset val="134"/>
      </rPr>
      <t>政协事务</t>
    </r>
  </si>
  <si>
    <t>2010201</t>
  </si>
  <si>
    <t>2010202</t>
  </si>
  <si>
    <t>2010203</t>
  </si>
  <si>
    <r>
      <rPr>
        <sz val="11"/>
        <rFont val="宋体"/>
        <charset val="134"/>
      </rPr>
      <t>机关服务</t>
    </r>
  </si>
  <si>
    <t>2010204</t>
  </si>
  <si>
    <r>
      <rPr>
        <sz val="11"/>
        <rFont val="宋体"/>
        <charset val="134"/>
      </rPr>
      <t>政协会议</t>
    </r>
  </si>
  <si>
    <t>2010205</t>
  </si>
  <si>
    <r>
      <rPr>
        <sz val="11"/>
        <rFont val="宋体"/>
        <charset val="134"/>
      </rPr>
      <t>委员视察</t>
    </r>
  </si>
  <si>
    <t>2010206</t>
  </si>
  <si>
    <r>
      <rPr>
        <sz val="11"/>
        <rFont val="宋体"/>
        <charset val="134"/>
      </rPr>
      <t>参政议政</t>
    </r>
  </si>
  <si>
    <t>2010299</t>
  </si>
  <si>
    <r>
      <rPr>
        <sz val="11"/>
        <rFont val="宋体"/>
        <charset val="134"/>
      </rPr>
      <t>其他政协事务支出</t>
    </r>
  </si>
  <si>
    <t>20103</t>
  </si>
  <si>
    <r>
      <rPr>
        <sz val="11"/>
        <rFont val="宋体"/>
        <charset val="134"/>
      </rPr>
      <t>政府办公厅（室）及相关机构事务</t>
    </r>
  </si>
  <si>
    <t>2010301</t>
  </si>
  <si>
    <t>2010302</t>
  </si>
  <si>
    <t>2010303</t>
  </si>
  <si>
    <t>2010304</t>
  </si>
  <si>
    <r>
      <rPr>
        <sz val="11"/>
        <rFont val="宋体"/>
        <charset val="134"/>
      </rPr>
      <t>专项服务</t>
    </r>
  </si>
  <si>
    <t>2010305</t>
  </si>
  <si>
    <r>
      <rPr>
        <sz val="11"/>
        <rFont val="宋体"/>
        <charset val="134"/>
      </rPr>
      <t>专项业务及机关事务管理</t>
    </r>
  </si>
  <si>
    <t>2010308</t>
  </si>
  <si>
    <r>
      <rPr>
        <sz val="11"/>
        <rFont val="宋体"/>
        <charset val="134"/>
      </rPr>
      <t>信访事务</t>
    </r>
  </si>
  <si>
    <t>2010399</t>
  </si>
  <si>
    <r>
      <rPr>
        <sz val="11"/>
        <rFont val="宋体"/>
        <charset val="134"/>
      </rPr>
      <t>其他政府办公厅（室）及相关机构事务支出</t>
    </r>
  </si>
  <si>
    <t>20104</t>
  </si>
  <si>
    <r>
      <rPr>
        <sz val="11"/>
        <rFont val="宋体"/>
        <charset val="134"/>
      </rPr>
      <t>发展与改革事务</t>
    </r>
  </si>
  <si>
    <t>2010401</t>
  </si>
  <si>
    <t>2010402</t>
  </si>
  <si>
    <t>2010403</t>
  </si>
  <si>
    <t>2010404</t>
  </si>
  <si>
    <r>
      <rPr>
        <sz val="11"/>
        <rFont val="宋体"/>
        <charset val="134"/>
      </rPr>
      <t>战略规划与实施</t>
    </r>
  </si>
  <si>
    <t>2010408</t>
  </si>
  <si>
    <r>
      <rPr>
        <sz val="11"/>
        <rFont val="宋体"/>
        <charset val="134"/>
      </rPr>
      <t>物价管理</t>
    </r>
  </si>
  <si>
    <t>2010499</t>
  </si>
  <si>
    <r>
      <rPr>
        <sz val="11"/>
        <rFont val="宋体"/>
        <charset val="134"/>
      </rPr>
      <t>其他发展与改革事务支出</t>
    </r>
  </si>
  <si>
    <t>20105</t>
  </si>
  <si>
    <r>
      <rPr>
        <sz val="11"/>
        <rFont val="宋体"/>
        <charset val="134"/>
      </rPr>
      <t>统计信息事务</t>
    </r>
  </si>
  <si>
    <t>2010501</t>
  </si>
  <si>
    <t>2010503</t>
  </si>
  <si>
    <t>2010504</t>
  </si>
  <si>
    <r>
      <rPr>
        <sz val="11"/>
        <rFont val="宋体"/>
        <charset val="134"/>
      </rPr>
      <t>信息事务</t>
    </r>
  </si>
  <si>
    <t>2010505</t>
  </si>
  <si>
    <r>
      <rPr>
        <sz val="11"/>
        <rFont val="宋体"/>
        <charset val="134"/>
      </rPr>
      <t>专项统计业务</t>
    </r>
  </si>
  <si>
    <t>2010506</t>
  </si>
  <si>
    <r>
      <rPr>
        <sz val="11"/>
        <rFont val="宋体"/>
        <charset val="134"/>
      </rPr>
      <t>统计管理</t>
    </r>
  </si>
  <si>
    <t>2010507</t>
  </si>
  <si>
    <r>
      <rPr>
        <sz val="11"/>
        <rFont val="宋体"/>
        <charset val="134"/>
      </rPr>
      <t>专项普查活动</t>
    </r>
  </si>
  <si>
    <t>2010508</t>
  </si>
  <si>
    <r>
      <rPr>
        <sz val="11"/>
        <rFont val="宋体"/>
        <charset val="134"/>
      </rPr>
      <t>统计抽样调查</t>
    </r>
  </si>
  <si>
    <t>2010599</t>
  </si>
  <si>
    <r>
      <rPr>
        <sz val="11"/>
        <rFont val="宋体"/>
        <charset val="134"/>
      </rPr>
      <t>其他统计信息事务支出</t>
    </r>
  </si>
  <si>
    <t>20106</t>
  </si>
  <si>
    <r>
      <rPr>
        <sz val="11"/>
        <rFont val="宋体"/>
        <charset val="134"/>
      </rPr>
      <t>财政事务</t>
    </r>
  </si>
  <si>
    <t>2010601</t>
  </si>
  <si>
    <t>2010602</t>
  </si>
  <si>
    <t>2010603</t>
  </si>
  <si>
    <t>2010604</t>
  </si>
  <si>
    <r>
      <rPr>
        <sz val="11"/>
        <rFont val="宋体"/>
        <charset val="134"/>
      </rPr>
      <t>预算改革业务</t>
    </r>
  </si>
  <si>
    <t>2010605</t>
  </si>
  <si>
    <r>
      <rPr>
        <sz val="11"/>
        <rFont val="宋体"/>
        <charset val="134"/>
      </rPr>
      <t>财政国库业务</t>
    </r>
  </si>
  <si>
    <t>2010606</t>
  </si>
  <si>
    <r>
      <rPr>
        <sz val="11"/>
        <rFont val="宋体"/>
        <charset val="134"/>
      </rPr>
      <t>财政监察</t>
    </r>
  </si>
  <si>
    <t>2010607</t>
  </si>
  <si>
    <r>
      <rPr>
        <sz val="11"/>
        <rFont val="宋体"/>
        <charset val="134"/>
      </rPr>
      <t>信息化建设</t>
    </r>
  </si>
  <si>
    <t>2010608</t>
  </si>
  <si>
    <r>
      <rPr>
        <sz val="11"/>
        <rFont val="宋体"/>
        <charset val="134"/>
      </rPr>
      <t>财政委托业务支出</t>
    </r>
  </si>
  <si>
    <t>2010699</t>
  </si>
  <si>
    <r>
      <rPr>
        <sz val="11"/>
        <rFont val="宋体"/>
        <charset val="134"/>
      </rPr>
      <t>其他财政事务支出</t>
    </r>
  </si>
  <si>
    <t>20107</t>
  </si>
  <si>
    <r>
      <rPr>
        <sz val="11"/>
        <rFont val="宋体"/>
        <charset val="134"/>
      </rPr>
      <t>税收事务</t>
    </r>
  </si>
  <si>
    <t>2010701</t>
  </si>
  <si>
    <t>2010799</t>
  </si>
  <si>
    <r>
      <rPr>
        <sz val="11"/>
        <rFont val="宋体"/>
        <charset val="134"/>
      </rPr>
      <t>其他税收事务支出</t>
    </r>
  </si>
  <si>
    <t>20108</t>
  </si>
  <si>
    <r>
      <rPr>
        <sz val="11"/>
        <rFont val="宋体"/>
        <charset val="134"/>
      </rPr>
      <t>审计事务</t>
    </r>
  </si>
  <si>
    <t>2010801</t>
  </si>
  <si>
    <t>2010804</t>
  </si>
  <si>
    <r>
      <rPr>
        <sz val="11"/>
        <rFont val="宋体"/>
        <charset val="134"/>
      </rPr>
      <t>审计业务</t>
    </r>
  </si>
  <si>
    <t>2010805</t>
  </si>
  <si>
    <r>
      <rPr>
        <sz val="11"/>
        <rFont val="宋体"/>
        <charset val="134"/>
      </rPr>
      <t>审计管理</t>
    </r>
  </si>
  <si>
    <t>2010806</t>
  </si>
  <si>
    <t>2010899</t>
  </si>
  <si>
    <r>
      <rPr>
        <sz val="11"/>
        <rFont val="宋体"/>
        <charset val="134"/>
      </rPr>
      <t>其他审计事务支出</t>
    </r>
  </si>
  <si>
    <t>20109</t>
  </si>
  <si>
    <r>
      <rPr>
        <sz val="11"/>
        <rFont val="宋体"/>
        <charset val="134"/>
      </rPr>
      <t>海关事务</t>
    </r>
  </si>
  <si>
    <t>2010999</t>
  </si>
  <si>
    <r>
      <rPr>
        <sz val="11"/>
        <rFont val="宋体"/>
        <charset val="134"/>
      </rPr>
      <t>其他海关事务支出</t>
    </r>
  </si>
  <si>
    <t>20111</t>
  </si>
  <si>
    <r>
      <rPr>
        <sz val="11"/>
        <rFont val="宋体"/>
        <charset val="134"/>
      </rPr>
      <t>纪检监察事务</t>
    </r>
  </si>
  <si>
    <t>2011101</t>
  </si>
  <si>
    <t>2011102</t>
  </si>
  <si>
    <t>2011103</t>
  </si>
  <si>
    <t>2011104</t>
  </si>
  <si>
    <r>
      <rPr>
        <sz val="11"/>
        <rFont val="宋体"/>
        <charset val="134"/>
      </rPr>
      <t>大案要案查处</t>
    </r>
  </si>
  <si>
    <t>2011105</t>
  </si>
  <si>
    <r>
      <rPr>
        <sz val="11"/>
        <rFont val="宋体"/>
        <charset val="134"/>
      </rPr>
      <t>派驻派出机构</t>
    </r>
  </si>
  <si>
    <t>2011106</t>
  </si>
  <si>
    <r>
      <rPr>
        <sz val="11"/>
        <rFont val="宋体"/>
        <charset val="134"/>
      </rPr>
      <t>巡视工作</t>
    </r>
  </si>
  <si>
    <t>2011150</t>
  </si>
  <si>
    <r>
      <rPr>
        <sz val="11"/>
        <rFont val="宋体"/>
        <charset val="134"/>
      </rPr>
      <t>事业运行</t>
    </r>
  </si>
  <si>
    <t>2011199</t>
  </si>
  <si>
    <r>
      <rPr>
        <sz val="11"/>
        <rFont val="宋体"/>
        <charset val="134"/>
      </rPr>
      <t>其他纪检监察事务支出</t>
    </r>
  </si>
  <si>
    <t>20113</t>
  </si>
  <si>
    <r>
      <rPr>
        <sz val="11"/>
        <rFont val="宋体"/>
        <charset val="134"/>
      </rPr>
      <t>商贸事务</t>
    </r>
  </si>
  <si>
    <t>2011301</t>
  </si>
  <si>
    <t>2011303</t>
  </si>
  <si>
    <t>2011304</t>
  </si>
  <si>
    <r>
      <rPr>
        <sz val="11"/>
        <rFont val="宋体"/>
        <charset val="134"/>
      </rPr>
      <t>对外贸易管理</t>
    </r>
  </si>
  <si>
    <t>2011307</t>
  </si>
  <si>
    <r>
      <rPr>
        <sz val="11"/>
        <rFont val="宋体"/>
        <charset val="134"/>
      </rPr>
      <t>国内贸易管理</t>
    </r>
  </si>
  <si>
    <t>2011308</t>
  </si>
  <si>
    <r>
      <rPr>
        <sz val="11"/>
        <rFont val="宋体"/>
        <charset val="134"/>
      </rPr>
      <t>招商引资</t>
    </r>
  </si>
  <si>
    <t>2011399</t>
  </si>
  <si>
    <r>
      <rPr>
        <sz val="11"/>
        <rFont val="宋体"/>
        <charset val="134"/>
      </rPr>
      <t>其他商贸事务支出</t>
    </r>
  </si>
  <si>
    <t>20123</t>
  </si>
  <si>
    <r>
      <rPr>
        <sz val="11"/>
        <rFont val="宋体"/>
        <charset val="134"/>
      </rPr>
      <t>民族事务</t>
    </r>
  </si>
  <si>
    <t>2012301</t>
  </si>
  <si>
    <t>2012303</t>
  </si>
  <si>
    <t>2012399</t>
  </si>
  <si>
    <r>
      <rPr>
        <sz val="11"/>
        <rFont val="宋体"/>
        <charset val="134"/>
      </rPr>
      <t>其他民族事务支出</t>
    </r>
  </si>
  <si>
    <t>20126</t>
  </si>
  <si>
    <r>
      <rPr>
        <sz val="11"/>
        <rFont val="宋体"/>
        <charset val="134"/>
      </rPr>
      <t>档案事务</t>
    </r>
  </si>
  <si>
    <t>2012604</t>
  </si>
  <si>
    <r>
      <rPr>
        <sz val="11"/>
        <rFont val="宋体"/>
        <charset val="134"/>
      </rPr>
      <t>档案馆</t>
    </r>
  </si>
  <si>
    <t>20128</t>
  </si>
  <si>
    <r>
      <rPr>
        <sz val="11"/>
        <rFont val="宋体"/>
        <charset val="134"/>
      </rPr>
      <t>民主党派及工商联事务</t>
    </r>
  </si>
  <si>
    <t>2012801</t>
  </si>
  <si>
    <t>2012803</t>
  </si>
  <si>
    <t>2012899</t>
  </si>
  <si>
    <r>
      <rPr>
        <sz val="11"/>
        <rFont val="宋体"/>
        <charset val="134"/>
      </rPr>
      <t>其他民主党派及工商联事务支出</t>
    </r>
  </si>
  <si>
    <t>20129</t>
  </si>
  <si>
    <r>
      <rPr>
        <sz val="11"/>
        <rFont val="宋体"/>
        <charset val="134"/>
      </rPr>
      <t>群众团体事务</t>
    </r>
  </si>
  <si>
    <t>2012901</t>
  </si>
  <si>
    <t>2012902</t>
  </si>
  <si>
    <t>2012903</t>
  </si>
  <si>
    <t>2012906</t>
  </si>
  <si>
    <r>
      <rPr>
        <sz val="11"/>
        <rFont val="宋体"/>
        <charset val="134"/>
      </rPr>
      <t>工会事务</t>
    </r>
  </si>
  <si>
    <t>2012999</t>
  </si>
  <si>
    <r>
      <rPr>
        <sz val="11"/>
        <rFont val="宋体"/>
        <charset val="134"/>
      </rPr>
      <t>其他群众团体事务支出</t>
    </r>
  </si>
  <si>
    <t>20131</t>
  </si>
  <si>
    <r>
      <rPr>
        <sz val="11"/>
        <rFont val="宋体"/>
        <charset val="134"/>
      </rPr>
      <t>党委办公厅（室）及相关机构事务</t>
    </r>
  </si>
  <si>
    <t>2013101</t>
  </si>
  <si>
    <t>2013102</t>
  </si>
  <si>
    <t>2013103</t>
  </si>
  <si>
    <t>2013105</t>
  </si>
  <si>
    <r>
      <rPr>
        <sz val="11"/>
        <rFont val="宋体"/>
        <charset val="134"/>
      </rPr>
      <t>专项业务</t>
    </r>
  </si>
  <si>
    <t>2013150</t>
  </si>
  <si>
    <t>2013199</t>
  </si>
  <si>
    <r>
      <rPr>
        <sz val="11"/>
        <rFont val="宋体"/>
        <charset val="134"/>
      </rPr>
      <t>其他党委办公厅（室）及相关机构事务支出</t>
    </r>
  </si>
  <si>
    <t>20132</t>
  </si>
  <si>
    <r>
      <rPr>
        <sz val="11"/>
        <rFont val="宋体"/>
        <charset val="134"/>
      </rPr>
      <t>组织事务</t>
    </r>
  </si>
  <si>
    <t>2013201</t>
  </si>
  <si>
    <t>2013202</t>
  </si>
  <si>
    <t>2013204</t>
  </si>
  <si>
    <r>
      <rPr>
        <sz val="11"/>
        <rFont val="宋体"/>
        <charset val="134"/>
      </rPr>
      <t>公务员事务</t>
    </r>
  </si>
  <si>
    <t>2013250</t>
  </si>
  <si>
    <t>2013299</t>
  </si>
  <si>
    <r>
      <rPr>
        <sz val="11"/>
        <rFont val="宋体"/>
        <charset val="134"/>
      </rPr>
      <t>其他组织事务支出</t>
    </r>
  </si>
  <si>
    <t>20133</t>
  </si>
  <si>
    <r>
      <rPr>
        <sz val="11"/>
        <rFont val="宋体"/>
        <charset val="134"/>
      </rPr>
      <t>宣传事务</t>
    </r>
  </si>
  <si>
    <t>2013301</t>
  </si>
  <si>
    <t>2013399</t>
  </si>
  <si>
    <r>
      <rPr>
        <sz val="11"/>
        <rFont val="宋体"/>
        <charset val="134"/>
      </rPr>
      <t>其他宣传事务支出</t>
    </r>
  </si>
  <si>
    <t>20134</t>
  </si>
  <si>
    <r>
      <rPr>
        <sz val="11"/>
        <rFont val="宋体"/>
        <charset val="134"/>
      </rPr>
      <t>统战事务</t>
    </r>
  </si>
  <si>
    <t>2013401</t>
  </si>
  <si>
    <t>2013403</t>
  </si>
  <si>
    <t>2013450</t>
  </si>
  <si>
    <t>2013499</t>
  </si>
  <si>
    <r>
      <rPr>
        <sz val="11"/>
        <rFont val="宋体"/>
        <charset val="134"/>
      </rPr>
      <t>其他统战事务支出</t>
    </r>
  </si>
  <si>
    <t>20135</t>
  </si>
  <si>
    <r>
      <rPr>
        <sz val="11"/>
        <rFont val="宋体"/>
        <charset val="134"/>
      </rPr>
      <t>对外联络事务</t>
    </r>
  </si>
  <si>
    <t>2013501</t>
  </si>
  <si>
    <t>2013503</t>
  </si>
  <si>
    <t>2013599</t>
  </si>
  <si>
    <r>
      <rPr>
        <sz val="11"/>
        <rFont val="宋体"/>
        <charset val="134"/>
      </rPr>
      <t>其他对外联络事务支出</t>
    </r>
  </si>
  <si>
    <t>20137</t>
  </si>
  <si>
    <r>
      <rPr>
        <sz val="11"/>
        <rFont val="宋体"/>
        <charset val="134"/>
      </rPr>
      <t>网信事务</t>
    </r>
  </si>
  <si>
    <t>2013701</t>
  </si>
  <si>
    <t>2013799</t>
  </si>
  <si>
    <r>
      <rPr>
        <sz val="11"/>
        <rFont val="宋体"/>
        <charset val="134"/>
      </rPr>
      <t>其他网信事务支出</t>
    </r>
  </si>
  <si>
    <t>20138</t>
  </si>
  <si>
    <r>
      <rPr>
        <sz val="11"/>
        <rFont val="宋体"/>
        <charset val="134"/>
      </rPr>
      <t>市场监督管理事务</t>
    </r>
  </si>
  <si>
    <t>2013801</t>
  </si>
  <si>
    <t>2013804</t>
  </si>
  <si>
    <r>
      <rPr>
        <sz val="11"/>
        <rFont val="宋体"/>
        <charset val="134"/>
      </rPr>
      <t>市场主体管理</t>
    </r>
  </si>
  <si>
    <t>2013805</t>
  </si>
  <si>
    <r>
      <rPr>
        <sz val="11"/>
        <rFont val="宋体"/>
        <charset val="134"/>
      </rPr>
      <t>市场秩序执法</t>
    </r>
  </si>
  <si>
    <t>2013810</t>
  </si>
  <si>
    <r>
      <rPr>
        <sz val="11"/>
        <rFont val="宋体"/>
        <charset val="134"/>
      </rPr>
      <t>质量基础</t>
    </r>
  </si>
  <si>
    <t>2013812</t>
  </si>
  <si>
    <r>
      <rPr>
        <sz val="11"/>
        <rFont val="宋体"/>
        <charset val="134"/>
      </rPr>
      <t>药品事务</t>
    </r>
  </si>
  <si>
    <t>2013813</t>
  </si>
  <si>
    <r>
      <rPr>
        <sz val="11"/>
        <rFont val="宋体"/>
        <charset val="134"/>
      </rPr>
      <t>医疗器械事务</t>
    </r>
  </si>
  <si>
    <t>2013815</t>
  </si>
  <si>
    <r>
      <rPr>
        <sz val="11"/>
        <rFont val="宋体"/>
        <charset val="134"/>
      </rPr>
      <t>质量安全监管</t>
    </r>
  </si>
  <si>
    <t>2013816</t>
  </si>
  <si>
    <r>
      <rPr>
        <sz val="11"/>
        <rFont val="宋体"/>
        <charset val="134"/>
      </rPr>
      <t>食品安全监管</t>
    </r>
  </si>
  <si>
    <t>2013899</t>
  </si>
  <si>
    <r>
      <rPr>
        <sz val="11"/>
        <rFont val="宋体"/>
        <charset val="134"/>
      </rPr>
      <t>其他市场监督管理事务</t>
    </r>
  </si>
  <si>
    <t>20199</t>
  </si>
  <si>
    <r>
      <rPr>
        <sz val="11"/>
        <rFont val="宋体"/>
        <charset val="134"/>
      </rPr>
      <t>其他一般公共服务支出</t>
    </r>
  </si>
  <si>
    <t>2019999</t>
  </si>
  <si>
    <t>20207</t>
  </si>
  <si>
    <r>
      <rPr>
        <sz val="11"/>
        <rFont val="宋体"/>
        <charset val="134"/>
      </rPr>
      <t>边界勘界联检</t>
    </r>
  </si>
  <si>
    <t>2020799</t>
  </si>
  <si>
    <t>*</t>
  </si>
  <si>
    <t>20306</t>
  </si>
  <si>
    <r>
      <rPr>
        <sz val="11"/>
        <rFont val="宋体"/>
        <charset val="134"/>
      </rPr>
      <t>国防动员</t>
    </r>
  </si>
  <si>
    <t>2030603</t>
  </si>
  <si>
    <r>
      <rPr>
        <sz val="11"/>
        <rFont val="宋体"/>
        <charset val="134"/>
      </rPr>
      <t>人民防空</t>
    </r>
  </si>
  <si>
    <t>20399</t>
  </si>
  <si>
    <r>
      <rPr>
        <sz val="11"/>
        <rFont val="宋体"/>
        <charset val="134"/>
      </rPr>
      <t>其他国防支出</t>
    </r>
  </si>
  <si>
    <t>2039999</t>
  </si>
  <si>
    <t>20401</t>
  </si>
  <si>
    <r>
      <rPr>
        <sz val="11"/>
        <rFont val="宋体"/>
        <charset val="134"/>
      </rPr>
      <t>武装警察部队</t>
    </r>
  </si>
  <si>
    <t>2040199</t>
  </si>
  <si>
    <r>
      <rPr>
        <sz val="11"/>
        <rFont val="宋体"/>
        <charset val="134"/>
      </rPr>
      <t>其他武装警察部队支出</t>
    </r>
  </si>
  <si>
    <t>20402</t>
  </si>
  <si>
    <r>
      <rPr>
        <sz val="11"/>
        <rFont val="宋体"/>
        <charset val="134"/>
      </rPr>
      <t>公安</t>
    </r>
  </si>
  <si>
    <t>2040201</t>
  </si>
  <si>
    <t>2040202</t>
  </si>
  <si>
    <t>2040203</t>
  </si>
  <si>
    <t>2040219</t>
  </si>
  <si>
    <t>2040220</t>
  </si>
  <si>
    <r>
      <rPr>
        <sz val="11"/>
        <rFont val="宋体"/>
        <charset val="134"/>
      </rPr>
      <t>执法办案</t>
    </r>
  </si>
  <si>
    <t>2040221</t>
  </si>
  <si>
    <r>
      <rPr>
        <sz val="11"/>
        <rFont val="宋体"/>
        <charset val="134"/>
      </rPr>
      <t>特别业务</t>
    </r>
  </si>
  <si>
    <t>2040223</t>
  </si>
  <si>
    <r>
      <rPr>
        <sz val="11"/>
        <rFont val="宋体"/>
        <charset val="134"/>
      </rPr>
      <t>移民事务</t>
    </r>
  </si>
  <si>
    <t>2040299</t>
  </si>
  <si>
    <r>
      <rPr>
        <sz val="11"/>
        <rFont val="宋体"/>
        <charset val="134"/>
      </rPr>
      <t>其他公安支出</t>
    </r>
  </si>
  <si>
    <t>20403</t>
  </si>
  <si>
    <r>
      <rPr>
        <sz val="11"/>
        <rFont val="宋体"/>
        <charset val="134"/>
      </rPr>
      <t>国家安全</t>
    </r>
  </si>
  <si>
    <t>2040302</t>
  </si>
  <si>
    <t>2040304</t>
  </si>
  <si>
    <r>
      <rPr>
        <sz val="11"/>
        <rFont val="宋体"/>
        <charset val="134"/>
      </rPr>
      <t>安全业务</t>
    </r>
  </si>
  <si>
    <t>20404</t>
  </si>
  <si>
    <r>
      <rPr>
        <sz val="11"/>
        <rFont val="宋体"/>
        <charset val="134"/>
      </rPr>
      <t>检察</t>
    </r>
  </si>
  <si>
    <t>2040401</t>
  </si>
  <si>
    <t>2040402</t>
  </si>
  <si>
    <t>2040403</t>
  </si>
  <si>
    <t>2040410</t>
  </si>
  <si>
    <r>
      <rPr>
        <sz val="11"/>
        <rFont val="宋体"/>
        <charset val="134"/>
      </rPr>
      <t>检察监督</t>
    </r>
  </si>
  <si>
    <t>2040499</t>
  </si>
  <si>
    <r>
      <rPr>
        <sz val="11"/>
        <rFont val="宋体"/>
        <charset val="134"/>
      </rPr>
      <t>其他检察支出</t>
    </r>
  </si>
  <si>
    <t>20405</t>
  </si>
  <si>
    <r>
      <rPr>
        <sz val="11"/>
        <rFont val="宋体"/>
        <charset val="134"/>
      </rPr>
      <t>法院</t>
    </r>
  </si>
  <si>
    <t>2040501</t>
  </si>
  <si>
    <t>2040502</t>
  </si>
  <si>
    <t>2040503</t>
  </si>
  <si>
    <t>2040504</t>
  </si>
  <si>
    <r>
      <rPr>
        <sz val="11"/>
        <rFont val="宋体"/>
        <charset val="134"/>
      </rPr>
      <t>案件审判</t>
    </r>
  </si>
  <si>
    <t>2040505</t>
  </si>
  <si>
    <r>
      <rPr>
        <sz val="11"/>
        <rFont val="宋体"/>
        <charset val="134"/>
      </rPr>
      <t>案件执行</t>
    </r>
  </si>
  <si>
    <t>2040599</t>
  </si>
  <si>
    <r>
      <rPr>
        <sz val="11"/>
        <rFont val="宋体"/>
        <charset val="134"/>
      </rPr>
      <t>其他法院支出</t>
    </r>
  </si>
  <si>
    <t>20406</t>
  </si>
  <si>
    <r>
      <rPr>
        <sz val="11"/>
        <rFont val="宋体"/>
        <charset val="134"/>
      </rPr>
      <t>司法</t>
    </r>
  </si>
  <si>
    <t>2040601</t>
  </si>
  <si>
    <t>2040602</t>
  </si>
  <si>
    <t>2040603</t>
  </si>
  <si>
    <t>2040604</t>
  </si>
  <si>
    <r>
      <rPr>
        <sz val="11"/>
        <rFont val="宋体"/>
        <charset val="134"/>
      </rPr>
      <t>基层司法业务</t>
    </r>
  </si>
  <si>
    <t>2040605</t>
  </si>
  <si>
    <r>
      <rPr>
        <sz val="11"/>
        <rFont val="宋体"/>
        <charset val="134"/>
      </rPr>
      <t>普法宣传</t>
    </r>
  </si>
  <si>
    <t>2040606</t>
  </si>
  <si>
    <r>
      <rPr>
        <sz val="11"/>
        <rFont val="宋体"/>
        <charset val="134"/>
      </rPr>
      <t>律师管理</t>
    </r>
  </si>
  <si>
    <t>2040607</t>
  </si>
  <si>
    <r>
      <rPr>
        <sz val="11"/>
        <rFont val="宋体"/>
        <charset val="134"/>
      </rPr>
      <t>公共法律服务</t>
    </r>
  </si>
  <si>
    <t>2040608</t>
  </si>
  <si>
    <r>
      <rPr>
        <sz val="11"/>
        <rFont val="宋体"/>
        <charset val="134"/>
      </rPr>
      <t>国家统一法律职业资格考试</t>
    </r>
  </si>
  <si>
    <t>2040610</t>
  </si>
  <si>
    <r>
      <rPr>
        <sz val="11"/>
        <rFont val="宋体"/>
        <charset val="134"/>
      </rPr>
      <t>社区矫正</t>
    </r>
  </si>
  <si>
    <t>2040612</t>
  </si>
  <si>
    <r>
      <rPr>
        <sz val="11"/>
        <rFont val="宋体"/>
        <charset val="134"/>
      </rPr>
      <t>法治建设</t>
    </r>
  </si>
  <si>
    <t>2040613</t>
  </si>
  <si>
    <t>2040699</t>
  </si>
  <si>
    <r>
      <rPr>
        <sz val="11"/>
        <rFont val="宋体"/>
        <charset val="134"/>
      </rPr>
      <t>其他司法支出</t>
    </r>
  </si>
  <si>
    <t>20501</t>
  </si>
  <si>
    <r>
      <rPr>
        <sz val="11"/>
        <rFont val="宋体"/>
        <charset val="134"/>
      </rPr>
      <t>教育管理事务</t>
    </r>
  </si>
  <si>
    <t>2050101</t>
  </si>
  <si>
    <t>2050199</t>
  </si>
  <si>
    <r>
      <rPr>
        <sz val="11"/>
        <rFont val="宋体"/>
        <charset val="134"/>
      </rPr>
      <t>其他教育管理事务支出</t>
    </r>
  </si>
  <si>
    <t>20502</t>
  </si>
  <si>
    <r>
      <rPr>
        <sz val="11"/>
        <rFont val="宋体"/>
        <charset val="134"/>
      </rPr>
      <t>普通教育</t>
    </r>
  </si>
  <si>
    <t>2050201</t>
  </si>
  <si>
    <r>
      <rPr>
        <sz val="11"/>
        <rFont val="宋体"/>
        <charset val="134"/>
      </rPr>
      <t>学前教育</t>
    </r>
  </si>
  <si>
    <t>2050202</t>
  </si>
  <si>
    <r>
      <rPr>
        <sz val="11"/>
        <rFont val="宋体"/>
        <charset val="134"/>
      </rPr>
      <t>小学教育</t>
    </r>
  </si>
  <si>
    <t>2050203</t>
  </si>
  <si>
    <r>
      <rPr>
        <sz val="11"/>
        <rFont val="宋体"/>
        <charset val="134"/>
      </rPr>
      <t>初中教育</t>
    </r>
  </si>
  <si>
    <t>2050204</t>
  </si>
  <si>
    <r>
      <rPr>
        <sz val="11"/>
        <rFont val="宋体"/>
        <charset val="134"/>
      </rPr>
      <t>高中教育</t>
    </r>
  </si>
  <si>
    <t>2050299</t>
  </si>
  <si>
    <r>
      <rPr>
        <sz val="11"/>
        <rFont val="宋体"/>
        <charset val="134"/>
      </rPr>
      <t>其他普通教育支出</t>
    </r>
  </si>
  <si>
    <t>20503</t>
  </si>
  <si>
    <r>
      <rPr>
        <sz val="11"/>
        <rFont val="宋体"/>
        <charset val="134"/>
      </rPr>
      <t>职业教育</t>
    </r>
  </si>
  <si>
    <t>2050302</t>
  </si>
  <si>
    <r>
      <rPr>
        <sz val="11"/>
        <rFont val="宋体"/>
        <charset val="134"/>
      </rPr>
      <t>中等职业教育</t>
    </r>
  </si>
  <si>
    <t>2050303</t>
  </si>
  <si>
    <r>
      <rPr>
        <sz val="11"/>
        <rFont val="宋体"/>
        <charset val="134"/>
      </rPr>
      <t>技校教育</t>
    </r>
  </si>
  <si>
    <t>2050305</t>
  </si>
  <si>
    <r>
      <rPr>
        <sz val="11"/>
        <rFont val="宋体"/>
        <charset val="134"/>
      </rPr>
      <t>高等职业教育</t>
    </r>
  </si>
  <si>
    <t>20507</t>
  </si>
  <si>
    <r>
      <rPr>
        <sz val="11"/>
        <rFont val="宋体"/>
        <charset val="134"/>
      </rPr>
      <t>特殊教育</t>
    </r>
  </si>
  <si>
    <t>2050701</t>
  </si>
  <si>
    <r>
      <rPr>
        <sz val="11"/>
        <rFont val="宋体"/>
        <charset val="134"/>
      </rPr>
      <t>特殊学校教育</t>
    </r>
  </si>
  <si>
    <t>20508</t>
  </si>
  <si>
    <r>
      <rPr>
        <sz val="11"/>
        <rFont val="宋体"/>
        <charset val="134"/>
      </rPr>
      <t>进修与培训</t>
    </r>
  </si>
  <si>
    <t>2050802</t>
  </si>
  <si>
    <r>
      <rPr>
        <sz val="11"/>
        <rFont val="宋体"/>
        <charset val="134"/>
      </rPr>
      <t>干部教育</t>
    </r>
  </si>
  <si>
    <t>20509</t>
  </si>
  <si>
    <r>
      <rPr>
        <sz val="11"/>
        <rFont val="宋体"/>
        <charset val="134"/>
      </rPr>
      <t>教育费附加安排的支出</t>
    </r>
  </si>
  <si>
    <t>2050999</t>
  </si>
  <si>
    <r>
      <rPr>
        <sz val="11"/>
        <rFont val="宋体"/>
        <charset val="134"/>
      </rPr>
      <t>其他教育费附加安排的支出</t>
    </r>
  </si>
  <si>
    <t>20599</t>
  </si>
  <si>
    <r>
      <rPr>
        <sz val="11"/>
        <rFont val="宋体"/>
        <charset val="134"/>
      </rPr>
      <t>其他教育支出</t>
    </r>
  </si>
  <si>
    <t>2059999</t>
  </si>
  <si>
    <t>20601</t>
  </si>
  <si>
    <r>
      <rPr>
        <sz val="11"/>
        <rFont val="宋体"/>
        <charset val="134"/>
      </rPr>
      <t>科学技术管理事务</t>
    </r>
  </si>
  <si>
    <t>2060101</t>
  </si>
  <si>
    <t>2060199</t>
  </si>
  <si>
    <r>
      <rPr>
        <sz val="11"/>
        <rFont val="宋体"/>
        <charset val="134"/>
      </rPr>
      <t>其他科学技术管理事务支出</t>
    </r>
  </si>
  <si>
    <t>20603</t>
  </si>
  <si>
    <r>
      <rPr>
        <sz val="11"/>
        <rFont val="宋体"/>
        <charset val="134"/>
      </rPr>
      <t>应用研究</t>
    </r>
  </si>
  <si>
    <t>2060399</t>
  </si>
  <si>
    <r>
      <rPr>
        <sz val="11"/>
        <rFont val="宋体"/>
        <charset val="134"/>
      </rPr>
      <t>其他应用研究支出</t>
    </r>
  </si>
  <si>
    <t>20606</t>
  </si>
  <si>
    <r>
      <rPr>
        <sz val="11"/>
        <rFont val="宋体"/>
        <charset val="134"/>
      </rPr>
      <t>社会科学</t>
    </r>
  </si>
  <si>
    <t>2060699</t>
  </si>
  <si>
    <r>
      <rPr>
        <sz val="11"/>
        <rFont val="宋体"/>
        <charset val="134"/>
      </rPr>
      <t>其他社会科学支出</t>
    </r>
  </si>
  <si>
    <t>20607</t>
  </si>
  <si>
    <r>
      <rPr>
        <sz val="11"/>
        <rFont val="宋体"/>
        <charset val="134"/>
      </rPr>
      <t>科学技术普及</t>
    </r>
  </si>
  <si>
    <t>2060799</t>
  </si>
  <si>
    <r>
      <rPr>
        <sz val="11"/>
        <rFont val="宋体"/>
        <charset val="134"/>
      </rPr>
      <t>其他科学技术普及支出</t>
    </r>
  </si>
  <si>
    <t>20699</t>
  </si>
  <si>
    <r>
      <rPr>
        <sz val="11"/>
        <rFont val="宋体"/>
        <charset val="134"/>
      </rPr>
      <t>其他科学技术支出</t>
    </r>
  </si>
  <si>
    <t>2069999</t>
  </si>
  <si>
    <t>20701</t>
  </si>
  <si>
    <r>
      <rPr>
        <sz val="11"/>
        <rFont val="宋体"/>
        <charset val="134"/>
      </rPr>
      <t>文化和旅游</t>
    </r>
  </si>
  <si>
    <t>2070101</t>
  </si>
  <si>
    <t>2070104</t>
  </si>
  <si>
    <r>
      <rPr>
        <sz val="11"/>
        <rFont val="宋体"/>
        <charset val="134"/>
      </rPr>
      <t>图书馆</t>
    </r>
  </si>
  <si>
    <t>2070107</t>
  </si>
  <si>
    <r>
      <rPr>
        <sz val="11"/>
        <rFont val="宋体"/>
        <charset val="134"/>
      </rPr>
      <t>艺术表演团体</t>
    </r>
  </si>
  <si>
    <t>2070108</t>
  </si>
  <si>
    <r>
      <rPr>
        <sz val="11"/>
        <rFont val="宋体"/>
        <charset val="134"/>
      </rPr>
      <t>文化活动</t>
    </r>
  </si>
  <si>
    <t>2070109</t>
  </si>
  <si>
    <r>
      <rPr>
        <sz val="11"/>
        <rFont val="宋体"/>
        <charset val="134"/>
      </rPr>
      <t>群众文化</t>
    </r>
  </si>
  <si>
    <t>2070111</t>
  </si>
  <si>
    <r>
      <rPr>
        <sz val="11"/>
        <rFont val="宋体"/>
        <charset val="134"/>
      </rPr>
      <t>文化创作与保护</t>
    </r>
  </si>
  <si>
    <t>2070199</t>
  </si>
  <si>
    <r>
      <rPr>
        <sz val="11"/>
        <rFont val="宋体"/>
        <charset val="134"/>
      </rPr>
      <t>其他文化和旅游支出</t>
    </r>
  </si>
  <si>
    <t>20702</t>
  </si>
  <si>
    <r>
      <rPr>
        <sz val="11"/>
        <rFont val="宋体"/>
        <charset val="134"/>
      </rPr>
      <t>文物</t>
    </r>
  </si>
  <si>
    <t>2070204</t>
  </si>
  <si>
    <r>
      <rPr>
        <sz val="11"/>
        <rFont val="宋体"/>
        <charset val="134"/>
      </rPr>
      <t>文物保护</t>
    </r>
  </si>
  <si>
    <t>20703</t>
  </si>
  <si>
    <r>
      <rPr>
        <sz val="11"/>
        <rFont val="宋体"/>
        <charset val="134"/>
      </rPr>
      <t>体育</t>
    </r>
  </si>
  <si>
    <t>2070308</t>
  </si>
  <si>
    <r>
      <rPr>
        <sz val="11"/>
        <rFont val="宋体"/>
        <charset val="134"/>
      </rPr>
      <t>群众体育</t>
    </r>
  </si>
  <si>
    <t>20706</t>
  </si>
  <si>
    <r>
      <rPr>
        <sz val="11"/>
        <rFont val="宋体"/>
        <charset val="134"/>
      </rPr>
      <t>新闻出版电影</t>
    </r>
  </si>
  <si>
    <t>2070601</t>
  </si>
  <si>
    <t>2070607</t>
  </si>
  <si>
    <r>
      <rPr>
        <sz val="11"/>
        <rFont val="宋体"/>
        <charset val="134"/>
      </rPr>
      <t>电影</t>
    </r>
  </si>
  <si>
    <t>2070699</t>
  </si>
  <si>
    <r>
      <rPr>
        <sz val="11"/>
        <rFont val="宋体"/>
        <charset val="134"/>
      </rPr>
      <t>其他新闻出版电影支出</t>
    </r>
  </si>
  <si>
    <t>20707</t>
  </si>
  <si>
    <r>
      <rPr>
        <sz val="11"/>
        <rFont val="宋体"/>
        <charset val="134"/>
      </rPr>
      <t>国家电影事业发展专项资金安排的支出</t>
    </r>
  </si>
  <si>
    <t>2070701</t>
  </si>
  <si>
    <r>
      <rPr>
        <sz val="11"/>
        <rFont val="宋体"/>
        <charset val="134"/>
      </rPr>
      <t>资助国产影片放映</t>
    </r>
  </si>
  <si>
    <t>20708</t>
  </si>
  <si>
    <r>
      <rPr>
        <sz val="11"/>
        <rFont val="宋体"/>
        <charset val="134"/>
      </rPr>
      <t>广播电视</t>
    </r>
  </si>
  <si>
    <t>2070801</t>
  </si>
  <si>
    <t>2070899</t>
  </si>
  <si>
    <r>
      <rPr>
        <sz val="11"/>
        <rFont val="宋体"/>
        <charset val="134"/>
      </rPr>
      <t>其他广播电视支出</t>
    </r>
  </si>
  <si>
    <t>20799</t>
  </si>
  <si>
    <r>
      <rPr>
        <sz val="11"/>
        <rFont val="宋体"/>
        <charset val="134"/>
      </rPr>
      <t>其他文化旅游体育与传媒支出</t>
    </r>
  </si>
  <si>
    <t>2079903</t>
  </si>
  <si>
    <r>
      <rPr>
        <sz val="11"/>
        <rFont val="宋体"/>
        <charset val="134"/>
      </rPr>
      <t>文化产业发展专项支出</t>
    </r>
  </si>
  <si>
    <t>2079999</t>
  </si>
  <si>
    <t>20801</t>
  </si>
  <si>
    <r>
      <rPr>
        <sz val="11"/>
        <rFont val="宋体"/>
        <charset val="134"/>
      </rPr>
      <t>人力资源和社会保障管理事务</t>
    </r>
  </si>
  <si>
    <t>2080101</t>
  </si>
  <si>
    <t>2080104</t>
  </si>
  <si>
    <r>
      <rPr>
        <sz val="11"/>
        <rFont val="宋体"/>
        <charset val="134"/>
      </rPr>
      <t>综合业务管理</t>
    </r>
  </si>
  <si>
    <t>2080105</t>
  </si>
  <si>
    <r>
      <rPr>
        <sz val="11"/>
        <rFont val="宋体"/>
        <charset val="134"/>
      </rPr>
      <t>劳动保障监察</t>
    </r>
  </si>
  <si>
    <t>2080106</t>
  </si>
  <si>
    <r>
      <rPr>
        <sz val="11"/>
        <rFont val="宋体"/>
        <charset val="134"/>
      </rPr>
      <t>就业管理事务</t>
    </r>
  </si>
  <si>
    <t>2080107</t>
  </si>
  <si>
    <r>
      <rPr>
        <sz val="11"/>
        <rFont val="宋体"/>
        <charset val="134"/>
      </rPr>
      <t>社会保险业务管理事务</t>
    </r>
  </si>
  <si>
    <t>2080110</t>
  </si>
  <si>
    <r>
      <rPr>
        <sz val="11"/>
        <rFont val="宋体"/>
        <charset val="134"/>
      </rPr>
      <t>劳动关系和维权</t>
    </r>
  </si>
  <si>
    <t>2080111</t>
  </si>
  <si>
    <r>
      <rPr>
        <sz val="11"/>
        <rFont val="宋体"/>
        <charset val="134"/>
      </rPr>
      <t>公共就业服务和职业技能鉴定机构</t>
    </r>
  </si>
  <si>
    <t>2080112</t>
  </si>
  <si>
    <r>
      <rPr>
        <sz val="11"/>
        <rFont val="宋体"/>
        <charset val="134"/>
      </rPr>
      <t>劳动人事争议调解仲裁</t>
    </r>
  </si>
  <si>
    <t>2080199</t>
  </si>
  <si>
    <r>
      <rPr>
        <sz val="11"/>
        <rFont val="宋体"/>
        <charset val="134"/>
      </rPr>
      <t>其他人力资源和社会保障管理事务支出</t>
    </r>
  </si>
  <si>
    <t>20802</t>
  </si>
  <si>
    <r>
      <rPr>
        <sz val="11"/>
        <rFont val="宋体"/>
        <charset val="134"/>
      </rPr>
      <t>民政管理事务</t>
    </r>
  </si>
  <si>
    <t>2080201</t>
  </si>
  <si>
    <t>2080202</t>
  </si>
  <si>
    <t>2080207</t>
  </si>
  <si>
    <r>
      <rPr>
        <sz val="11"/>
        <rFont val="宋体"/>
        <charset val="134"/>
      </rPr>
      <t>行政区划和地名管理</t>
    </r>
  </si>
  <si>
    <t>2080299</t>
  </si>
  <si>
    <r>
      <rPr>
        <sz val="11"/>
        <rFont val="宋体"/>
        <charset val="134"/>
      </rPr>
      <t>其他民政管理事务支出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</si>
  <si>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</si>
  <si>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</si>
  <si>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</si>
  <si>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</si>
  <si>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2080507</t>
  </si>
  <si>
    <r>
      <rPr>
        <sz val="11"/>
        <rFont val="宋体"/>
        <charset val="134"/>
      </rPr>
      <t>对机关事业单位基本养老保险基金的补助</t>
    </r>
  </si>
  <si>
    <t>2080508</t>
  </si>
  <si>
    <r>
      <rPr>
        <sz val="11"/>
        <rFont val="宋体"/>
        <charset val="134"/>
      </rPr>
      <t>对机关事业单位职业年金的补助</t>
    </r>
  </si>
  <si>
    <t>20807</t>
  </si>
  <si>
    <r>
      <rPr>
        <sz val="11"/>
        <rFont val="宋体"/>
        <charset val="134"/>
      </rPr>
      <t>就业补助</t>
    </r>
  </si>
  <si>
    <t>2080701</t>
  </si>
  <si>
    <r>
      <rPr>
        <sz val="11"/>
        <rFont val="宋体"/>
        <charset val="134"/>
      </rPr>
      <t>就业创业服务补贴</t>
    </r>
  </si>
  <si>
    <t>2080705</t>
  </si>
  <si>
    <r>
      <rPr>
        <sz val="11"/>
        <rFont val="宋体"/>
        <charset val="134"/>
      </rPr>
      <t>公益性岗位补贴</t>
    </r>
  </si>
  <si>
    <t>2080709</t>
  </si>
  <si>
    <r>
      <rPr>
        <sz val="11"/>
        <rFont val="宋体"/>
        <charset val="134"/>
      </rPr>
      <t>职业技能鉴定补贴</t>
    </r>
  </si>
  <si>
    <t>2080799</t>
  </si>
  <si>
    <r>
      <rPr>
        <sz val="11"/>
        <rFont val="宋体"/>
        <charset val="134"/>
      </rPr>
      <t>其他就业补助支出</t>
    </r>
  </si>
  <si>
    <t>20808</t>
  </si>
  <si>
    <r>
      <rPr>
        <sz val="11"/>
        <rFont val="宋体"/>
        <charset val="134"/>
      </rPr>
      <t>抚恤</t>
    </r>
  </si>
  <si>
    <t>2080801</t>
  </si>
  <si>
    <r>
      <rPr>
        <sz val="11"/>
        <rFont val="宋体"/>
        <charset val="134"/>
      </rPr>
      <t>死亡抚恤</t>
    </r>
  </si>
  <si>
    <t>2080802</t>
  </si>
  <si>
    <r>
      <rPr>
        <sz val="11"/>
        <rFont val="宋体"/>
        <charset val="134"/>
      </rPr>
      <t>伤残抚恤</t>
    </r>
  </si>
  <si>
    <t>20809</t>
  </si>
  <si>
    <r>
      <rPr>
        <sz val="11"/>
        <rFont val="宋体"/>
        <charset val="134"/>
      </rPr>
      <t>退役安置</t>
    </r>
  </si>
  <si>
    <t>2080901</t>
  </si>
  <si>
    <r>
      <rPr>
        <sz val="11"/>
        <rFont val="宋体"/>
        <charset val="134"/>
      </rPr>
      <t>退役士兵安置</t>
    </r>
  </si>
  <si>
    <t>2080902</t>
  </si>
  <si>
    <r>
      <rPr>
        <sz val="11"/>
        <rFont val="宋体"/>
        <charset val="134"/>
      </rPr>
      <t>军队移交政府的离退休人员安置</t>
    </r>
  </si>
  <si>
    <t>2080903</t>
  </si>
  <si>
    <r>
      <rPr>
        <sz val="11"/>
        <rFont val="宋体"/>
        <charset val="134"/>
      </rPr>
      <t>军队移交政府离退休干部管理机构</t>
    </r>
  </si>
  <si>
    <t>2080905</t>
  </si>
  <si>
    <r>
      <rPr>
        <sz val="11"/>
        <rFont val="宋体"/>
        <charset val="134"/>
      </rPr>
      <t>军队转业干部安置</t>
    </r>
  </si>
  <si>
    <t>2080999</t>
  </si>
  <si>
    <r>
      <rPr>
        <sz val="11"/>
        <rFont val="宋体"/>
        <charset val="134"/>
      </rPr>
      <t>其他退役安置支出</t>
    </r>
  </si>
  <si>
    <t>20810</t>
  </si>
  <si>
    <r>
      <rPr>
        <sz val="11"/>
        <rFont val="宋体"/>
        <charset val="134"/>
      </rPr>
      <t>社会福利</t>
    </r>
  </si>
  <si>
    <t>2081001</t>
  </si>
  <si>
    <r>
      <rPr>
        <sz val="11"/>
        <rFont val="宋体"/>
        <charset val="134"/>
      </rPr>
      <t>儿童福利</t>
    </r>
  </si>
  <si>
    <t>2081002</t>
  </si>
  <si>
    <r>
      <rPr>
        <sz val="11"/>
        <rFont val="宋体"/>
        <charset val="134"/>
      </rPr>
      <t>老年福利</t>
    </r>
  </si>
  <si>
    <t>2081006</t>
  </si>
  <si>
    <r>
      <rPr>
        <sz val="11"/>
        <rFont val="宋体"/>
        <charset val="134"/>
      </rPr>
      <t>养老服务</t>
    </r>
  </si>
  <si>
    <t>2081099</t>
  </si>
  <si>
    <r>
      <rPr>
        <sz val="11"/>
        <rFont val="宋体"/>
        <charset val="134"/>
      </rPr>
      <t>其他社会福利支出</t>
    </r>
  </si>
  <si>
    <t>20811</t>
  </si>
  <si>
    <r>
      <rPr>
        <sz val="11"/>
        <rFont val="宋体"/>
        <charset val="134"/>
      </rPr>
      <t>残疾人事业</t>
    </r>
  </si>
  <si>
    <t>2081101</t>
  </si>
  <si>
    <t>2081102</t>
  </si>
  <si>
    <t>2081104</t>
  </si>
  <si>
    <r>
      <rPr>
        <sz val="11"/>
        <rFont val="宋体"/>
        <charset val="134"/>
      </rPr>
      <t>残疾人康复</t>
    </r>
  </si>
  <si>
    <t>2081105</t>
  </si>
  <si>
    <r>
      <rPr>
        <sz val="11"/>
        <rFont val="宋体"/>
        <charset val="134"/>
      </rPr>
      <t>残疾人就业</t>
    </r>
  </si>
  <si>
    <t>2081107</t>
  </si>
  <si>
    <r>
      <rPr>
        <sz val="11"/>
        <rFont val="宋体"/>
        <charset val="134"/>
      </rPr>
      <t>残疾人生活和护理补贴</t>
    </r>
  </si>
  <si>
    <t>2081199</t>
  </si>
  <si>
    <r>
      <rPr>
        <sz val="11"/>
        <rFont val="宋体"/>
        <charset val="134"/>
      </rPr>
      <t>其他残疾人事业支出</t>
    </r>
  </si>
  <si>
    <t>20819</t>
  </si>
  <si>
    <r>
      <rPr>
        <sz val="11"/>
        <rFont val="宋体"/>
        <charset val="134"/>
      </rPr>
      <t>最低生活保障</t>
    </r>
  </si>
  <si>
    <t>2081901</t>
  </si>
  <si>
    <r>
      <rPr>
        <sz val="11"/>
        <rFont val="宋体"/>
        <charset val="134"/>
      </rPr>
      <t>城市最低生活保障金支出</t>
    </r>
  </si>
  <si>
    <t>2081902</t>
  </si>
  <si>
    <r>
      <rPr>
        <sz val="11"/>
        <rFont val="宋体"/>
        <charset val="134"/>
      </rPr>
      <t>农村最低生活保障金支出</t>
    </r>
  </si>
  <si>
    <t>20820</t>
  </si>
  <si>
    <r>
      <rPr>
        <sz val="11"/>
        <rFont val="宋体"/>
        <charset val="134"/>
      </rPr>
      <t>临时救助</t>
    </r>
  </si>
  <si>
    <t>2082002</t>
  </si>
  <si>
    <r>
      <rPr>
        <sz val="11"/>
        <rFont val="宋体"/>
        <charset val="134"/>
      </rPr>
      <t>流浪乞讨人员救助支出</t>
    </r>
  </si>
  <si>
    <t>20821</t>
  </si>
  <si>
    <r>
      <rPr>
        <sz val="11"/>
        <rFont val="宋体"/>
        <charset val="134"/>
      </rPr>
      <t>特困人员救助供养</t>
    </r>
  </si>
  <si>
    <t>2082102</t>
  </si>
  <si>
    <r>
      <rPr>
        <sz val="11"/>
        <rFont val="宋体"/>
        <charset val="134"/>
      </rPr>
      <t>农村特困人员救助供养支出</t>
    </r>
  </si>
  <si>
    <t>20826</t>
  </si>
  <si>
    <r>
      <rPr>
        <sz val="11"/>
        <rFont val="宋体"/>
        <charset val="134"/>
      </rPr>
      <t>财政对基本养老保险基金的补助</t>
    </r>
  </si>
  <si>
    <t>2082601</t>
  </si>
  <si>
    <r>
      <rPr>
        <sz val="11"/>
        <rFont val="宋体"/>
        <charset val="134"/>
      </rPr>
      <t>财政对企业职工基本养老保险基金的补助</t>
    </r>
  </si>
  <si>
    <t>2082602</t>
  </si>
  <si>
    <r>
      <rPr>
        <sz val="11"/>
        <rFont val="宋体"/>
        <charset val="134"/>
      </rPr>
      <t>财政对城乡居民基本养老保险基金的补助</t>
    </r>
  </si>
  <si>
    <t>2082699</t>
  </si>
  <si>
    <r>
      <rPr>
        <sz val="11"/>
        <rFont val="宋体"/>
        <charset val="134"/>
      </rPr>
      <t>财政对其他基本养老保险基金的补助</t>
    </r>
  </si>
  <si>
    <t>20827</t>
  </si>
  <si>
    <r>
      <rPr>
        <sz val="11"/>
        <rFont val="宋体"/>
        <charset val="134"/>
      </rPr>
      <t>财政对其他社会保险基金的补助</t>
    </r>
  </si>
  <si>
    <t>2082701</t>
  </si>
  <si>
    <r>
      <rPr>
        <sz val="11"/>
        <rFont val="宋体"/>
        <charset val="134"/>
      </rPr>
      <t>财政对失业保险基金的补助</t>
    </r>
  </si>
  <si>
    <t>2082702</t>
  </si>
  <si>
    <r>
      <rPr>
        <sz val="11"/>
        <rFont val="宋体"/>
        <charset val="134"/>
      </rPr>
      <t>财政对工伤保险基金的补助</t>
    </r>
  </si>
  <si>
    <t>2082799</t>
  </si>
  <si>
    <r>
      <rPr>
        <sz val="11"/>
        <rFont val="宋体"/>
        <charset val="134"/>
      </rPr>
      <t>其他财政对社会保险基金的补助</t>
    </r>
  </si>
  <si>
    <t>20828</t>
  </si>
  <si>
    <r>
      <rPr>
        <sz val="11"/>
        <rFont val="宋体"/>
        <charset val="134"/>
      </rPr>
      <t>退役军人管理事务</t>
    </r>
  </si>
  <si>
    <t>2082801</t>
  </si>
  <si>
    <t>2082802</t>
  </si>
  <si>
    <t>2082804</t>
  </si>
  <si>
    <r>
      <rPr>
        <sz val="11"/>
        <rFont val="宋体"/>
        <charset val="134"/>
      </rPr>
      <t>拥军优属</t>
    </r>
  </si>
  <si>
    <t>2082899</t>
  </si>
  <si>
    <r>
      <rPr>
        <sz val="11"/>
        <rFont val="宋体"/>
        <charset val="134"/>
      </rPr>
      <t>其他退役军人事务管理支出</t>
    </r>
  </si>
  <si>
    <t>20830</t>
  </si>
  <si>
    <r>
      <rPr>
        <sz val="11"/>
        <rFont val="宋体"/>
        <charset val="134"/>
      </rPr>
      <t>财政代缴社会保险费支出</t>
    </r>
  </si>
  <si>
    <t>2083001</t>
  </si>
  <si>
    <r>
      <rPr>
        <sz val="11"/>
        <rFont val="宋体"/>
        <charset val="134"/>
      </rPr>
      <t>财政代缴城乡居民基本养老保险费支出</t>
    </r>
  </si>
  <si>
    <t>20899</t>
  </si>
  <si>
    <r>
      <rPr>
        <sz val="11"/>
        <rFont val="宋体"/>
        <charset val="134"/>
      </rPr>
      <t>其他社会保障和就业支出</t>
    </r>
  </si>
  <si>
    <t>2089999</t>
  </si>
  <si>
    <t>21001</t>
  </si>
  <si>
    <r>
      <rPr>
        <sz val="11"/>
        <rFont val="宋体"/>
        <charset val="134"/>
      </rPr>
      <t>卫生健康管理事务</t>
    </r>
  </si>
  <si>
    <t>2100101</t>
  </si>
  <si>
    <t>2100102</t>
  </si>
  <si>
    <t>2100199</t>
  </si>
  <si>
    <r>
      <rPr>
        <sz val="11"/>
        <rFont val="宋体"/>
        <charset val="134"/>
      </rPr>
      <t>其他卫生健康管理事务支出</t>
    </r>
  </si>
  <si>
    <t>21002</t>
  </si>
  <si>
    <r>
      <rPr>
        <sz val="11"/>
        <rFont val="宋体"/>
        <charset val="134"/>
      </rPr>
      <t>公立医院</t>
    </r>
  </si>
  <si>
    <t>2100201</t>
  </si>
  <si>
    <r>
      <rPr>
        <sz val="11"/>
        <rFont val="宋体"/>
        <charset val="134"/>
      </rPr>
      <t>综合医院</t>
    </r>
  </si>
  <si>
    <t>2100202</t>
  </si>
  <si>
    <r>
      <rPr>
        <sz val="11"/>
        <rFont val="宋体"/>
        <charset val="134"/>
      </rPr>
      <t>中医（民族）医院</t>
    </r>
  </si>
  <si>
    <t>2100299</t>
  </si>
  <si>
    <r>
      <rPr>
        <sz val="11"/>
        <rFont val="宋体"/>
        <charset val="134"/>
      </rPr>
      <t>其他公立医院支出</t>
    </r>
  </si>
  <si>
    <t>21003</t>
  </si>
  <si>
    <r>
      <rPr>
        <sz val="11"/>
        <rFont val="宋体"/>
        <charset val="134"/>
      </rPr>
      <t>基层医疗卫生机构</t>
    </r>
  </si>
  <si>
    <t>2100301</t>
  </si>
  <si>
    <r>
      <rPr>
        <sz val="11"/>
        <rFont val="宋体"/>
        <charset val="134"/>
      </rPr>
      <t>城市社区卫生机构</t>
    </r>
  </si>
  <si>
    <t>2100399</t>
  </si>
  <si>
    <r>
      <rPr>
        <sz val="11"/>
        <rFont val="宋体"/>
        <charset val="134"/>
      </rPr>
      <t>其他基层医疗卫生机构支出</t>
    </r>
  </si>
  <si>
    <t>21004</t>
  </si>
  <si>
    <r>
      <rPr>
        <sz val="11"/>
        <rFont val="宋体"/>
        <charset val="134"/>
      </rPr>
      <t>公共卫生</t>
    </r>
  </si>
  <si>
    <t>2100401</t>
  </si>
  <si>
    <r>
      <rPr>
        <sz val="11"/>
        <rFont val="宋体"/>
        <charset val="134"/>
      </rPr>
      <t>疾病预防控制机构</t>
    </r>
  </si>
  <si>
    <t>2100403</t>
  </si>
  <si>
    <r>
      <rPr>
        <sz val="11"/>
        <rFont val="宋体"/>
        <charset val="134"/>
      </rPr>
      <t>妇幼保健机构</t>
    </r>
  </si>
  <si>
    <t>2100404</t>
  </si>
  <si>
    <r>
      <rPr>
        <sz val="11"/>
        <rFont val="宋体"/>
        <charset val="134"/>
      </rPr>
      <t>精神卫生机构</t>
    </r>
  </si>
  <si>
    <t>2100406</t>
  </si>
  <si>
    <r>
      <rPr>
        <sz val="11"/>
        <rFont val="宋体"/>
        <charset val="134"/>
      </rPr>
      <t>采供血机构</t>
    </r>
  </si>
  <si>
    <t>2100408</t>
  </si>
  <si>
    <r>
      <rPr>
        <sz val="11"/>
        <rFont val="宋体"/>
        <charset val="134"/>
      </rPr>
      <t>基本公共卫生服务</t>
    </r>
  </si>
  <si>
    <t>2100409</t>
  </si>
  <si>
    <r>
      <rPr>
        <sz val="11"/>
        <rFont val="宋体"/>
        <charset val="134"/>
      </rPr>
      <t>重大公共卫生服务</t>
    </r>
  </si>
  <si>
    <t>2100410</t>
  </si>
  <si>
    <r>
      <rPr>
        <sz val="11"/>
        <rFont val="宋体"/>
        <charset val="134"/>
      </rPr>
      <t>突发公共卫生事件应急处理</t>
    </r>
  </si>
  <si>
    <t>2100499</t>
  </si>
  <si>
    <r>
      <rPr>
        <sz val="11"/>
        <rFont val="宋体"/>
        <charset val="134"/>
      </rPr>
      <t>其他公共卫生支出</t>
    </r>
  </si>
  <si>
    <t>21006</t>
  </si>
  <si>
    <r>
      <rPr>
        <sz val="11"/>
        <rFont val="宋体"/>
        <charset val="134"/>
      </rPr>
      <t>中医药</t>
    </r>
  </si>
  <si>
    <t>2100601</t>
  </si>
  <si>
    <r>
      <rPr>
        <sz val="11"/>
        <rFont val="宋体"/>
        <charset val="134"/>
      </rPr>
      <t>中医（民族医）药专项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</si>
  <si>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</si>
  <si>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</si>
  <si>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</si>
  <si>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</si>
  <si>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2101102</t>
  </si>
  <si>
    <r>
      <rPr>
        <sz val="11"/>
        <rFont val="宋体"/>
        <charset val="134"/>
      </rPr>
      <t>事业单位医疗</t>
    </r>
  </si>
  <si>
    <t>2101103</t>
  </si>
  <si>
    <r>
      <rPr>
        <sz val="11"/>
        <rFont val="宋体"/>
        <charset val="134"/>
      </rPr>
      <t>公务员医疗补助</t>
    </r>
  </si>
  <si>
    <t>2101199</t>
  </si>
  <si>
    <r>
      <rPr>
        <sz val="11"/>
        <rFont val="宋体"/>
        <charset val="134"/>
      </rPr>
      <t>其他行政事业单位医疗支出</t>
    </r>
  </si>
  <si>
    <t>21012</t>
  </si>
  <si>
    <r>
      <rPr>
        <sz val="11"/>
        <rFont val="宋体"/>
        <charset val="134"/>
      </rPr>
      <t>财政对基本医疗保险基金的补助</t>
    </r>
  </si>
  <si>
    <t>2101201</t>
  </si>
  <si>
    <r>
      <rPr>
        <sz val="11"/>
        <rFont val="宋体"/>
        <charset val="134"/>
      </rPr>
      <t>财政对职工基本医疗保险基金的补助</t>
    </r>
  </si>
  <si>
    <t>2101202</t>
  </si>
  <si>
    <r>
      <rPr>
        <sz val="11"/>
        <rFont val="宋体"/>
        <charset val="134"/>
      </rPr>
      <t>财政对城乡居民基本医疗保险基金的补助</t>
    </r>
  </si>
  <si>
    <t>2101299</t>
  </si>
  <si>
    <r>
      <rPr>
        <sz val="11"/>
        <rFont val="宋体"/>
        <charset val="134"/>
      </rPr>
      <t>财政对其他基本医疗保险基金的补助</t>
    </r>
  </si>
  <si>
    <t>21013</t>
  </si>
  <si>
    <r>
      <rPr>
        <sz val="11"/>
        <rFont val="宋体"/>
        <charset val="134"/>
      </rPr>
      <t>医疗救助</t>
    </r>
  </si>
  <si>
    <t>2101301</t>
  </si>
  <si>
    <r>
      <rPr>
        <sz val="11"/>
        <rFont val="宋体"/>
        <charset val="134"/>
      </rPr>
      <t>城乡医疗救助</t>
    </r>
  </si>
  <si>
    <t>2101302</t>
  </si>
  <si>
    <r>
      <rPr>
        <sz val="11"/>
        <rFont val="宋体"/>
        <charset val="134"/>
      </rPr>
      <t>疾病应急救助</t>
    </r>
  </si>
  <si>
    <t>2101399</t>
  </si>
  <si>
    <r>
      <rPr>
        <sz val="11"/>
        <rFont val="宋体"/>
        <charset val="134"/>
      </rPr>
      <t>其他医疗救助支出</t>
    </r>
  </si>
  <si>
    <t>21015</t>
  </si>
  <si>
    <r>
      <rPr>
        <sz val="11"/>
        <rFont val="宋体"/>
        <charset val="134"/>
      </rPr>
      <t>医疗保障管理事务</t>
    </r>
  </si>
  <si>
    <t>2101501</t>
  </si>
  <si>
    <t>2101502</t>
  </si>
  <si>
    <t>2101504</t>
  </si>
  <si>
    <t>2101505</t>
  </si>
  <si>
    <r>
      <rPr>
        <sz val="11"/>
        <rFont val="宋体"/>
        <charset val="134"/>
      </rPr>
      <t>医疗保障政策管理</t>
    </r>
  </si>
  <si>
    <t>2101506</t>
  </si>
  <si>
    <r>
      <rPr>
        <sz val="11"/>
        <rFont val="宋体"/>
        <charset val="134"/>
      </rPr>
      <t>医疗保障经办事务</t>
    </r>
  </si>
  <si>
    <t>2101599</t>
  </si>
  <si>
    <r>
      <rPr>
        <sz val="11"/>
        <rFont val="宋体"/>
        <charset val="134"/>
      </rPr>
      <t>其他医疗保障管理事务支出</t>
    </r>
  </si>
  <si>
    <t>21016</t>
  </si>
  <si>
    <r>
      <rPr>
        <sz val="11"/>
        <rFont val="宋体"/>
        <charset val="134"/>
      </rPr>
      <t>老龄卫生健康事务</t>
    </r>
  </si>
  <si>
    <t>2101601</t>
  </si>
  <si>
    <t>21101</t>
  </si>
  <si>
    <r>
      <rPr>
        <sz val="11"/>
        <rFont val="宋体"/>
        <charset val="134"/>
      </rPr>
      <t>环境保护管理事务</t>
    </r>
  </si>
  <si>
    <t>2110101</t>
  </si>
  <si>
    <t>2110102</t>
  </si>
  <si>
    <t>2110103</t>
  </si>
  <si>
    <t>2110104</t>
  </si>
  <si>
    <r>
      <rPr>
        <sz val="11"/>
        <rFont val="宋体"/>
        <charset val="134"/>
      </rPr>
      <t>生态环境保护宣传</t>
    </r>
  </si>
  <si>
    <t>2110107</t>
  </si>
  <si>
    <r>
      <rPr>
        <sz val="11"/>
        <rFont val="宋体"/>
        <charset val="134"/>
      </rPr>
      <t>生态环境保护行政许可</t>
    </r>
  </si>
  <si>
    <t>2110199</t>
  </si>
  <si>
    <r>
      <rPr>
        <sz val="11"/>
        <rFont val="宋体"/>
        <charset val="134"/>
      </rPr>
      <t>其他环境保护管理事务支出</t>
    </r>
  </si>
  <si>
    <t>21102</t>
  </si>
  <si>
    <r>
      <rPr>
        <sz val="11"/>
        <rFont val="宋体"/>
        <charset val="134"/>
      </rPr>
      <t>环境监测与监察</t>
    </r>
  </si>
  <si>
    <t>2110203</t>
  </si>
  <si>
    <r>
      <rPr>
        <sz val="11"/>
        <rFont val="宋体"/>
        <charset val="134"/>
      </rPr>
      <t>建设项目环评审查与监督</t>
    </r>
  </si>
  <si>
    <t>2110299</t>
  </si>
  <si>
    <r>
      <rPr>
        <sz val="11"/>
        <rFont val="宋体"/>
        <charset val="134"/>
      </rPr>
      <t>其他环境监测与监察支出</t>
    </r>
  </si>
  <si>
    <t>21103</t>
  </si>
  <si>
    <r>
      <rPr>
        <sz val="11"/>
        <rFont val="宋体"/>
        <charset val="134"/>
      </rPr>
      <t>污染防治</t>
    </r>
  </si>
  <si>
    <t>2110301</t>
  </si>
  <si>
    <r>
      <rPr>
        <sz val="11"/>
        <rFont val="宋体"/>
        <charset val="134"/>
      </rPr>
      <t>大气</t>
    </r>
  </si>
  <si>
    <t>2110302</t>
  </si>
  <si>
    <r>
      <rPr>
        <sz val="11"/>
        <rFont val="宋体"/>
        <charset val="134"/>
      </rPr>
      <t>水体</t>
    </r>
  </si>
  <si>
    <t>2110399</t>
  </si>
  <si>
    <r>
      <rPr>
        <sz val="11"/>
        <rFont val="宋体"/>
        <charset val="134"/>
      </rPr>
      <t>其他污染防治支出</t>
    </r>
  </si>
  <si>
    <t>21104</t>
  </si>
  <si>
    <r>
      <rPr>
        <sz val="11"/>
        <rFont val="宋体"/>
        <charset val="134"/>
      </rPr>
      <t>自然生态保护</t>
    </r>
  </si>
  <si>
    <t>2110401</t>
  </si>
  <si>
    <r>
      <rPr>
        <sz val="11"/>
        <rFont val="宋体"/>
        <charset val="134"/>
      </rPr>
      <t>生态保护</t>
    </r>
  </si>
  <si>
    <t>2110402</t>
  </si>
  <si>
    <r>
      <rPr>
        <sz val="11"/>
        <rFont val="宋体"/>
        <charset val="134"/>
      </rPr>
      <t>农村环境保护</t>
    </r>
  </si>
  <si>
    <t>21105</t>
  </si>
  <si>
    <r>
      <rPr>
        <sz val="11"/>
        <rFont val="宋体"/>
        <charset val="134"/>
      </rPr>
      <t>天然林保护</t>
    </r>
  </si>
  <si>
    <t>2110501</t>
  </si>
  <si>
    <r>
      <rPr>
        <sz val="11"/>
        <rFont val="宋体"/>
        <charset val="134"/>
      </rPr>
      <t>森林管护</t>
    </r>
  </si>
  <si>
    <t>2110507</t>
  </si>
  <si>
    <r>
      <rPr>
        <sz val="11"/>
        <rFont val="宋体"/>
        <charset val="134"/>
      </rPr>
      <t>停伐补助</t>
    </r>
  </si>
  <si>
    <t>2110599</t>
  </si>
  <si>
    <r>
      <rPr>
        <sz val="11"/>
        <rFont val="宋体"/>
        <charset val="134"/>
      </rPr>
      <t>其他天然林保护支出</t>
    </r>
  </si>
  <si>
    <t>21111</t>
  </si>
  <si>
    <r>
      <rPr>
        <sz val="11"/>
        <rFont val="宋体"/>
        <charset val="134"/>
      </rPr>
      <t>污染减排</t>
    </r>
  </si>
  <si>
    <t>2111101</t>
  </si>
  <si>
    <r>
      <rPr>
        <sz val="11"/>
        <rFont val="宋体"/>
        <charset val="134"/>
      </rPr>
      <t>生态环境监测与信息</t>
    </r>
  </si>
  <si>
    <t>2111102</t>
  </si>
  <si>
    <r>
      <rPr>
        <sz val="11"/>
        <rFont val="宋体"/>
        <charset val="134"/>
      </rPr>
      <t>生态环境执法监察</t>
    </r>
  </si>
  <si>
    <t>21199</t>
  </si>
  <si>
    <r>
      <rPr>
        <sz val="11"/>
        <rFont val="宋体"/>
        <charset val="134"/>
      </rPr>
      <t>其他节能环保支出</t>
    </r>
  </si>
  <si>
    <t>2119999</t>
  </si>
  <si>
    <t>21201</t>
  </si>
  <si>
    <r>
      <rPr>
        <sz val="11"/>
        <rFont val="宋体"/>
        <charset val="134"/>
      </rPr>
      <t>城乡社区管理事务</t>
    </r>
  </si>
  <si>
    <t>2120101</t>
  </si>
  <si>
    <t>2120102</t>
  </si>
  <si>
    <t>2120103</t>
  </si>
  <si>
    <t>2120104</t>
  </si>
  <si>
    <r>
      <rPr>
        <sz val="11"/>
        <rFont val="宋体"/>
        <charset val="134"/>
      </rPr>
      <t>城管执法</t>
    </r>
  </si>
  <si>
    <t>2120199</t>
  </si>
  <si>
    <r>
      <rPr>
        <sz val="11"/>
        <rFont val="宋体"/>
        <charset val="134"/>
      </rPr>
      <t>其他城乡社区管理事务支出</t>
    </r>
  </si>
  <si>
    <t>21203</t>
  </si>
  <si>
    <r>
      <rPr>
        <sz val="11"/>
        <rFont val="宋体"/>
        <charset val="134"/>
      </rPr>
      <t>城乡社区公共设施</t>
    </r>
  </si>
  <si>
    <t>2120303</t>
  </si>
  <si>
    <r>
      <rPr>
        <sz val="11"/>
        <rFont val="宋体"/>
        <charset val="134"/>
      </rPr>
      <t>小城镇基础设施建设</t>
    </r>
  </si>
  <si>
    <t>2120399</t>
  </si>
  <si>
    <r>
      <rPr>
        <sz val="11"/>
        <rFont val="宋体"/>
        <charset val="134"/>
      </rPr>
      <t>其他城乡社区公共设施支出</t>
    </r>
  </si>
  <si>
    <t>21205</t>
  </si>
  <si>
    <r>
      <rPr>
        <sz val="11"/>
        <rFont val="宋体"/>
        <charset val="134"/>
      </rPr>
      <t>城乡社区环境卫生</t>
    </r>
  </si>
  <si>
    <t>2120501</t>
  </si>
  <si>
    <t>21208</t>
  </si>
  <si>
    <r>
      <rPr>
        <sz val="11"/>
        <rFont val="宋体"/>
        <charset val="134"/>
      </rPr>
      <t>国有土地使用权出让收入安排的支出</t>
    </r>
  </si>
  <si>
    <t>2120810</t>
  </si>
  <si>
    <r>
      <rPr>
        <sz val="11"/>
        <rFont val="宋体"/>
        <charset val="134"/>
      </rPr>
      <t>棚户区改造支出</t>
    </r>
  </si>
  <si>
    <t>21299</t>
  </si>
  <si>
    <r>
      <rPr>
        <sz val="11"/>
        <rFont val="宋体"/>
        <charset val="134"/>
      </rPr>
      <t>其他城乡社区支出</t>
    </r>
  </si>
  <si>
    <t>2129999</t>
  </si>
  <si>
    <t>21301</t>
  </si>
  <si>
    <r>
      <rPr>
        <sz val="11"/>
        <rFont val="宋体"/>
        <charset val="134"/>
      </rPr>
      <t>农业农村</t>
    </r>
  </si>
  <si>
    <t>2130101</t>
  </si>
  <si>
    <t>2130104</t>
  </si>
  <si>
    <t>2130108</t>
  </si>
  <si>
    <r>
      <rPr>
        <sz val="11"/>
        <rFont val="宋体"/>
        <charset val="134"/>
      </rPr>
      <t>病虫害控制</t>
    </r>
  </si>
  <si>
    <t>2130109</t>
  </si>
  <si>
    <r>
      <rPr>
        <sz val="11"/>
        <rFont val="宋体"/>
        <charset val="134"/>
      </rPr>
      <t>农产品质量安全</t>
    </r>
  </si>
  <si>
    <t>2130119</t>
  </si>
  <si>
    <r>
      <rPr>
        <sz val="11"/>
        <rFont val="宋体"/>
        <charset val="134"/>
      </rPr>
      <t>防灾救灾</t>
    </r>
  </si>
  <si>
    <t>2130122</t>
  </si>
  <si>
    <r>
      <rPr>
        <sz val="11"/>
        <rFont val="宋体"/>
        <charset val="134"/>
      </rPr>
      <t>农业生产发展</t>
    </r>
  </si>
  <si>
    <t>2130135</t>
  </si>
  <si>
    <r>
      <rPr>
        <sz val="11"/>
        <rFont val="宋体"/>
        <charset val="134"/>
      </rPr>
      <t>农业资源保护修复与利用</t>
    </r>
  </si>
  <si>
    <t>2130148</t>
  </si>
  <si>
    <r>
      <rPr>
        <sz val="11"/>
        <rFont val="宋体"/>
        <charset val="134"/>
      </rPr>
      <t>渔业发展</t>
    </r>
  </si>
  <si>
    <t>2130153</t>
  </si>
  <si>
    <r>
      <rPr>
        <sz val="11"/>
        <rFont val="宋体"/>
        <charset val="134"/>
      </rPr>
      <t>农田建设</t>
    </r>
  </si>
  <si>
    <t>2130199</t>
  </si>
  <si>
    <r>
      <rPr>
        <sz val="11"/>
        <rFont val="宋体"/>
        <charset val="134"/>
      </rPr>
      <t>其他农业农村支出</t>
    </r>
  </si>
  <si>
    <t>21302</t>
  </si>
  <si>
    <r>
      <rPr>
        <sz val="11"/>
        <rFont val="宋体"/>
        <charset val="134"/>
      </rPr>
      <t>林业和草原</t>
    </r>
  </si>
  <si>
    <t>2130201</t>
  </si>
  <si>
    <t>2130204</t>
  </si>
  <si>
    <r>
      <rPr>
        <sz val="11"/>
        <rFont val="宋体"/>
        <charset val="134"/>
      </rPr>
      <t>事业机构</t>
    </r>
  </si>
  <si>
    <t>2130205</t>
  </si>
  <si>
    <r>
      <rPr>
        <sz val="11"/>
        <rFont val="宋体"/>
        <charset val="134"/>
      </rPr>
      <t>森林资源培育</t>
    </r>
  </si>
  <si>
    <t>2130207</t>
  </si>
  <si>
    <r>
      <rPr>
        <sz val="11"/>
        <rFont val="宋体"/>
        <charset val="134"/>
      </rPr>
      <t>森林资源管理</t>
    </r>
  </si>
  <si>
    <t>2130209</t>
  </si>
  <si>
    <r>
      <rPr>
        <sz val="11"/>
        <rFont val="宋体"/>
        <charset val="134"/>
      </rPr>
      <t>森林生态效益补偿</t>
    </r>
  </si>
  <si>
    <t>2130211</t>
  </si>
  <si>
    <r>
      <rPr>
        <sz val="11"/>
        <rFont val="宋体"/>
        <charset val="134"/>
      </rPr>
      <t>动植物保护</t>
    </r>
  </si>
  <si>
    <t>2130234</t>
  </si>
  <si>
    <r>
      <rPr>
        <sz val="11"/>
        <rFont val="宋体"/>
        <charset val="134"/>
      </rPr>
      <t>林业草原防灾减灾</t>
    </r>
  </si>
  <si>
    <t>2130236</t>
  </si>
  <si>
    <r>
      <rPr>
        <sz val="11"/>
        <rFont val="宋体"/>
        <charset val="134"/>
      </rPr>
      <t>草原管理</t>
    </r>
  </si>
  <si>
    <t>2130299</t>
  </si>
  <si>
    <r>
      <rPr>
        <sz val="11"/>
        <rFont val="宋体"/>
        <charset val="134"/>
      </rPr>
      <t>其他林业和草原支出</t>
    </r>
  </si>
  <si>
    <t>21303</t>
  </si>
  <si>
    <r>
      <rPr>
        <sz val="11"/>
        <rFont val="宋体"/>
        <charset val="134"/>
      </rPr>
      <t>水利</t>
    </r>
  </si>
  <si>
    <t>2130301</t>
  </si>
  <si>
    <t>2130306</t>
  </si>
  <si>
    <r>
      <rPr>
        <sz val="11"/>
        <rFont val="宋体"/>
        <charset val="134"/>
      </rPr>
      <t>水利工程运行与维护</t>
    </r>
  </si>
  <si>
    <t>2130308</t>
  </si>
  <si>
    <r>
      <rPr>
        <sz val="11"/>
        <rFont val="宋体"/>
        <charset val="134"/>
      </rPr>
      <t>水利前期工作</t>
    </r>
  </si>
  <si>
    <t>2130310</t>
  </si>
  <si>
    <r>
      <rPr>
        <sz val="11"/>
        <rFont val="宋体"/>
        <charset val="134"/>
      </rPr>
      <t>水土保持</t>
    </r>
  </si>
  <si>
    <t>2130311</t>
  </si>
  <si>
    <r>
      <rPr>
        <sz val="11"/>
        <rFont val="宋体"/>
        <charset val="134"/>
      </rPr>
      <t>水资源节约管理与保护</t>
    </r>
  </si>
  <si>
    <t>2130314</t>
  </si>
  <si>
    <r>
      <rPr>
        <sz val="11"/>
        <rFont val="宋体"/>
        <charset val="134"/>
      </rPr>
      <t>防汛</t>
    </r>
  </si>
  <si>
    <t>2130322</t>
  </si>
  <si>
    <r>
      <rPr>
        <sz val="11"/>
        <rFont val="宋体"/>
        <charset val="134"/>
      </rPr>
      <t>水利安全监督</t>
    </r>
  </si>
  <si>
    <t>2130399</t>
  </si>
  <si>
    <r>
      <rPr>
        <sz val="11"/>
        <rFont val="宋体"/>
        <charset val="134"/>
      </rPr>
      <t>其他水利支出</t>
    </r>
  </si>
  <si>
    <t>21305</t>
  </si>
  <si>
    <r>
      <rPr>
        <sz val="11"/>
        <rFont val="宋体"/>
        <charset val="134"/>
      </rPr>
      <t>巩固脱贫攻坚成果衔接乡村振兴</t>
    </r>
  </si>
  <si>
    <t>2130501</t>
  </si>
  <si>
    <t>2130507</t>
  </si>
  <si>
    <r>
      <rPr>
        <sz val="11"/>
        <rFont val="宋体"/>
        <charset val="134"/>
      </rPr>
      <t>贷款奖补和贴息</t>
    </r>
  </si>
  <si>
    <t>2130599</t>
  </si>
  <si>
    <r>
      <rPr>
        <sz val="11"/>
        <rFont val="宋体"/>
        <charset val="134"/>
      </rPr>
      <t>其他巩固脱贫攻坚成果衔接乡村振兴支出</t>
    </r>
  </si>
  <si>
    <t>21307</t>
  </si>
  <si>
    <r>
      <rPr>
        <sz val="11"/>
        <rFont val="宋体"/>
        <charset val="134"/>
      </rPr>
      <t>农村综合改革</t>
    </r>
  </si>
  <si>
    <t>2130706</t>
  </si>
  <si>
    <r>
      <rPr>
        <sz val="11"/>
        <rFont val="宋体"/>
        <charset val="134"/>
      </rPr>
      <t>对村集体经济组织的补助</t>
    </r>
  </si>
  <si>
    <t>2130799</t>
  </si>
  <si>
    <r>
      <rPr>
        <sz val="11"/>
        <rFont val="宋体"/>
        <charset val="134"/>
      </rPr>
      <t>其他农村综合改革支出</t>
    </r>
  </si>
  <si>
    <t>21308</t>
  </si>
  <si>
    <r>
      <rPr>
        <sz val="11"/>
        <rFont val="宋体"/>
        <charset val="134"/>
      </rPr>
      <t>普惠金融发展支出</t>
    </r>
  </si>
  <si>
    <t>2130803</t>
  </si>
  <si>
    <r>
      <rPr>
        <sz val="11"/>
        <rFont val="宋体"/>
        <charset val="134"/>
      </rPr>
      <t>农业保险保费补贴</t>
    </r>
  </si>
  <si>
    <t>21399</t>
  </si>
  <si>
    <r>
      <rPr>
        <sz val="11"/>
        <rFont val="宋体"/>
        <charset val="134"/>
      </rPr>
      <t>其他农林水支出</t>
    </r>
  </si>
  <si>
    <t>2139999</t>
  </si>
  <si>
    <t>21401</t>
  </si>
  <si>
    <r>
      <rPr>
        <sz val="11"/>
        <rFont val="宋体"/>
        <charset val="134"/>
      </rPr>
      <t>公路水路运输</t>
    </r>
  </si>
  <si>
    <t>2140101</t>
  </si>
  <si>
    <t>2140102</t>
  </si>
  <si>
    <t>2140103</t>
  </si>
  <si>
    <t>2140104</t>
  </si>
  <si>
    <r>
      <rPr>
        <sz val="11"/>
        <rFont val="宋体"/>
        <charset val="134"/>
      </rPr>
      <t>公路建设</t>
    </r>
  </si>
  <si>
    <t>2140106</t>
  </si>
  <si>
    <r>
      <rPr>
        <sz val="11"/>
        <rFont val="宋体"/>
        <charset val="134"/>
      </rPr>
      <t>公路养护</t>
    </r>
  </si>
  <si>
    <t>2140109</t>
  </si>
  <si>
    <r>
      <rPr>
        <sz val="11"/>
        <rFont val="宋体"/>
        <charset val="134"/>
      </rPr>
      <t>交通运输信息化建设</t>
    </r>
  </si>
  <si>
    <t>2140199</t>
  </si>
  <si>
    <r>
      <rPr>
        <sz val="11"/>
        <rFont val="宋体"/>
        <charset val="134"/>
      </rPr>
      <t>其他公路水路运输支出</t>
    </r>
  </si>
  <si>
    <t>21406</t>
  </si>
  <si>
    <r>
      <rPr>
        <sz val="11"/>
        <rFont val="宋体"/>
        <charset val="134"/>
      </rPr>
      <t>车辆购置税支出</t>
    </r>
  </si>
  <si>
    <t>2140601</t>
  </si>
  <si>
    <r>
      <rPr>
        <sz val="11"/>
        <rFont val="宋体"/>
        <charset val="134"/>
      </rPr>
      <t>车辆购置税用于公路等基础设施建设支出</t>
    </r>
  </si>
  <si>
    <t>21499</t>
  </si>
  <si>
    <r>
      <rPr>
        <sz val="11"/>
        <rFont val="宋体"/>
        <charset val="134"/>
      </rPr>
      <t>其他交通运输支出</t>
    </r>
  </si>
  <si>
    <t>2149999</t>
  </si>
  <si>
    <t>21501</t>
  </si>
  <si>
    <r>
      <rPr>
        <sz val="11"/>
        <rFont val="宋体"/>
        <charset val="134"/>
      </rPr>
      <t>资源勘探开发</t>
    </r>
  </si>
  <si>
    <t>2150103</t>
  </si>
  <si>
    <t>21505</t>
  </si>
  <si>
    <r>
      <rPr>
        <sz val="11"/>
        <rFont val="宋体"/>
        <charset val="134"/>
      </rPr>
      <t>工业和信息产业监管</t>
    </r>
  </si>
  <si>
    <t>2150501</t>
  </si>
  <si>
    <t>2150503</t>
  </si>
  <si>
    <t>2150507</t>
  </si>
  <si>
    <r>
      <rPr>
        <sz val="11"/>
        <rFont val="宋体"/>
        <charset val="134"/>
      </rPr>
      <t>专用通信</t>
    </r>
  </si>
  <si>
    <t>2150517</t>
  </si>
  <si>
    <r>
      <rPr>
        <sz val="11"/>
        <rFont val="宋体"/>
        <charset val="134"/>
      </rPr>
      <t>产业发展</t>
    </r>
  </si>
  <si>
    <t>2150599</t>
  </si>
  <si>
    <r>
      <rPr>
        <sz val="11"/>
        <rFont val="宋体"/>
        <charset val="134"/>
      </rPr>
      <t>其他工业和信息产业监管支出</t>
    </r>
  </si>
  <si>
    <t>21507</t>
  </si>
  <si>
    <r>
      <rPr>
        <sz val="11"/>
        <rFont val="宋体"/>
        <charset val="134"/>
      </rPr>
      <t>国有资产监管</t>
    </r>
  </si>
  <si>
    <t>2150701</t>
  </si>
  <si>
    <t>2150703</t>
  </si>
  <si>
    <t>2150799</t>
  </si>
  <si>
    <r>
      <rPr>
        <sz val="11"/>
        <rFont val="宋体"/>
        <charset val="134"/>
      </rPr>
      <t>其他国有资产监管支出</t>
    </r>
  </si>
  <si>
    <t>21508</t>
  </si>
  <si>
    <r>
      <rPr>
        <sz val="11"/>
        <rFont val="宋体"/>
        <charset val="134"/>
      </rPr>
      <t>支持中小企业发展和管理支出</t>
    </r>
  </si>
  <si>
    <t>2150899</t>
  </si>
  <si>
    <r>
      <rPr>
        <sz val="11"/>
        <rFont val="宋体"/>
        <charset val="134"/>
      </rPr>
      <t>其他支持中小企业发展和管理支出</t>
    </r>
  </si>
  <si>
    <t>21602</t>
  </si>
  <si>
    <r>
      <rPr>
        <sz val="11"/>
        <rFont val="宋体"/>
        <charset val="134"/>
      </rPr>
      <t>商业流通事务</t>
    </r>
  </si>
  <si>
    <t>2160299</t>
  </si>
  <si>
    <r>
      <rPr>
        <sz val="11"/>
        <rFont val="宋体"/>
        <charset val="134"/>
      </rPr>
      <t>其他商业流通事务支出</t>
    </r>
  </si>
  <si>
    <t>21699</t>
  </si>
  <si>
    <r>
      <rPr>
        <sz val="11"/>
        <rFont val="宋体"/>
        <charset val="134"/>
      </rPr>
      <t>其他商业服务业等支出</t>
    </r>
  </si>
  <si>
    <t>2169999</t>
  </si>
  <si>
    <t>22001</t>
  </si>
  <si>
    <r>
      <rPr>
        <sz val="11"/>
        <rFont val="宋体"/>
        <charset val="134"/>
      </rPr>
      <t>自然资源事务</t>
    </r>
  </si>
  <si>
    <t>2200101</t>
  </si>
  <si>
    <t>2200102</t>
  </si>
  <si>
    <t>2200103</t>
  </si>
  <si>
    <t>2200104</t>
  </si>
  <si>
    <r>
      <rPr>
        <sz val="11"/>
        <rFont val="宋体"/>
        <charset val="134"/>
      </rPr>
      <t>自然资源规划及管理</t>
    </r>
  </si>
  <si>
    <t>2200106</t>
  </si>
  <si>
    <r>
      <rPr>
        <sz val="11"/>
        <rFont val="宋体"/>
        <charset val="134"/>
      </rPr>
      <t>自然资源利用与保护</t>
    </r>
  </si>
  <si>
    <t>2200109</t>
  </si>
  <si>
    <r>
      <rPr>
        <sz val="11"/>
        <rFont val="宋体"/>
        <charset val="134"/>
      </rPr>
      <t>自然资源调查与确权登记</t>
    </r>
  </si>
  <si>
    <t>2200113</t>
  </si>
  <si>
    <r>
      <rPr>
        <sz val="11"/>
        <rFont val="宋体"/>
        <charset val="134"/>
      </rPr>
      <t>地质矿产资源与环境调查</t>
    </r>
  </si>
  <si>
    <t>2200199</t>
  </si>
  <si>
    <r>
      <rPr>
        <sz val="11"/>
        <rFont val="宋体"/>
        <charset val="134"/>
      </rPr>
      <t>其他自然资源事务支出</t>
    </r>
  </si>
  <si>
    <t>22005</t>
  </si>
  <si>
    <r>
      <rPr>
        <sz val="11"/>
        <rFont val="宋体"/>
        <charset val="134"/>
      </rPr>
      <t>气象事务</t>
    </r>
  </si>
  <si>
    <t>2200509</t>
  </si>
  <si>
    <r>
      <rPr>
        <sz val="11"/>
        <rFont val="宋体"/>
        <charset val="134"/>
      </rPr>
      <t>气象服务</t>
    </r>
  </si>
  <si>
    <t>22101</t>
  </si>
  <si>
    <r>
      <rPr>
        <sz val="11"/>
        <rFont val="宋体"/>
        <charset val="134"/>
      </rPr>
      <t>保障性安居工程支出</t>
    </r>
  </si>
  <si>
    <t>2210106</t>
  </si>
  <si>
    <r>
      <rPr>
        <sz val="11"/>
        <rFont val="宋体"/>
        <charset val="134"/>
      </rPr>
      <t>公共租赁住房</t>
    </r>
  </si>
  <si>
    <t>2210107</t>
  </si>
  <si>
    <r>
      <rPr>
        <sz val="11"/>
        <rFont val="宋体"/>
        <charset val="134"/>
      </rPr>
      <t>保障性住房租金补贴</t>
    </r>
  </si>
  <si>
    <t>2210108</t>
  </si>
  <si>
    <r>
      <rPr>
        <sz val="11"/>
        <rFont val="宋体"/>
        <charset val="134"/>
      </rPr>
      <t>老旧小区改造</t>
    </r>
  </si>
  <si>
    <t>2210199</t>
  </si>
  <si>
    <r>
      <rPr>
        <sz val="11"/>
        <rFont val="宋体"/>
        <charset val="134"/>
      </rPr>
      <t>其他保障性安居工程支出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</si>
  <si>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</si>
  <si>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</si>
  <si>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</si>
  <si>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</si>
  <si>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22103</t>
  </si>
  <si>
    <r>
      <rPr>
        <sz val="11"/>
        <rFont val="宋体"/>
        <charset val="134"/>
      </rPr>
      <t>城乡社区住宅</t>
    </r>
  </si>
  <si>
    <t>2210302</t>
  </si>
  <si>
    <r>
      <rPr>
        <sz val="11"/>
        <rFont val="宋体"/>
        <charset val="134"/>
      </rPr>
      <t>住房公积金管理</t>
    </r>
  </si>
  <si>
    <t>22201</t>
  </si>
  <si>
    <r>
      <rPr>
        <sz val="11"/>
        <rFont val="宋体"/>
        <charset val="134"/>
      </rPr>
      <t>粮油物资事务</t>
    </r>
  </si>
  <si>
    <t>2220106</t>
  </si>
  <si>
    <r>
      <rPr>
        <sz val="11"/>
        <rFont val="宋体"/>
        <charset val="134"/>
      </rPr>
      <t>专项业务活动</t>
    </r>
  </si>
  <si>
    <t>2220115</t>
  </si>
  <si>
    <r>
      <rPr>
        <sz val="11"/>
        <rFont val="宋体"/>
        <charset val="134"/>
      </rPr>
      <t>粮食风险基金</t>
    </r>
  </si>
  <si>
    <t>2220199</t>
  </si>
  <si>
    <r>
      <rPr>
        <sz val="11"/>
        <rFont val="宋体"/>
        <charset val="134"/>
      </rPr>
      <t>其他粮油物资事务支出</t>
    </r>
  </si>
  <si>
    <t>22204</t>
  </si>
  <si>
    <r>
      <rPr>
        <sz val="11"/>
        <rFont val="宋体"/>
        <charset val="134"/>
      </rPr>
      <t>粮油储备</t>
    </r>
  </si>
  <si>
    <t>2220401</t>
  </si>
  <si>
    <r>
      <rPr>
        <sz val="11"/>
        <rFont val="宋体"/>
        <charset val="134"/>
      </rPr>
      <t>储备粮油补贴</t>
    </r>
  </si>
  <si>
    <t>22401</t>
  </si>
  <si>
    <r>
      <rPr>
        <sz val="11"/>
        <rFont val="宋体"/>
        <charset val="134"/>
      </rPr>
      <t>应急管理事务</t>
    </r>
  </si>
  <si>
    <t>2240101</t>
  </si>
  <si>
    <t>2240103</t>
  </si>
  <si>
    <t>2240104</t>
  </si>
  <si>
    <r>
      <rPr>
        <sz val="11"/>
        <rFont val="宋体"/>
        <charset val="134"/>
      </rPr>
      <t>灾害风险防治</t>
    </r>
  </si>
  <si>
    <t>2240106</t>
  </si>
  <si>
    <r>
      <rPr>
        <sz val="11"/>
        <rFont val="宋体"/>
        <charset val="134"/>
      </rPr>
      <t>安全监管</t>
    </r>
  </si>
  <si>
    <t>2240108</t>
  </si>
  <si>
    <r>
      <rPr>
        <sz val="11"/>
        <rFont val="宋体"/>
        <charset val="134"/>
      </rPr>
      <t>应急救援</t>
    </r>
  </si>
  <si>
    <t>2240109</t>
  </si>
  <si>
    <r>
      <rPr>
        <sz val="11"/>
        <rFont val="宋体"/>
        <charset val="134"/>
      </rPr>
      <t>应急管理</t>
    </r>
  </si>
  <si>
    <t>2240199</t>
  </si>
  <si>
    <r>
      <rPr>
        <sz val="11"/>
        <rFont val="宋体"/>
        <charset val="134"/>
      </rPr>
      <t>其他应急管理支出</t>
    </r>
  </si>
  <si>
    <t>22402</t>
  </si>
  <si>
    <r>
      <rPr>
        <sz val="11"/>
        <rFont val="宋体"/>
        <charset val="134"/>
      </rPr>
      <t>消防救援事务</t>
    </r>
  </si>
  <si>
    <t>2240201</t>
  </si>
  <si>
    <t>2240204</t>
  </si>
  <si>
    <r>
      <rPr>
        <sz val="11"/>
        <rFont val="宋体"/>
        <charset val="134"/>
      </rPr>
      <t>消防应急救援</t>
    </r>
  </si>
  <si>
    <t>22405</t>
  </si>
  <si>
    <r>
      <rPr>
        <sz val="11"/>
        <rFont val="宋体"/>
        <charset val="134"/>
      </rPr>
      <t>地震事务</t>
    </r>
  </si>
  <si>
    <t>2240501</t>
  </si>
  <si>
    <t>2240505</t>
  </si>
  <si>
    <r>
      <rPr>
        <sz val="11"/>
        <rFont val="宋体"/>
        <charset val="134"/>
      </rPr>
      <t>地震预测预报</t>
    </r>
  </si>
  <si>
    <t>2240506</t>
  </si>
  <si>
    <r>
      <rPr>
        <sz val="11"/>
        <rFont val="宋体"/>
        <charset val="134"/>
      </rPr>
      <t>地震灾害预防</t>
    </r>
  </si>
  <si>
    <t>22406</t>
  </si>
  <si>
    <r>
      <rPr>
        <sz val="11"/>
        <rFont val="宋体"/>
        <charset val="134"/>
      </rPr>
      <t>自然灾害防治</t>
    </r>
  </si>
  <si>
    <t>2240601</t>
  </si>
  <si>
    <r>
      <rPr>
        <sz val="11"/>
        <rFont val="宋体"/>
        <charset val="134"/>
      </rPr>
      <t>地质灾害防治</t>
    </r>
  </si>
  <si>
    <t>2240699</t>
  </si>
  <si>
    <r>
      <rPr>
        <sz val="11"/>
        <rFont val="宋体"/>
        <charset val="134"/>
      </rPr>
      <t>其他自然灾害防治支出</t>
    </r>
  </si>
  <si>
    <t>22499</t>
  </si>
  <si>
    <r>
      <rPr>
        <sz val="11"/>
        <rFont val="宋体"/>
        <charset val="134"/>
      </rPr>
      <t>其他灾害防治及应急管理支出</t>
    </r>
  </si>
  <si>
    <t>2249999</t>
  </si>
  <si>
    <t>22999</t>
  </si>
  <si>
    <t>2299999</t>
  </si>
  <si>
    <t>23201</t>
  </si>
  <si>
    <r>
      <rPr>
        <sz val="11"/>
        <rFont val="宋体"/>
        <charset val="134"/>
      </rPr>
      <t>中央政府国内债务付息支出</t>
    </r>
  </si>
  <si>
    <t>23203</t>
  </si>
  <si>
    <r>
      <rPr>
        <sz val="11"/>
        <rFont val="宋体"/>
        <charset val="134"/>
      </rPr>
      <t>地方政府一般债务付息支出</t>
    </r>
  </si>
  <si>
    <t>2320301</t>
  </si>
  <si>
    <r>
      <rPr>
        <sz val="11"/>
        <rFont val="宋体"/>
        <charset val="134"/>
      </rPr>
      <t>地方政府一般债券付息支出</t>
    </r>
  </si>
  <si>
    <t>23303</t>
  </si>
  <si>
    <r>
      <rPr>
        <sz val="11"/>
        <rFont val="宋体"/>
        <charset val="134"/>
      </rPr>
      <t>地方政府一般债务发行费用支出</t>
    </r>
  </si>
  <si>
    <t>附表1-6</t>
  </si>
  <si>
    <t>2023年林芝市一般公共预算本级支出政府经济分类明细表</t>
  </si>
  <si>
    <t>同比增长</t>
  </si>
  <si>
    <t>501</t>
  </si>
  <si>
    <r>
      <rPr>
        <sz val="11"/>
        <rFont val="宋体"/>
        <charset val="134"/>
      </rPr>
      <t>机关工资福利支出</t>
    </r>
  </si>
  <si>
    <t>50101</t>
  </si>
  <si>
    <r>
      <rPr>
        <sz val="11"/>
        <rFont val="宋体"/>
        <charset val="134"/>
      </rPr>
      <t>工资奖金津补贴</t>
    </r>
  </si>
  <si>
    <t>50102</t>
  </si>
  <si>
    <r>
      <rPr>
        <sz val="11"/>
        <rFont val="宋体"/>
        <charset val="134"/>
      </rPr>
      <t>社会保障缴费</t>
    </r>
  </si>
  <si>
    <t>50103</t>
  </si>
  <si>
    <t>50199</t>
  </si>
  <si>
    <r>
      <rPr>
        <sz val="11"/>
        <rFont val="宋体"/>
        <charset val="134"/>
      </rPr>
      <t>其他工资福利支出</t>
    </r>
  </si>
  <si>
    <t>502</t>
  </si>
  <si>
    <r>
      <rPr>
        <sz val="11"/>
        <rFont val="宋体"/>
        <charset val="134"/>
      </rPr>
      <t>机关商品和服务支出</t>
    </r>
  </si>
  <si>
    <t>50201</t>
  </si>
  <si>
    <r>
      <rPr>
        <sz val="11"/>
        <rFont val="宋体"/>
        <charset val="134"/>
      </rPr>
      <t>办公经费</t>
    </r>
  </si>
  <si>
    <t>50202</t>
  </si>
  <si>
    <r>
      <rPr>
        <sz val="11"/>
        <rFont val="宋体"/>
        <charset val="134"/>
      </rPr>
      <t>会议费</t>
    </r>
  </si>
  <si>
    <t>50203</t>
  </si>
  <si>
    <r>
      <rPr>
        <sz val="11"/>
        <rFont val="宋体"/>
        <charset val="134"/>
      </rPr>
      <t>培训费</t>
    </r>
  </si>
  <si>
    <t>50204</t>
  </si>
  <si>
    <r>
      <rPr>
        <sz val="11"/>
        <rFont val="宋体"/>
        <charset val="134"/>
      </rPr>
      <t>专用材料购置费</t>
    </r>
  </si>
  <si>
    <t>50205</t>
  </si>
  <si>
    <r>
      <rPr>
        <sz val="11"/>
        <rFont val="宋体"/>
        <charset val="134"/>
      </rPr>
      <t>委托业务费</t>
    </r>
  </si>
  <si>
    <t>50206</t>
  </si>
  <si>
    <r>
      <rPr>
        <sz val="11"/>
        <rFont val="宋体"/>
        <charset val="134"/>
      </rPr>
      <t>公务接待费</t>
    </r>
  </si>
  <si>
    <t>50207</t>
  </si>
  <si>
    <r>
      <rPr>
        <sz val="11"/>
        <rFont val="宋体"/>
        <charset val="134"/>
      </rPr>
      <t>因公出国（境）费用</t>
    </r>
  </si>
  <si>
    <t>50208</t>
  </si>
  <si>
    <r>
      <rPr>
        <sz val="11"/>
        <rFont val="宋体"/>
        <charset val="134"/>
      </rPr>
      <t>公务用车运行维护费</t>
    </r>
  </si>
  <si>
    <t>50209</t>
  </si>
  <si>
    <r>
      <rPr>
        <sz val="11"/>
        <rFont val="宋体"/>
        <charset val="134"/>
      </rPr>
      <t>维修（护）费</t>
    </r>
  </si>
  <si>
    <t>50299</t>
  </si>
  <si>
    <r>
      <rPr>
        <sz val="11"/>
        <rFont val="宋体"/>
        <charset val="134"/>
      </rPr>
      <t>其他商品和服务支出</t>
    </r>
  </si>
  <si>
    <t>503</t>
  </si>
  <si>
    <r>
      <rPr>
        <sz val="11"/>
        <rFont val="宋体"/>
        <charset val="134"/>
      </rPr>
      <t>机关资本性支出（一）</t>
    </r>
  </si>
  <si>
    <t>50301</t>
  </si>
  <si>
    <r>
      <rPr>
        <sz val="11"/>
        <rFont val="宋体"/>
        <charset val="134"/>
      </rPr>
      <t>房屋建筑物购建</t>
    </r>
  </si>
  <si>
    <t>50302</t>
  </si>
  <si>
    <r>
      <rPr>
        <sz val="11"/>
        <rFont val="宋体"/>
        <charset val="134"/>
      </rPr>
      <t>基础设施建设</t>
    </r>
  </si>
  <si>
    <t>50303</t>
  </si>
  <si>
    <r>
      <rPr>
        <sz val="11"/>
        <rFont val="宋体"/>
        <charset val="134"/>
      </rPr>
      <t>公务用车购置</t>
    </r>
  </si>
  <si>
    <t>50306</t>
  </si>
  <si>
    <r>
      <rPr>
        <sz val="11"/>
        <rFont val="宋体"/>
        <charset val="134"/>
      </rPr>
      <t>设备购置</t>
    </r>
  </si>
  <si>
    <t>50307</t>
  </si>
  <si>
    <r>
      <rPr>
        <sz val="11"/>
        <rFont val="宋体"/>
        <charset val="134"/>
      </rPr>
      <t>大型修缮</t>
    </r>
  </si>
  <si>
    <t>50399</t>
  </si>
  <si>
    <r>
      <rPr>
        <sz val="11"/>
        <rFont val="宋体"/>
        <charset val="134"/>
      </rPr>
      <t>其他资本性支出</t>
    </r>
  </si>
  <si>
    <t>504</t>
  </si>
  <si>
    <r>
      <rPr>
        <sz val="11"/>
        <rFont val="宋体"/>
        <charset val="134"/>
      </rPr>
      <t>机关资本性支出（二）</t>
    </r>
  </si>
  <si>
    <t>50402</t>
  </si>
  <si>
    <t>50404</t>
  </si>
  <si>
    <t>50405</t>
  </si>
  <si>
    <t>50499</t>
  </si>
  <si>
    <t>505</t>
  </si>
  <si>
    <r>
      <rPr>
        <sz val="11"/>
        <rFont val="宋体"/>
        <charset val="134"/>
      </rPr>
      <t>对事业单位经常性补助</t>
    </r>
  </si>
  <si>
    <t>50501</t>
  </si>
  <si>
    <r>
      <rPr>
        <sz val="11"/>
        <rFont val="宋体"/>
        <charset val="134"/>
      </rPr>
      <t>工资福利支出</t>
    </r>
  </si>
  <si>
    <t>50502</t>
  </si>
  <si>
    <r>
      <rPr>
        <sz val="11"/>
        <rFont val="宋体"/>
        <charset val="134"/>
      </rPr>
      <t>商品和服务支出</t>
    </r>
  </si>
  <si>
    <t>506</t>
  </si>
  <si>
    <r>
      <rPr>
        <sz val="11"/>
        <rFont val="宋体"/>
        <charset val="134"/>
      </rPr>
      <t>对事业单位资本性补助</t>
    </r>
  </si>
  <si>
    <t>50601</t>
  </si>
  <si>
    <r>
      <rPr>
        <sz val="11"/>
        <rFont val="宋体"/>
        <charset val="134"/>
      </rPr>
      <t>资本性支出（一）</t>
    </r>
  </si>
  <si>
    <t>50602</t>
  </si>
  <si>
    <r>
      <rPr>
        <sz val="11"/>
        <rFont val="宋体"/>
        <charset val="134"/>
      </rPr>
      <t>资本性支出（二）</t>
    </r>
  </si>
  <si>
    <t>507</t>
  </si>
  <si>
    <r>
      <rPr>
        <sz val="11"/>
        <rFont val="宋体"/>
        <charset val="134"/>
      </rPr>
      <t>对企业补助</t>
    </r>
  </si>
  <si>
    <t>50701</t>
  </si>
  <si>
    <r>
      <rPr>
        <sz val="11"/>
        <rFont val="宋体"/>
        <charset val="134"/>
      </rPr>
      <t>费用补贴</t>
    </r>
  </si>
  <si>
    <t>50702</t>
  </si>
  <si>
    <r>
      <rPr>
        <sz val="11"/>
        <rFont val="宋体"/>
        <charset val="134"/>
      </rPr>
      <t>利息补贴</t>
    </r>
  </si>
  <si>
    <t>50799</t>
  </si>
  <si>
    <r>
      <rPr>
        <sz val="11"/>
        <rFont val="宋体"/>
        <charset val="134"/>
      </rPr>
      <t>其他对企业补助</t>
    </r>
  </si>
  <si>
    <t>509</t>
  </si>
  <si>
    <r>
      <rPr>
        <sz val="11"/>
        <rFont val="宋体"/>
        <charset val="134"/>
      </rPr>
      <t>对个人和家庭的补助</t>
    </r>
  </si>
  <si>
    <t>50901</t>
  </si>
  <si>
    <r>
      <rPr>
        <sz val="11"/>
        <rFont val="宋体"/>
        <charset val="134"/>
      </rPr>
      <t>社会福利和救助</t>
    </r>
  </si>
  <si>
    <t>50903</t>
  </si>
  <si>
    <r>
      <rPr>
        <sz val="11"/>
        <rFont val="宋体"/>
        <charset val="134"/>
      </rPr>
      <t>个人农业生产补贴</t>
    </r>
  </si>
  <si>
    <t>50905</t>
  </si>
  <si>
    <r>
      <rPr>
        <sz val="11"/>
        <rFont val="宋体"/>
        <charset val="134"/>
      </rPr>
      <t>离退休费</t>
    </r>
  </si>
  <si>
    <t>50999</t>
  </si>
  <si>
    <r>
      <rPr>
        <sz val="11"/>
        <rFont val="宋体"/>
        <charset val="134"/>
      </rPr>
      <t>其他对个人和家庭补助</t>
    </r>
  </si>
  <si>
    <t>510</t>
  </si>
  <si>
    <r>
      <rPr>
        <sz val="11"/>
        <rFont val="宋体"/>
        <charset val="134"/>
      </rPr>
      <t>对社会保障基金补助</t>
    </r>
  </si>
  <si>
    <t>51002</t>
  </si>
  <si>
    <r>
      <rPr>
        <sz val="11"/>
        <rFont val="宋体"/>
        <charset val="134"/>
      </rPr>
      <t>对社会保险基金补助</t>
    </r>
  </si>
  <si>
    <t>511</t>
  </si>
  <si>
    <r>
      <rPr>
        <sz val="11"/>
        <rFont val="宋体"/>
        <charset val="134"/>
      </rPr>
      <t>债务利息及费用支出</t>
    </r>
  </si>
  <si>
    <t>51101</t>
  </si>
  <si>
    <r>
      <rPr>
        <sz val="11"/>
        <rFont val="宋体"/>
        <charset val="134"/>
      </rPr>
      <t>国内债务付息</t>
    </r>
  </si>
  <si>
    <t>国内债务发行费用</t>
  </si>
  <si>
    <t>514</t>
  </si>
  <si>
    <r>
      <rPr>
        <sz val="11"/>
        <rFont val="宋体"/>
        <charset val="134"/>
      </rPr>
      <t>预备费及预留</t>
    </r>
  </si>
  <si>
    <t>51402</t>
  </si>
  <si>
    <r>
      <rPr>
        <sz val="11"/>
        <rFont val="宋体"/>
        <charset val="134"/>
      </rPr>
      <t>预留</t>
    </r>
  </si>
  <si>
    <t>599</t>
  </si>
  <si>
    <t>59999</t>
  </si>
  <si>
    <t xml:space="preserve">   1、按政府收支分类科目取数，包括501、502、503、504、505、506、507、508、509、510、511、51402、599。</t>
  </si>
  <si>
    <t>附表1-7</t>
  </si>
  <si>
    <t>2023年林芝市一般公共预算对下级的转移支付预算分项目表</t>
  </si>
  <si>
    <t>一、一般性转移支付</t>
  </si>
  <si>
    <r>
      <rPr>
        <sz val="11"/>
        <rFont val="宋体"/>
        <charset val="134"/>
      </rPr>
      <t>54000021T000000005606-基层政权建设</t>
    </r>
  </si>
  <si>
    <r>
      <rPr>
        <sz val="11"/>
        <rFont val="宋体"/>
        <charset val="134"/>
      </rPr>
      <t>54000021T000000008675-基本药物制度补助</t>
    </r>
  </si>
  <si>
    <r>
      <rPr>
        <sz val="11"/>
        <rFont val="宋体"/>
        <charset val="134"/>
      </rPr>
      <t>54000021T000000008774-边境地区转移支付</t>
    </r>
  </si>
  <si>
    <r>
      <rPr>
        <sz val="11"/>
        <rFont val="宋体"/>
        <charset val="134"/>
      </rPr>
      <t>54000021T000000008799-体制补助</t>
    </r>
  </si>
  <si>
    <r>
      <rPr>
        <sz val="11"/>
        <rFont val="宋体"/>
        <charset val="134"/>
      </rPr>
      <t>54000021T000000008802-均衡性转移支付</t>
    </r>
  </si>
  <si>
    <r>
      <rPr>
        <sz val="11"/>
        <rFont val="宋体"/>
        <charset val="134"/>
      </rPr>
      <t>54000021T000000013566-增值税返还</t>
    </r>
  </si>
  <si>
    <r>
      <rPr>
        <sz val="11"/>
        <rFont val="宋体"/>
        <charset val="134"/>
      </rPr>
      <t>54000021T000000014660-社区建设</t>
    </r>
  </si>
  <si>
    <r>
      <rPr>
        <sz val="11"/>
        <rFont val="宋体"/>
        <charset val="134"/>
      </rPr>
      <t>54000022T000000079569-所得税超基数返还</t>
    </r>
  </si>
  <si>
    <r>
      <rPr>
        <sz val="11"/>
        <rFont val="宋体"/>
        <charset val="134"/>
      </rPr>
      <t>54040021T000000031199-米林、易贡、察隅三个农场援藏干部工资补差</t>
    </r>
  </si>
  <si>
    <r>
      <rPr>
        <sz val="11"/>
        <rFont val="宋体"/>
        <charset val="134"/>
      </rPr>
      <t>54040021T000000037310--重点生态功能区转移支付（含环境保护专项奖励资金）</t>
    </r>
  </si>
  <si>
    <r>
      <rPr>
        <sz val="11"/>
        <rFont val="宋体"/>
        <charset val="134"/>
      </rPr>
      <t>54040021T000000037320-取暖费</t>
    </r>
  </si>
  <si>
    <r>
      <rPr>
        <sz val="11"/>
        <rFont val="宋体"/>
        <charset val="134"/>
      </rPr>
      <t>54040021T000000037348-调整工资转移支付</t>
    </r>
  </si>
  <si>
    <r>
      <rPr>
        <sz val="11"/>
        <rFont val="宋体"/>
        <charset val="134"/>
      </rPr>
      <t>54040021T000000054131-住房公积金经费</t>
    </r>
  </si>
  <si>
    <r>
      <rPr>
        <sz val="11"/>
        <rFont val="宋体"/>
        <charset val="134"/>
      </rPr>
      <t>54040021T000000056582-地市供暖项目运维资金</t>
    </r>
  </si>
  <si>
    <r>
      <rPr>
        <sz val="11"/>
        <rFont val="宋体"/>
        <charset val="134"/>
      </rPr>
      <t>54040022T000000078556-农村公路养护配套资金</t>
    </r>
  </si>
  <si>
    <r>
      <rPr>
        <sz val="11"/>
        <rFont val="宋体"/>
        <charset val="134"/>
      </rPr>
      <t>54040022T000000357141-强基惠民驻村生活补助</t>
    </r>
  </si>
  <si>
    <r>
      <rPr>
        <sz val="11"/>
        <rFont val="宋体"/>
        <charset val="134"/>
      </rPr>
      <t>54040022T000000433925-地质灾害群测群防工作经费</t>
    </r>
  </si>
  <si>
    <r>
      <rPr>
        <sz val="11"/>
        <rFont val="宋体"/>
        <charset val="134"/>
      </rPr>
      <t>54040022T000000448450-科技专干、医务人员、农业农村工作人员和乡村幼教人员待遇经费</t>
    </r>
  </si>
  <si>
    <r>
      <rPr>
        <sz val="11"/>
        <rFont val="宋体"/>
        <charset val="134"/>
      </rPr>
      <t>54040022T000000468691-支农资金</t>
    </r>
  </si>
  <si>
    <r>
      <rPr>
        <sz val="11"/>
        <rFont val="宋体"/>
        <charset val="134"/>
      </rPr>
      <t>54040022T000000468694-村（居）干部基本报酬及业绩考核资金</t>
    </r>
  </si>
  <si>
    <r>
      <rPr>
        <sz val="11"/>
        <rFont val="宋体"/>
        <charset val="134"/>
      </rPr>
      <t>54040022T000000468725-村（居）组织党建工作经费</t>
    </r>
  </si>
  <si>
    <r>
      <rPr>
        <sz val="11"/>
        <rFont val="宋体"/>
        <charset val="134"/>
      </rPr>
      <t>54040022T000000468773-村干部报酬及业绩考核奖励资金</t>
    </r>
  </si>
  <si>
    <r>
      <rPr>
        <sz val="11"/>
        <rFont val="宋体"/>
        <charset val="134"/>
      </rPr>
      <t>54040022T000000468793-困难群众救助补助资金</t>
    </r>
  </si>
  <si>
    <r>
      <rPr>
        <sz val="11"/>
        <rFont val="宋体"/>
        <charset val="134"/>
      </rPr>
      <t>54040022T000000468802-经济困难高龄失能老年人两项补贴市级配套</t>
    </r>
  </si>
  <si>
    <r>
      <rPr>
        <sz val="11"/>
        <rFont val="宋体"/>
        <charset val="134"/>
      </rPr>
      <t>54040022T000000468837-贫困残疾人生活及重度残疾人护理补贴市级配套</t>
    </r>
  </si>
  <si>
    <r>
      <rPr>
        <sz val="11"/>
        <rFont val="宋体"/>
        <charset val="134"/>
      </rPr>
      <t>54040022T000000468849-林芝特困人员集中供养机构2022年运行经费市级配套</t>
    </r>
  </si>
  <si>
    <r>
      <rPr>
        <sz val="11"/>
        <rFont val="宋体"/>
        <charset val="134"/>
      </rPr>
      <t>54040022T000000469236-城镇低收入家庭租赁住房补贴配套</t>
    </r>
  </si>
  <si>
    <r>
      <rPr>
        <sz val="11"/>
        <rFont val="宋体"/>
        <charset val="134"/>
      </rPr>
      <t>54040022T000000658654-森林防火</t>
    </r>
  </si>
  <si>
    <r>
      <rPr>
        <sz val="11"/>
        <rFont val="宋体"/>
        <charset val="134"/>
      </rPr>
      <t>54040023T000000883737-村务监督委员补助报酬</t>
    </r>
  </si>
  <si>
    <r>
      <rPr>
        <sz val="11"/>
        <rFont val="宋体"/>
        <charset val="134"/>
      </rPr>
      <t>54040023T000000888872-市级文物保护单位野外看管文物看管人员补助</t>
    </r>
  </si>
  <si>
    <r>
      <rPr>
        <sz val="11"/>
        <rFont val="宋体"/>
        <charset val="134"/>
      </rPr>
      <t>54040023T000000888889-县级文物保护单位野外看管文物看管人员补助</t>
    </r>
  </si>
  <si>
    <r>
      <rPr>
        <sz val="11"/>
        <rFont val="宋体"/>
        <charset val="134"/>
      </rPr>
      <t>54040023T000000888903-艺术团场次补贴（本级配套）</t>
    </r>
  </si>
  <si>
    <r>
      <rPr>
        <sz val="11"/>
        <rFont val="宋体"/>
        <charset val="134"/>
      </rPr>
      <t>54040023T000000891115-农机购置补贴</t>
    </r>
  </si>
  <si>
    <r>
      <rPr>
        <sz val="11"/>
        <rFont val="宋体"/>
        <charset val="134"/>
      </rPr>
      <t>54040023T000000891147-高标准农田建设补助资金</t>
    </r>
  </si>
  <si>
    <r>
      <rPr>
        <sz val="11"/>
        <rFont val="宋体"/>
        <charset val="134"/>
      </rPr>
      <t>54040023T000000891165-动物疫病防疫</t>
    </r>
  </si>
  <si>
    <r>
      <rPr>
        <sz val="11"/>
        <rFont val="宋体"/>
        <charset val="134"/>
      </rPr>
      <t>54040023T000000891183-农牧业新品种（良种）</t>
    </r>
  </si>
  <si>
    <r>
      <rPr>
        <sz val="11"/>
        <rFont val="宋体"/>
        <charset val="134"/>
      </rPr>
      <t>54040023T000000891208-青贮玉米种植及收购</t>
    </r>
  </si>
  <si>
    <r>
      <rPr>
        <sz val="11"/>
        <rFont val="宋体"/>
        <charset val="134"/>
      </rPr>
      <t>54040023T000000891664-救灾物资管理经费</t>
    </r>
  </si>
  <si>
    <r>
      <rPr>
        <sz val="11"/>
        <rFont val="宋体"/>
        <charset val="134"/>
      </rPr>
      <t>54040023T000000891840-农村公路铺装路面及桥梁技术状况评定</t>
    </r>
  </si>
  <si>
    <r>
      <rPr>
        <sz val="11"/>
        <rFont val="宋体"/>
        <charset val="134"/>
      </rPr>
      <t>54040023T000000896336-科技特派员工资</t>
    </r>
  </si>
  <si>
    <r>
      <rPr>
        <sz val="11"/>
        <rFont val="宋体"/>
        <charset val="134"/>
      </rPr>
      <t>54040023T000000903710-城乡居民健康体检经费</t>
    </r>
  </si>
  <si>
    <r>
      <rPr>
        <sz val="11"/>
        <rFont val="宋体"/>
        <charset val="134"/>
      </rPr>
      <t>54040023T000000903874-计划生育事业费</t>
    </r>
  </si>
  <si>
    <r>
      <rPr>
        <sz val="11"/>
        <rFont val="宋体"/>
        <charset val="134"/>
      </rPr>
      <t>54040023T000000903919-乡村医生生活补助资金</t>
    </r>
  </si>
  <si>
    <r>
      <rPr>
        <sz val="11"/>
        <rFont val="宋体"/>
        <charset val="134"/>
      </rPr>
      <t>54040023T000000908207-市本级教育配套下达各县（区）</t>
    </r>
  </si>
  <si>
    <r>
      <rPr>
        <sz val="11"/>
        <rFont val="宋体"/>
        <charset val="134"/>
      </rPr>
      <t>54040023T000000909198-市级非遗传承人员补助经费</t>
    </r>
  </si>
  <si>
    <r>
      <rPr>
        <sz val="11"/>
        <rFont val="宋体"/>
        <charset val="134"/>
      </rPr>
      <t>54040023T000000913841-人大代表履职经费</t>
    </r>
  </si>
  <si>
    <r>
      <rPr>
        <sz val="11"/>
        <rFont val="宋体"/>
        <charset val="134"/>
      </rPr>
      <t>54040023T000000915480-市级文物保护单位（阿沛庄园维修项目）</t>
    </r>
  </si>
  <si>
    <r>
      <rPr>
        <sz val="11"/>
        <rFont val="宋体"/>
        <charset val="134"/>
      </rPr>
      <t>54040023T000000917028-强基惠民驻村工作经费</t>
    </r>
  </si>
  <si>
    <r>
      <rPr>
        <sz val="11"/>
        <rFont val="宋体"/>
        <charset val="134"/>
      </rPr>
      <t>54042221T000000112879-三岩特殊政策经费</t>
    </r>
  </si>
  <si>
    <t xml:space="preserve">   1、一般性转移支付：23001-返还性支出 、23002-一般性转移支付。</t>
  </si>
  <si>
    <t xml:space="preserve">   2、专项转移支付：23003-专项转移支付。</t>
  </si>
  <si>
    <t>附表1-8</t>
  </si>
  <si>
    <t>2023年林芝市一般公共预算对下级的转移支付预算分地区表</t>
  </si>
  <si>
    <t>地  区</t>
  </si>
  <si>
    <r>
      <rPr>
        <sz val="11"/>
        <rFont val="宋体"/>
        <charset val="134"/>
      </rPr>
      <t>540402000-巴宜区</t>
    </r>
  </si>
  <si>
    <t>39,039.30</t>
  </si>
  <si>
    <r>
      <rPr>
        <sz val="11"/>
        <rFont val="宋体"/>
        <charset val="134"/>
      </rPr>
      <t>540421000-工布江达县</t>
    </r>
  </si>
  <si>
    <t>35,438.16</t>
  </si>
  <si>
    <r>
      <rPr>
        <sz val="11"/>
        <rFont val="宋体"/>
        <charset val="134"/>
      </rPr>
      <t>540422000-米林县</t>
    </r>
  </si>
  <si>
    <t>42,700.42</t>
  </si>
  <si>
    <r>
      <rPr>
        <sz val="11"/>
        <rFont val="宋体"/>
        <charset val="134"/>
      </rPr>
      <t>540423000-墨脱县</t>
    </r>
  </si>
  <si>
    <t>36,314.12</t>
  </si>
  <si>
    <r>
      <rPr>
        <sz val="11"/>
        <rFont val="宋体"/>
        <charset val="134"/>
      </rPr>
      <t>540424000-波密县</t>
    </r>
  </si>
  <si>
    <t>39,104.89</t>
  </si>
  <si>
    <r>
      <rPr>
        <sz val="11"/>
        <rFont val="宋体"/>
        <charset val="134"/>
      </rPr>
      <t>540425000-察隅县</t>
    </r>
  </si>
  <si>
    <t>43,538.65</t>
  </si>
  <si>
    <r>
      <rPr>
        <sz val="11"/>
        <rFont val="宋体"/>
        <charset val="134"/>
      </rPr>
      <t>540426000-朗县</t>
    </r>
  </si>
  <si>
    <t>33,970.83</t>
  </si>
  <si>
    <t>合       计</t>
  </si>
  <si>
    <t>270,106.36</t>
  </si>
  <si>
    <t xml:space="preserve">   1、按政府收支分类科目取数，包括23001-返还性支出 、23002-一般性转移支付、23003-专项转移支付。</t>
  </si>
  <si>
    <t>附表1-9</t>
  </si>
  <si>
    <t>2023年林芝市一般公共预算本级支出“三公”经费预算表</t>
  </si>
  <si>
    <t>项目名称</t>
  </si>
  <si>
    <t>为上年预算数的%</t>
  </si>
  <si>
    <t>为上年执行数的%</t>
  </si>
  <si>
    <t>因公出国（境）费</t>
  </si>
  <si>
    <t>公务用车购置及运行费</t>
  </si>
  <si>
    <t>小计</t>
  </si>
  <si>
    <t>2,305.51</t>
  </si>
  <si>
    <t>公务用车购置费</t>
  </si>
  <si>
    <t>公务用车运行费</t>
  </si>
  <si>
    <t>公务接待费</t>
  </si>
  <si>
    <t>245.17</t>
  </si>
  <si>
    <t>2,550.68</t>
  </si>
  <si>
    <t xml:space="preserve">   因公出国（境）费：30212-因公出国(境)费用；</t>
  </si>
  <si>
    <t xml:space="preserve">   公务用车购置费：30913-公务用车购置；</t>
  </si>
  <si>
    <t xml:space="preserve">   公务用车运行费：30231-公务用车运行维护费；</t>
  </si>
  <si>
    <t xml:space="preserve">   公务接待费：30217-公务接待费；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</si>
</sst>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0.00%"/>
  </numFmts>
  <fonts count="41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FFFFFF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SimSun"/>
      <charset val="134"/>
    </font>
    <font>
      <sz val="10"/>
      <color rgb="FF000000"/>
      <name val="SimSun"/>
      <charset val="134"/>
    </font>
    <font>
      <sz val="11"/>
      <color rgb="FFFFFFFF"/>
      <name val="宋体"/>
      <charset val="134"/>
    </font>
    <font>
      <sz val="12"/>
      <color rgb="FF000000"/>
      <name val="黑体"/>
      <charset val="134"/>
    </font>
    <font>
      <b/>
      <sz val="15"/>
      <color rgb="FF000000"/>
      <name val="黑体"/>
      <charset val="134"/>
    </font>
    <font>
      <sz val="11"/>
      <color rgb="FF000000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rgb="FF000000"/>
      <name val="东文宋体"/>
      <charset val="1"/>
    </font>
    <font>
      <b/>
      <sz val="11"/>
      <color rgb="FF000000"/>
      <name val="SimSun"/>
      <charset val="134"/>
    </font>
    <font>
      <b/>
      <sz val="11"/>
      <color rgb="FF0000FF"/>
      <name val="SimSun"/>
      <charset val="134"/>
    </font>
    <font>
      <sz val="11"/>
      <color rgb="FF0000FF"/>
      <name val="宋体"/>
      <charset val="134"/>
    </font>
    <font>
      <sz val="11"/>
      <color rgb="FF00000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2C3C4"/>
      </right>
      <top style="medium">
        <color rgb="FFC2C3C4"/>
      </top>
      <bottom style="medium">
        <color rgb="FFC2C3C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1" fillId="17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39" fillId="26" borderId="28" applyNumberFormat="false" applyAlignment="false" applyProtection="false">
      <alignment vertical="center"/>
    </xf>
    <xf numFmtId="0" fontId="24" fillId="7" borderId="21" applyNumberFormat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0" fontId="34" fillId="0" borderId="2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23" applyNumberFormat="false" applyFill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31" fillId="0" borderId="24" applyNumberFormat="false" applyFill="false" applyAlignment="false" applyProtection="false">
      <alignment vertical="center"/>
    </xf>
    <xf numFmtId="0" fontId="36" fillId="0" borderId="25" applyNumberFormat="false" applyFill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25" fillId="0" borderId="22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42" fontId="26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6" fillId="23" borderId="26" applyNumberFormat="false" applyFont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7" fillId="25" borderId="0" applyNumberFormat="false" applyBorder="false" applyAlignment="false" applyProtection="false">
      <alignment vertical="center"/>
    </xf>
    <xf numFmtId="0" fontId="38" fillId="26" borderId="27" applyNumberFormat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9" fontId="26" fillId="0" borderId="0" applyFont="false" applyFill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44" fontId="26" fillId="0" borderId="0" applyFont="false" applyFill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40" fillId="35" borderId="27" applyNumberFormat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2" fillId="34" borderId="0" applyNumberFormat="false" applyBorder="false" applyAlignment="false" applyProtection="false">
      <alignment vertical="center"/>
    </xf>
  </cellStyleXfs>
  <cellXfs count="183">
    <xf numFmtId="0" fontId="0" fillId="0" borderId="0" xfId="0" applyFont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2" xfId="0" applyFont="true" applyBorder="true">
      <alignment vertical="center"/>
    </xf>
    <xf numFmtId="0" fontId="1" fillId="0" borderId="2" xfId="0" applyFont="true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vertical="center" wrapText="true"/>
    </xf>
    <xf numFmtId="0" fontId="5" fillId="2" borderId="4" xfId="0" applyFont="true" applyFill="true" applyBorder="true" applyAlignment="true">
      <alignment horizontal="center" vertical="center"/>
    </xf>
    <xf numFmtId="0" fontId="5" fillId="2" borderId="5" xfId="0" applyFont="true" applyFill="true" applyBorder="true" applyAlignment="true">
      <alignment horizontal="center" vertical="center"/>
    </xf>
    <xf numFmtId="0" fontId="5" fillId="2" borderId="6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vertical="center" wrapText="true"/>
    </xf>
    <xf numFmtId="0" fontId="5" fillId="0" borderId="4" xfId="0" applyFont="true" applyBorder="true" applyAlignment="true">
      <alignment horizontal="left" vertical="center"/>
    </xf>
    <xf numFmtId="0" fontId="5" fillId="0" borderId="4" xfId="0" applyFont="true" applyBorder="true" applyAlignment="true">
      <alignment horizontal="center" vertical="center"/>
    </xf>
    <xf numFmtId="0" fontId="1" fillId="0" borderId="7" xfId="0" applyFont="true" applyBorder="true" applyAlignment="true">
      <alignment vertical="center" wrapText="true"/>
    </xf>
    <xf numFmtId="0" fontId="7" fillId="0" borderId="7" xfId="0" applyFont="true" applyBorder="true" applyAlignment="true">
      <alignment horizontal="center"/>
    </xf>
    <xf numFmtId="0" fontId="8" fillId="0" borderId="2" xfId="0" applyFont="true" applyBorder="true" applyAlignment="true">
      <alignment vertical="center" wrapText="true"/>
    </xf>
    <xf numFmtId="0" fontId="9" fillId="0" borderId="2" xfId="0" applyFont="true" applyBorder="true" applyAlignment="true">
      <alignment vertical="center" wrapText="true"/>
    </xf>
    <xf numFmtId="0" fontId="8" fillId="0" borderId="3" xfId="0" applyFont="true" applyBorder="true" applyAlignment="true">
      <alignment vertical="center" wrapText="true"/>
    </xf>
    <xf numFmtId="0" fontId="9" fillId="0" borderId="3" xfId="0" applyFont="true" applyBorder="true" applyAlignment="true">
      <alignment vertical="center" wrapText="true"/>
    </xf>
    <xf numFmtId="0" fontId="7" fillId="0" borderId="2" xfId="0" applyFont="true" applyBorder="true" applyAlignment="true">
      <alignment vertical="center" wrapText="true"/>
    </xf>
    <xf numFmtId="0" fontId="1" fillId="0" borderId="8" xfId="0" applyFont="true" applyBorder="true" applyAlignment="true">
      <alignment vertical="center" wrapText="true"/>
    </xf>
    <xf numFmtId="0" fontId="1" fillId="0" borderId="3" xfId="0" applyFont="true" applyBorder="true" applyAlignment="true">
      <alignment vertical="center" wrapText="true"/>
    </xf>
    <xf numFmtId="0" fontId="2" fillId="0" borderId="3" xfId="0" applyFont="true" applyBorder="true" applyAlignment="true">
      <alignment horizontal="center" vertical="center"/>
    </xf>
    <xf numFmtId="0" fontId="5" fillId="2" borderId="4" xfId="0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right" vertical="center"/>
    </xf>
    <xf numFmtId="176" fontId="5" fillId="0" borderId="9" xfId="0" applyNumberFormat="true" applyFont="true" applyBorder="true" applyAlignment="true">
      <alignment horizontal="center" vertical="center"/>
    </xf>
    <xf numFmtId="0" fontId="6" fillId="0" borderId="8" xfId="0" applyFont="true" applyBorder="true" applyAlignment="true">
      <alignment vertical="center" wrapText="true"/>
    </xf>
    <xf numFmtId="0" fontId="7" fillId="0" borderId="7" xfId="0" applyFont="true" applyBorder="true" applyAlignment="true">
      <alignment wrapText="true"/>
    </xf>
    <xf numFmtId="0" fontId="1" fillId="0" borderId="10" xfId="0" applyFont="true" applyBorder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0" fontId="8" fillId="0" borderId="11" xfId="0" applyFont="true" applyBorder="true" applyAlignment="true">
      <alignment vertical="center" wrapText="true"/>
    </xf>
    <xf numFmtId="43" fontId="0" fillId="0" borderId="0" xfId="19" applyFont="true">
      <alignment vertical="center"/>
    </xf>
    <xf numFmtId="43" fontId="1" fillId="0" borderId="2" xfId="19" applyFont="true" applyBorder="true" applyAlignment="true">
      <alignment vertical="center" wrapText="true"/>
    </xf>
    <xf numFmtId="0" fontId="1" fillId="0" borderId="1" xfId="0" applyFont="true" applyBorder="true">
      <alignment vertical="center"/>
    </xf>
    <xf numFmtId="2" fontId="3" fillId="0" borderId="2" xfId="0" applyNumberFormat="true" applyFont="true" applyBorder="true" applyAlignment="true">
      <alignment horizontal="center" vertical="center"/>
    </xf>
    <xf numFmtId="43" fontId="3" fillId="0" borderId="2" xfId="19" applyFont="true" applyBorder="true" applyAlignment="true">
      <alignment horizontal="center" vertical="center"/>
    </xf>
    <xf numFmtId="0" fontId="10" fillId="0" borderId="3" xfId="0" applyFont="true" applyBorder="true" applyAlignment="true">
      <alignment horizontal="left" vertical="center"/>
    </xf>
    <xf numFmtId="43" fontId="2" fillId="0" borderId="3" xfId="19" applyFont="true" applyBorder="true" applyAlignment="true"/>
    <xf numFmtId="2" fontId="2" fillId="0" borderId="3" xfId="0" applyNumberFormat="true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left" vertical="center" wrapText="true"/>
    </xf>
    <xf numFmtId="43" fontId="2" fillId="0" borderId="4" xfId="19" applyFont="true" applyBorder="true" applyAlignment="true">
      <alignment horizontal="right" vertical="center"/>
    </xf>
    <xf numFmtId="43" fontId="5" fillId="0" borderId="4" xfId="19" applyFont="true" applyBorder="true" applyAlignment="true">
      <alignment horizontal="right" vertical="center"/>
    </xf>
    <xf numFmtId="0" fontId="8" fillId="0" borderId="7" xfId="0" applyFont="true" applyBorder="true" applyAlignment="true">
      <alignment vertical="center" wrapText="true"/>
    </xf>
    <xf numFmtId="0" fontId="9" fillId="0" borderId="0" xfId="0" applyFont="true" applyAlignment="true">
      <alignment horizontal="left" vertical="center" wrapText="true"/>
    </xf>
    <xf numFmtId="0" fontId="7" fillId="0" borderId="8" xfId="0" applyFont="true" applyBorder="true" applyAlignment="true">
      <alignment horizontal="center" vertical="center"/>
    </xf>
    <xf numFmtId="43" fontId="2" fillId="0" borderId="3" xfId="19" applyFont="true" applyBorder="true" applyAlignment="true">
      <alignment horizontal="center" vertical="center"/>
    </xf>
    <xf numFmtId="0" fontId="2" fillId="0" borderId="8" xfId="0" applyFont="true" applyBorder="true">
      <alignment vertical="center"/>
    </xf>
    <xf numFmtId="43" fontId="5" fillId="2" borderId="4" xfId="19" applyFont="true" applyFill="true" applyBorder="true" applyAlignment="true">
      <alignment horizontal="center" vertical="center"/>
    </xf>
    <xf numFmtId="43" fontId="5" fillId="2" borderId="4" xfId="19" applyFont="true" applyFill="true" applyBorder="true" applyAlignment="true">
      <alignment horizontal="center" vertical="center" wrapText="true"/>
    </xf>
    <xf numFmtId="43" fontId="2" fillId="0" borderId="9" xfId="19" applyFont="true" applyBorder="true" applyAlignment="true">
      <alignment horizontal="center" vertical="center"/>
    </xf>
    <xf numFmtId="176" fontId="2" fillId="0" borderId="9" xfId="0" applyNumberFormat="true" applyFont="true" applyBorder="true" applyAlignment="true">
      <alignment horizontal="center" vertical="center"/>
    </xf>
    <xf numFmtId="43" fontId="5" fillId="0" borderId="9" xfId="19" applyFont="true" applyBorder="true" applyAlignment="true">
      <alignment horizontal="center" vertical="center"/>
    </xf>
    <xf numFmtId="0" fontId="5" fillId="0" borderId="8" xfId="0" applyFont="true" applyBorder="true">
      <alignment vertical="center"/>
    </xf>
    <xf numFmtId="43" fontId="1" fillId="0" borderId="7" xfId="19" applyFont="true" applyBorder="true" applyAlignment="true">
      <alignment vertical="center" wrapText="true"/>
    </xf>
    <xf numFmtId="43" fontId="9" fillId="0" borderId="3" xfId="19" applyFont="true" applyBorder="true" applyAlignment="true">
      <alignment vertical="center" wrapText="true"/>
    </xf>
    <xf numFmtId="0" fontId="9" fillId="0" borderId="12" xfId="0" applyFont="true" applyBorder="true" applyAlignment="true">
      <alignment vertical="center" wrapText="true"/>
    </xf>
    <xf numFmtId="0" fontId="11" fillId="0" borderId="2" xfId="0" applyFont="true" applyBorder="true">
      <alignment vertical="center"/>
    </xf>
    <xf numFmtId="0" fontId="12" fillId="0" borderId="2" xfId="0" applyFont="true" applyBorder="true" applyAlignment="true">
      <alignment horizontal="center" vertical="center" wrapText="true"/>
    </xf>
    <xf numFmtId="0" fontId="13" fillId="0" borderId="3" xfId="0" applyFont="true" applyBorder="true" applyAlignment="true">
      <alignment horizontal="center"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Border="true">
      <alignment vertical="center"/>
    </xf>
    <xf numFmtId="10" fontId="0" fillId="0" borderId="0" xfId="0" applyNumberFormat="true" applyFont="true">
      <alignment vertical="center"/>
    </xf>
    <xf numFmtId="43" fontId="12" fillId="0" borderId="2" xfId="19" applyFont="true" applyBorder="true" applyAlignment="true">
      <alignment horizontal="center" vertical="center" wrapText="true"/>
    </xf>
    <xf numFmtId="43" fontId="1" fillId="0" borderId="3" xfId="19" applyFont="true" applyBorder="true" applyAlignment="true">
      <alignment vertical="center" wrapText="true"/>
    </xf>
    <xf numFmtId="0" fontId="2" fillId="0" borderId="4" xfId="0" applyFont="true" applyBorder="true" applyAlignment="true">
      <alignment horizontal="left" vertical="center"/>
    </xf>
    <xf numFmtId="0" fontId="2" fillId="3" borderId="4" xfId="0" applyFont="true" applyFill="true" applyBorder="true" applyAlignment="true">
      <alignment horizontal="left" vertical="center"/>
    </xf>
    <xf numFmtId="0" fontId="2" fillId="3" borderId="5" xfId="0" applyFont="true" applyFill="true" applyBorder="true" applyAlignment="true">
      <alignment horizontal="left" vertical="center"/>
    </xf>
    <xf numFmtId="0" fontId="2" fillId="0" borderId="5" xfId="0" applyFont="true" applyBorder="true" applyAlignment="true">
      <alignment horizontal="left" vertical="center" wrapText="true"/>
    </xf>
    <xf numFmtId="0" fontId="14" fillId="0" borderId="0" xfId="0" applyFont="true" applyFill="true" applyBorder="true" applyAlignment="true">
      <alignment horizontal="left" vertical="center"/>
    </xf>
    <xf numFmtId="0" fontId="15" fillId="0" borderId="1" xfId="0" applyFont="true" applyFill="true" applyBorder="true" applyAlignment="true">
      <alignment vertical="center" wrapText="true"/>
    </xf>
    <xf numFmtId="0" fontId="14" fillId="3" borderId="0" xfId="0" applyFont="true" applyFill="true" applyBorder="true" applyAlignment="true">
      <alignment horizontal="left" vertical="center"/>
    </xf>
    <xf numFmtId="0" fontId="15" fillId="0" borderId="0" xfId="0" applyFont="true" applyFill="true" applyAlignment="true">
      <alignment vertical="center" wrapText="true"/>
    </xf>
    <xf numFmtId="0" fontId="2" fillId="0" borderId="6" xfId="0" applyFont="true" applyBorder="true" applyAlignment="true">
      <alignment horizontal="left" vertical="center"/>
    </xf>
    <xf numFmtId="0" fontId="2" fillId="0" borderId="6" xfId="0" applyFont="true" applyBorder="true" applyAlignment="true">
      <alignment horizontal="left" vertical="center" wrapText="true"/>
    </xf>
    <xf numFmtId="43" fontId="5" fillId="0" borderId="4" xfId="19" applyFont="true" applyBorder="true" applyAlignment="true">
      <alignment horizontal="center" vertical="center"/>
    </xf>
    <xf numFmtId="43" fontId="9" fillId="0" borderId="2" xfId="19" applyFont="true" applyBorder="true" applyAlignment="true">
      <alignment vertical="center" wrapText="true"/>
    </xf>
    <xf numFmtId="0" fontId="1" fillId="0" borderId="0" xfId="0" applyFont="true" applyBorder="true" applyAlignment="true">
      <alignment vertical="center" wrapText="true"/>
    </xf>
    <xf numFmtId="10" fontId="1" fillId="0" borderId="0" xfId="0" applyNumberFormat="true" applyFont="true" applyBorder="true" applyAlignment="true">
      <alignment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10" fontId="12" fillId="0" borderId="0" xfId="0" applyNumberFormat="true" applyFont="true" applyBorder="true" applyAlignment="true">
      <alignment horizontal="center" vertical="center" wrapText="true"/>
    </xf>
    <xf numFmtId="0" fontId="1" fillId="0" borderId="11" xfId="0" applyFont="true" applyBorder="true" applyAlignment="true">
      <alignment vertical="center" wrapText="true"/>
    </xf>
    <xf numFmtId="10" fontId="1" fillId="0" borderId="0" xfId="0" applyNumberFormat="true" applyFont="true" applyBorder="true" applyAlignment="true">
      <alignment horizontal="center" vertical="center" wrapText="true"/>
    </xf>
    <xf numFmtId="0" fontId="5" fillId="2" borderId="13" xfId="0" applyFont="true" applyFill="true" applyBorder="true" applyAlignment="true">
      <alignment horizontal="center" vertical="center"/>
    </xf>
    <xf numFmtId="0" fontId="5" fillId="2" borderId="14" xfId="0" applyFont="true" applyFill="true" applyBorder="true" applyAlignment="true">
      <alignment horizontal="center" vertical="center"/>
    </xf>
    <xf numFmtId="10" fontId="5" fillId="2" borderId="15" xfId="0" applyNumberFormat="true" applyFont="true" applyFill="true" applyBorder="true" applyAlignment="true">
      <alignment horizontal="center" vertical="center"/>
    </xf>
    <xf numFmtId="10" fontId="5" fillId="2" borderId="13" xfId="0" applyNumberFormat="true" applyFont="true" applyFill="true" applyBorder="true" applyAlignment="true">
      <alignment horizontal="center" vertical="center"/>
    </xf>
    <xf numFmtId="4" fontId="2" fillId="0" borderId="13" xfId="19" applyNumberFormat="true" applyFont="true" applyBorder="true" applyAlignment="true">
      <alignment horizontal="right" vertical="center"/>
    </xf>
    <xf numFmtId="43" fontId="2" fillId="0" borderId="4" xfId="19" applyNumberFormat="true" applyFont="true" applyBorder="true" applyAlignment="true">
      <alignment horizontal="right" vertical="center"/>
    </xf>
    <xf numFmtId="10" fontId="2" fillId="0" borderId="4" xfId="19" applyNumberFormat="true" applyFont="true" applyBorder="true" applyAlignment="true">
      <alignment horizontal="right" vertical="center"/>
    </xf>
    <xf numFmtId="0" fontId="2" fillId="0" borderId="13" xfId="19" applyNumberFormat="true" applyFont="true" applyBorder="true" applyAlignment="true">
      <alignment horizontal="right" vertical="center"/>
    </xf>
    <xf numFmtId="43" fontId="2" fillId="0" borderId="13" xfId="19" applyFont="true" applyBorder="true" applyAlignment="true">
      <alignment horizontal="right" vertical="center"/>
    </xf>
    <xf numFmtId="4" fontId="2" fillId="0" borderId="4" xfId="19" applyNumberFormat="true" applyFont="true" applyBorder="true" applyAlignment="true">
      <alignment horizontal="right" vertical="center"/>
    </xf>
    <xf numFmtId="0" fontId="2" fillId="0" borderId="4" xfId="19" applyNumberFormat="true" applyFont="true" applyBorder="true" applyAlignment="true">
      <alignment horizontal="right" vertical="center"/>
    </xf>
    <xf numFmtId="4" fontId="2" fillId="0" borderId="4" xfId="0" applyNumberFormat="true" applyFont="true" applyFill="true" applyBorder="true" applyAlignment="true">
      <alignment horizontal="right" vertical="center"/>
    </xf>
    <xf numFmtId="43" fontId="5" fillId="0" borderId="4" xfId="19" applyNumberFormat="true" applyFont="true" applyBorder="true" applyAlignment="true">
      <alignment horizontal="right" vertical="center"/>
    </xf>
    <xf numFmtId="10" fontId="5" fillId="0" borderId="4" xfId="19" applyNumberFormat="true" applyFont="true" applyBorder="true" applyAlignment="true">
      <alignment horizontal="right" vertical="center"/>
    </xf>
    <xf numFmtId="0" fontId="9" fillId="0" borderId="1" xfId="0" applyFont="true" applyBorder="true" applyAlignment="true">
      <alignment vertical="center" wrapText="true"/>
    </xf>
    <xf numFmtId="0" fontId="9" fillId="0" borderId="0" xfId="0" applyFont="true" applyBorder="true" applyAlignment="true">
      <alignment vertical="center" wrapText="true"/>
    </xf>
    <xf numFmtId="10" fontId="9" fillId="0" borderId="0" xfId="0" applyNumberFormat="true" applyFont="true" applyBorder="true" applyAlignment="true">
      <alignment vertical="center" wrapText="true"/>
    </xf>
    <xf numFmtId="0" fontId="9" fillId="0" borderId="11" xfId="0" applyFont="true" applyBorder="true" applyAlignment="true">
      <alignment vertical="center" wrapText="true"/>
    </xf>
    <xf numFmtId="4" fontId="2" fillId="0" borderId="4" xfId="0" applyNumberFormat="true" applyFont="true" applyBorder="true" applyAlignment="true">
      <alignment horizontal="right" vertical="center"/>
    </xf>
    <xf numFmtId="10" fontId="7" fillId="0" borderId="2" xfId="0" applyNumberFormat="true" applyFont="true" applyBorder="true" applyAlignment="true">
      <alignment vertical="center" wrapText="true"/>
    </xf>
    <xf numFmtId="10" fontId="12" fillId="0" borderId="2" xfId="0" applyNumberFormat="true" applyFont="true" applyBorder="true" applyAlignment="true">
      <alignment horizontal="center" vertical="center" wrapText="true"/>
    </xf>
    <xf numFmtId="10" fontId="2" fillId="0" borderId="3" xfId="0" applyNumberFormat="true" applyFont="true" applyBorder="true" applyAlignment="true">
      <alignment horizontal="center" vertical="center"/>
    </xf>
    <xf numFmtId="10" fontId="5" fillId="2" borderId="4" xfId="0" applyNumberFormat="true" applyFont="true" applyFill="true" applyBorder="true" applyAlignment="true">
      <alignment horizontal="center" vertical="center"/>
    </xf>
    <xf numFmtId="0" fontId="5" fillId="2" borderId="5" xfId="0" applyNumberFormat="true" applyFont="true" applyFill="true" applyBorder="true" applyAlignment="true">
      <alignment horizontal="center" vertical="center" wrapText="true"/>
    </xf>
    <xf numFmtId="10" fontId="5" fillId="2" borderId="5" xfId="0" applyNumberFormat="true" applyFont="true" applyFill="true" applyBorder="true" applyAlignment="true">
      <alignment horizontal="center" vertical="center" wrapText="true"/>
    </xf>
    <xf numFmtId="4" fontId="2" fillId="0" borderId="13" xfId="0" applyNumberFormat="true" applyFont="true" applyBorder="true" applyAlignment="true">
      <alignment horizontal="right" vertical="center"/>
    </xf>
    <xf numFmtId="10" fontId="2" fillId="0" borderId="4" xfId="0" applyNumberFormat="true" applyFont="true" applyBorder="true" applyAlignment="true">
      <alignment horizontal="right" vertical="center"/>
    </xf>
    <xf numFmtId="0" fontId="2" fillId="0" borderId="13" xfId="0" applyNumberFormat="true" applyFont="true" applyBorder="true" applyAlignment="true">
      <alignment horizontal="right" vertical="center"/>
    </xf>
    <xf numFmtId="0" fontId="2" fillId="0" borderId="13" xfId="0" applyFont="true" applyBorder="true" applyAlignment="true">
      <alignment horizontal="right" vertical="center"/>
    </xf>
    <xf numFmtId="0" fontId="16" fillId="0" borderId="16" xfId="0" applyFont="true" applyBorder="true" applyAlignment="true">
      <alignment horizontal="right" vertical="center"/>
    </xf>
    <xf numFmtId="0" fontId="16" fillId="0" borderId="17" xfId="0" applyFont="true" applyBorder="true" applyAlignment="true">
      <alignment horizontal="right" vertical="center"/>
    </xf>
    <xf numFmtId="0" fontId="16" fillId="0" borderId="18" xfId="0" applyFont="true" applyBorder="true" applyAlignment="true">
      <alignment horizontal="center" vertical="center"/>
    </xf>
    <xf numFmtId="0" fontId="5" fillId="0" borderId="13" xfId="0" applyFont="true" applyBorder="true" applyAlignment="true">
      <alignment horizontal="center" vertical="center"/>
    </xf>
    <xf numFmtId="4" fontId="5" fillId="0" borderId="13" xfId="0" applyNumberFormat="true" applyFont="true" applyBorder="true" applyAlignment="true">
      <alignment horizontal="right" vertical="center"/>
    </xf>
    <xf numFmtId="10" fontId="5" fillId="0" borderId="4" xfId="0" applyNumberFormat="true" applyFont="true" applyBorder="true" applyAlignment="true">
      <alignment horizontal="right" vertical="center"/>
    </xf>
    <xf numFmtId="10" fontId="7" fillId="0" borderId="7" xfId="0" applyNumberFormat="true" applyFont="true" applyBorder="true" applyAlignment="true">
      <alignment wrapText="true"/>
    </xf>
    <xf numFmtId="10" fontId="9" fillId="0" borderId="2" xfId="0" applyNumberFormat="true" applyFont="true" applyBorder="true" applyAlignment="true">
      <alignment vertical="center" wrapText="true"/>
    </xf>
    <xf numFmtId="10" fontId="9" fillId="0" borderId="3" xfId="0" applyNumberFormat="true" applyFont="true" applyBorder="true" applyAlignment="true">
      <alignment vertical="center" wrapText="true"/>
    </xf>
    <xf numFmtId="0" fontId="0" fillId="0" borderId="0" xfId="0" applyNumberFormat="true" applyFont="true">
      <alignment vertical="center"/>
    </xf>
    <xf numFmtId="43" fontId="17" fillId="0" borderId="4" xfId="19" applyFont="true" applyBorder="true" applyAlignment="true">
      <alignment horizontal="right" vertical="center"/>
    </xf>
    <xf numFmtId="0" fontId="5" fillId="0" borderId="7" xfId="0" applyFont="true" applyBorder="true" applyAlignment="true">
      <alignment horizontal="center" vertical="center"/>
    </xf>
    <xf numFmtId="0" fontId="1" fillId="0" borderId="2" xfId="0" applyNumberFormat="true" applyFont="true" applyBorder="true" applyAlignment="true">
      <alignment vertical="center" wrapText="true"/>
    </xf>
    <xf numFmtId="10" fontId="1" fillId="0" borderId="2" xfId="0" applyNumberFormat="true" applyFont="true" applyBorder="true" applyAlignment="true">
      <alignment vertical="center" wrapText="true"/>
    </xf>
    <xf numFmtId="0" fontId="3" fillId="0" borderId="2" xfId="0" applyNumberFormat="true" applyFont="true" applyBorder="true" applyAlignment="true">
      <alignment horizontal="center" vertical="center"/>
    </xf>
    <xf numFmtId="10" fontId="3" fillId="0" borderId="2" xfId="0" applyNumberFormat="true" applyFont="true" applyBorder="true" applyAlignment="true">
      <alignment horizontal="center" vertical="center"/>
    </xf>
    <xf numFmtId="0" fontId="2" fillId="0" borderId="3" xfId="0" applyNumberFormat="true" applyFont="true" applyBorder="true" applyAlignment="true">
      <alignment horizontal="center" vertical="center"/>
    </xf>
    <xf numFmtId="0" fontId="5" fillId="2" borderId="4" xfId="0" applyNumberFormat="true" applyFont="true" applyFill="true" applyBorder="true" applyAlignment="true">
      <alignment horizontal="center" vertical="center"/>
    </xf>
    <xf numFmtId="0" fontId="5" fillId="2" borderId="4" xfId="19" applyNumberFormat="true" applyFont="true" applyFill="true" applyBorder="true" applyAlignment="true">
      <alignment horizontal="center" vertical="center" wrapText="true"/>
    </xf>
    <xf numFmtId="10" fontId="5" fillId="2" borderId="4" xfId="19" applyNumberFormat="true" applyFont="true" applyFill="true" applyBorder="true" applyAlignment="true">
      <alignment horizontal="center" vertical="center" wrapText="true"/>
    </xf>
    <xf numFmtId="10" fontId="2" fillId="0" borderId="9" xfId="0" applyNumberFormat="true" applyFont="true" applyBorder="true" applyAlignment="true">
      <alignment horizontal="center" vertical="center"/>
    </xf>
    <xf numFmtId="10" fontId="2" fillId="0" borderId="9" xfId="0" applyNumberFormat="true" applyFont="true" applyFill="true" applyBorder="true" applyAlignment="true" applyProtection="true">
      <alignment horizontal="center" vertical="center"/>
    </xf>
    <xf numFmtId="10" fontId="5" fillId="0" borderId="9" xfId="0" applyNumberFormat="true" applyFont="true" applyBorder="true" applyAlignment="true">
      <alignment horizontal="center" vertical="center"/>
    </xf>
    <xf numFmtId="3" fontId="5" fillId="0" borderId="7" xfId="0" applyNumberFormat="true" applyFont="true" applyBorder="true" applyAlignment="true">
      <alignment horizontal="right" vertical="center"/>
    </xf>
    <xf numFmtId="0" fontId="5" fillId="0" borderId="7" xfId="0" applyNumberFormat="true" applyFont="true" applyBorder="true" applyAlignment="true">
      <alignment horizontal="right" vertical="center"/>
    </xf>
    <xf numFmtId="10" fontId="5" fillId="0" borderId="7" xfId="0" applyNumberFormat="true" applyFont="true" applyBorder="true" applyAlignment="true">
      <alignment horizontal="right" vertical="center"/>
    </xf>
    <xf numFmtId="0" fontId="9" fillId="0" borderId="2" xfId="0" applyNumberFormat="true" applyFont="true" applyBorder="true" applyAlignment="true">
      <alignment vertical="center" wrapText="true"/>
    </xf>
    <xf numFmtId="0" fontId="9" fillId="0" borderId="3" xfId="0" applyNumberFormat="true" applyFont="true" applyBorder="true" applyAlignment="true">
      <alignment vertical="center" wrapText="true"/>
    </xf>
    <xf numFmtId="10" fontId="0" fillId="0" borderId="0" xfId="19" applyNumberFormat="true" applyFont="true">
      <alignment vertical="center"/>
    </xf>
    <xf numFmtId="43" fontId="2" fillId="0" borderId="2" xfId="19" applyFont="true" applyBorder="true">
      <alignment vertical="center"/>
    </xf>
    <xf numFmtId="43" fontId="11" fillId="0" borderId="2" xfId="19" applyFont="true" applyBorder="true">
      <alignment vertical="center"/>
    </xf>
    <xf numFmtId="43" fontId="13" fillId="0" borderId="3" xfId="19" applyFont="true" applyBorder="true">
      <alignment vertical="center"/>
    </xf>
    <xf numFmtId="0" fontId="5" fillId="0" borderId="4" xfId="0" applyFont="true" applyBorder="true" applyAlignment="true">
      <alignment horizontal="left" vertical="center" wrapText="true"/>
    </xf>
    <xf numFmtId="43" fontId="11" fillId="0" borderId="2" xfId="19" applyFont="true" applyBorder="true" applyAlignment="true">
      <alignment vertical="center" wrapText="true"/>
    </xf>
    <xf numFmtId="10" fontId="7" fillId="0" borderId="2" xfId="19" applyNumberFormat="true" applyFont="true" applyBorder="true" applyAlignment="true">
      <alignment vertical="center" wrapText="true"/>
    </xf>
    <xf numFmtId="10" fontId="3" fillId="0" borderId="2" xfId="19" applyNumberFormat="true" applyFont="true" applyBorder="true" applyAlignment="true">
      <alignment horizontal="center" vertical="center"/>
    </xf>
    <xf numFmtId="10" fontId="2" fillId="0" borderId="3" xfId="19" applyNumberFormat="true" applyFont="true" applyBorder="true" applyAlignment="true">
      <alignment horizontal="center" vertical="center"/>
    </xf>
    <xf numFmtId="10" fontId="5" fillId="2" borderId="4" xfId="19" applyNumberFormat="true" applyFont="true" applyFill="true" applyBorder="true" applyAlignment="true">
      <alignment horizontal="center" vertical="center"/>
    </xf>
    <xf numFmtId="10" fontId="5" fillId="0" borderId="9" xfId="19" applyNumberFormat="true" applyFont="true" applyBorder="true" applyAlignment="true">
      <alignment horizontal="center" vertical="center"/>
    </xf>
    <xf numFmtId="10" fontId="2" fillId="0" borderId="9" xfId="19" applyNumberFormat="true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 wrapText="true"/>
    </xf>
    <xf numFmtId="43" fontId="7" fillId="0" borderId="7" xfId="19" applyFont="true" applyBorder="true" applyAlignment="true">
      <alignment wrapText="true"/>
    </xf>
    <xf numFmtId="10" fontId="7" fillId="0" borderId="7" xfId="19" applyNumberFormat="true" applyFont="true" applyBorder="true" applyAlignment="true">
      <alignment wrapText="true"/>
    </xf>
    <xf numFmtId="10" fontId="9" fillId="0" borderId="2" xfId="19" applyNumberFormat="true" applyFont="true" applyBorder="true" applyAlignment="true">
      <alignment vertical="center" wrapText="true"/>
    </xf>
    <xf numFmtId="10" fontId="9" fillId="0" borderId="3" xfId="19" applyNumberFormat="true" applyFont="true" applyBorder="true" applyAlignment="true">
      <alignment vertical="center" wrapText="true"/>
    </xf>
    <xf numFmtId="0" fontId="1" fillId="0" borderId="19" xfId="0" applyFont="true" applyBorder="true" applyAlignment="true">
      <alignment vertical="center" wrapText="true"/>
    </xf>
    <xf numFmtId="0" fontId="13" fillId="0" borderId="2" xfId="0" applyFont="true" applyBorder="true">
      <alignment vertical="center"/>
    </xf>
    <xf numFmtId="0" fontId="13" fillId="0" borderId="3" xfId="0" applyFont="true" applyBorder="true">
      <alignment vertical="center"/>
    </xf>
    <xf numFmtId="0" fontId="5" fillId="4" borderId="4" xfId="0" applyFont="true" applyFill="true" applyBorder="true" applyAlignment="true">
      <alignment horizontal="center" vertical="center"/>
    </xf>
    <xf numFmtId="0" fontId="8" fillId="0" borderId="8" xfId="0" applyFont="true" applyBorder="true" applyAlignment="true">
      <alignment vertical="center" wrapText="true"/>
    </xf>
    <xf numFmtId="0" fontId="8" fillId="0" borderId="20" xfId="0" applyFont="true" applyBorder="true" applyAlignment="true">
      <alignment vertical="center" wrapText="true"/>
    </xf>
    <xf numFmtId="0" fontId="11" fillId="0" borderId="2" xfId="0" applyNumberFormat="true" applyFont="true" applyBorder="true">
      <alignment vertical="center"/>
    </xf>
    <xf numFmtId="0" fontId="7" fillId="0" borderId="2" xfId="0" applyFont="true" applyBorder="true">
      <alignment vertical="center"/>
    </xf>
    <xf numFmtId="0" fontId="1" fillId="0" borderId="7" xfId="0" applyNumberFormat="true" applyFont="true" applyBorder="true" applyAlignment="true">
      <alignment vertical="center" wrapText="true"/>
    </xf>
    <xf numFmtId="4" fontId="18" fillId="0" borderId="4" xfId="0" applyNumberFormat="true" applyFont="true" applyBorder="true" applyAlignment="true">
      <alignment horizontal="right" vertical="center"/>
    </xf>
    <xf numFmtId="0" fontId="17" fillId="0" borderId="4" xfId="0" applyFont="true" applyBorder="true" applyAlignment="true">
      <alignment horizontal="right" vertical="center"/>
    </xf>
    <xf numFmtId="0" fontId="18" fillId="0" borderId="4" xfId="0" applyFont="true" applyBorder="true" applyAlignment="true">
      <alignment horizontal="right" vertical="center"/>
    </xf>
    <xf numFmtId="4" fontId="17" fillId="0" borderId="4" xfId="0" applyNumberFormat="true" applyFont="true" applyBorder="true" applyAlignment="true">
      <alignment horizontal="right" vertical="center"/>
    </xf>
    <xf numFmtId="4" fontId="19" fillId="0" borderId="4" xfId="0" applyNumberFormat="true" applyFont="true" applyBorder="true" applyAlignment="true">
      <alignment horizontal="right" vertical="center"/>
    </xf>
    <xf numFmtId="0" fontId="19" fillId="0" borderId="4" xfId="0" applyFont="true" applyBorder="true" applyAlignment="true">
      <alignment horizontal="right" vertical="center"/>
    </xf>
    <xf numFmtId="0" fontId="2" fillId="0" borderId="4" xfId="0" applyFont="true" applyBorder="true" applyAlignment="true">
      <alignment horizontal="right" vertical="center"/>
    </xf>
    <xf numFmtId="0" fontId="2" fillId="0" borderId="4" xfId="0" applyNumberFormat="true" applyFont="true" applyBorder="true" applyAlignment="true">
      <alignment horizontal="right" vertical="center"/>
    </xf>
    <xf numFmtId="0" fontId="19" fillId="0" borderId="4" xfId="0" applyNumberFormat="true" applyFont="true" applyBorder="true" applyAlignment="true">
      <alignment horizontal="right" vertical="center"/>
    </xf>
    <xf numFmtId="0" fontId="9" fillId="0" borderId="2" xfId="0" applyFont="true" applyBorder="true" applyAlignment="true">
      <alignment horizontal="left" vertical="center" wrapText="true"/>
    </xf>
    <xf numFmtId="0" fontId="1" fillId="0" borderId="3" xfId="0" applyNumberFormat="true" applyFont="true" applyBorder="true" applyAlignment="true">
      <alignment vertical="center" wrapText="true"/>
    </xf>
    <xf numFmtId="43" fontId="17" fillId="0" borderId="4" xfId="19" applyFont="true" applyBorder="true" applyAlignment="true">
      <alignment horizontal="center" vertical="center"/>
    </xf>
    <xf numFmtId="176" fontId="17" fillId="0" borderId="4" xfId="0" applyNumberFormat="true" applyFont="true" applyBorder="true" applyAlignment="true">
      <alignment horizontal="center" vertical="center"/>
    </xf>
    <xf numFmtId="43" fontId="20" fillId="0" borderId="4" xfId="19" applyFont="true" applyBorder="true" applyAlignment="true">
      <alignment horizontal="center" vertical="center"/>
    </xf>
    <xf numFmtId="176" fontId="20" fillId="0" borderId="4" xfId="0" applyNumberFormat="true" applyFont="true" applyBorder="true" applyAlignment="true">
      <alignment horizontal="center" vertical="center"/>
    </xf>
    <xf numFmtId="0" fontId="17" fillId="0" borderId="4" xfId="0" applyNumberFormat="true" applyFont="true" applyBorder="true" applyAlignment="true">
      <alignment horizontal="center" vertical="center"/>
    </xf>
    <xf numFmtId="0" fontId="9" fillId="0" borderId="2" xfId="0" applyNumberFormat="true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sg/&#26700;&#38754;/2023&#24180;&#39044;&#31639;&#20844;&#24320;//Users/ADMINI~1/AppData/Local/Temp/NTKOTempFiles/2022&#24180;&#25919;&#24220;&#39044;&#31639;&#25253;&#34920;&#24180;&#21021;&#39044;&#31639;&#23450;&#31295;&#36865;&#25919;&#24220;12.2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年初预算表1"/>
      <sheetName val="年初预算表2"/>
      <sheetName val="年初预算表3"/>
      <sheetName val="年初预算表4"/>
      <sheetName val="年初预算表5"/>
      <sheetName val="年初预算表6"/>
      <sheetName val="年初预算表7"/>
      <sheetName val="年初预算表8"/>
      <sheetName val="年初预算表9"/>
      <sheetName val="年初预算表10"/>
      <sheetName val="年初预算表11"/>
      <sheetName val="年初预算表12"/>
      <sheetName val="年初预算表13"/>
      <sheetName val="年初预算表14"/>
      <sheetName val="年初预算表15"/>
      <sheetName val="年初预算表16"/>
      <sheetName val="年初预算表17"/>
      <sheetName val="年初预算表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>
            <v>72529.58</v>
          </cell>
        </row>
        <row r="7">
          <cell r="D7">
            <v>65005.64</v>
          </cell>
        </row>
        <row r="8">
          <cell r="D8">
            <v>76492.62</v>
          </cell>
        </row>
        <row r="9">
          <cell r="D9">
            <v>60698.96</v>
          </cell>
        </row>
        <row r="10">
          <cell r="D10">
            <v>69258.92</v>
          </cell>
        </row>
        <row r="11">
          <cell r="D11">
            <v>71763.41</v>
          </cell>
        </row>
        <row r="12">
          <cell r="D12">
            <v>67353.21</v>
          </cell>
        </row>
        <row r="13">
          <cell r="D13">
            <v>483102.34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pane ySplit="6" topLeftCell="A24" activePane="bottomLeft" state="frozen"/>
      <selection/>
      <selection pane="bottomLeft" activeCell="C17" sqref="C17"/>
    </sheetView>
  </sheetViews>
  <sheetFormatPr defaultColWidth="10" defaultRowHeight="13.5"/>
  <cols>
    <col min="1" max="1" width="1.53333333333333" customWidth="true"/>
    <col min="2" max="2" width="35.625" customWidth="true"/>
    <col min="3" max="4" width="14.625" customWidth="true"/>
    <col min="5" max="5" width="15" style="121" customWidth="true"/>
    <col min="6" max="6" width="14.625" customWidth="true"/>
    <col min="7" max="7" width="35.625" customWidth="true"/>
    <col min="8" max="9" width="14.625" customWidth="true"/>
    <col min="10" max="10" width="14.875" style="121" customWidth="true"/>
    <col min="11" max="11" width="14.625" customWidth="true"/>
    <col min="12" max="12" width="1.53333333333333" customWidth="true"/>
    <col min="13" max="14" width="9.76666666666667" customWidth="true"/>
  </cols>
  <sheetData>
    <row r="1" ht="23.85" customHeight="true" spans="1:12">
      <c r="A1" s="157"/>
      <c r="B1" s="2" t="s">
        <v>0</v>
      </c>
      <c r="C1" s="55"/>
      <c r="D1" s="55"/>
      <c r="E1" s="124"/>
      <c r="F1" s="3"/>
      <c r="G1" s="3"/>
      <c r="H1" s="3"/>
      <c r="I1" s="3"/>
      <c r="J1" s="124"/>
      <c r="K1" s="3"/>
      <c r="L1" s="19"/>
    </row>
    <row r="2" ht="22.8" customHeight="true" spans="1:12">
      <c r="A2" s="19"/>
      <c r="B2" s="4" t="s">
        <v>1</v>
      </c>
      <c r="C2" s="4"/>
      <c r="D2" s="4"/>
      <c r="E2" s="126"/>
      <c r="F2" s="4"/>
      <c r="G2" s="4"/>
      <c r="H2" s="4"/>
      <c r="I2" s="4"/>
      <c r="J2" s="126"/>
      <c r="K2" s="4"/>
      <c r="L2" s="19" t="s">
        <v>2</v>
      </c>
    </row>
    <row r="3" ht="19.55" customHeight="true" spans="1:12">
      <c r="A3" s="19"/>
      <c r="C3" s="159"/>
      <c r="D3" s="20"/>
      <c r="E3" s="176"/>
      <c r="F3" s="20"/>
      <c r="G3" s="20"/>
      <c r="H3" s="20"/>
      <c r="I3" s="20"/>
      <c r="J3" s="128" t="s">
        <v>3</v>
      </c>
      <c r="K3" s="21"/>
      <c r="L3" s="19"/>
    </row>
    <row r="4" ht="24.4" customHeight="true" spans="1:12">
      <c r="A4" s="19"/>
      <c r="B4" s="6" t="s">
        <v>4</v>
      </c>
      <c r="C4" s="6"/>
      <c r="D4" s="6"/>
      <c r="E4" s="129"/>
      <c r="F4" s="6"/>
      <c r="G4" s="6" t="s">
        <v>5</v>
      </c>
      <c r="H4" s="6"/>
      <c r="I4" s="6"/>
      <c r="J4" s="129"/>
      <c r="K4" s="6"/>
      <c r="L4" s="19"/>
    </row>
    <row r="5" ht="24.4" customHeight="true" spans="1:12">
      <c r="A5" s="19"/>
      <c r="B5" s="6" t="s">
        <v>6</v>
      </c>
      <c r="C5" s="6" t="s">
        <v>7</v>
      </c>
      <c r="D5" s="6" t="s">
        <v>8</v>
      </c>
      <c r="E5" s="129"/>
      <c r="F5" s="6"/>
      <c r="G5" s="6" t="s">
        <v>9</v>
      </c>
      <c r="H5" s="6" t="s">
        <v>7</v>
      </c>
      <c r="I5" s="6" t="s">
        <v>8</v>
      </c>
      <c r="J5" s="129"/>
      <c r="K5" s="6"/>
      <c r="L5" s="19"/>
    </row>
    <row r="6" ht="39.1" customHeight="true" spans="1:12">
      <c r="A6" s="19"/>
      <c r="B6" s="6"/>
      <c r="C6" s="6"/>
      <c r="D6" s="6" t="s">
        <v>10</v>
      </c>
      <c r="E6" s="129" t="s">
        <v>11</v>
      </c>
      <c r="F6" s="6" t="s">
        <v>12</v>
      </c>
      <c r="G6" s="6"/>
      <c r="H6" s="6"/>
      <c r="I6" s="6" t="s">
        <v>10</v>
      </c>
      <c r="J6" s="129" t="s">
        <v>11</v>
      </c>
      <c r="K6" s="6" t="s">
        <v>12</v>
      </c>
      <c r="L6" s="19"/>
    </row>
    <row r="7" ht="22.8" customHeight="true" spans="1:12">
      <c r="A7" s="25"/>
      <c r="B7" s="10" t="s">
        <v>13</v>
      </c>
      <c r="C7" s="166">
        <v>60000</v>
      </c>
      <c r="D7" s="166">
        <v>40000</v>
      </c>
      <c r="E7" s="177">
        <f>D7-C7</f>
        <v>-20000</v>
      </c>
      <c r="F7" s="178">
        <f>(D7-C7)/C7</f>
        <v>-0.333333333333333</v>
      </c>
      <c r="G7" s="10" t="s">
        <v>14</v>
      </c>
      <c r="H7" s="166">
        <v>306428.05</v>
      </c>
      <c r="I7" s="166">
        <v>287089.72</v>
      </c>
      <c r="J7" s="177">
        <f>I7-H7</f>
        <v>-19338.33</v>
      </c>
      <c r="K7" s="178">
        <f t="shared" ref="K7:K13" si="0">(I7-H7)/H7</f>
        <v>-0.0631088766188344</v>
      </c>
      <c r="L7" s="25"/>
    </row>
    <row r="8" ht="22.8" customHeight="true" spans="1:12">
      <c r="A8" s="25"/>
      <c r="B8" s="10"/>
      <c r="C8" s="167"/>
      <c r="D8" s="167"/>
      <c r="E8" s="177"/>
      <c r="F8" s="178"/>
      <c r="G8" s="10" t="s">
        <v>15</v>
      </c>
      <c r="H8" s="166">
        <v>9180</v>
      </c>
      <c r="I8" s="166">
        <v>8879</v>
      </c>
      <c r="J8" s="179">
        <f t="shared" ref="J8:J13" si="1">I8-H8</f>
        <v>-301</v>
      </c>
      <c r="K8" s="180">
        <f t="shared" si="0"/>
        <v>-0.0327886710239651</v>
      </c>
      <c r="L8" s="25"/>
    </row>
    <row r="9" ht="22.8" customHeight="true" spans="1:12">
      <c r="A9" s="25"/>
      <c r="B9" s="10" t="s">
        <v>16</v>
      </c>
      <c r="C9" s="168"/>
      <c r="D9" s="168"/>
      <c r="E9" s="177"/>
      <c r="F9" s="178"/>
      <c r="G9" s="10" t="s">
        <v>17</v>
      </c>
      <c r="H9" s="166">
        <v>2700</v>
      </c>
      <c r="I9" s="168"/>
      <c r="J9" s="179">
        <f t="shared" si="1"/>
        <v>-2700</v>
      </c>
      <c r="K9" s="180">
        <f t="shared" si="0"/>
        <v>-1</v>
      </c>
      <c r="L9" s="25"/>
    </row>
    <row r="10" ht="22.8" customHeight="true" spans="1:12">
      <c r="A10" s="25"/>
      <c r="B10" s="10" t="s">
        <v>18</v>
      </c>
      <c r="C10" s="169">
        <v>741410.39</v>
      </c>
      <c r="D10" s="169">
        <f>D11+D19+D23</f>
        <v>526075.08</v>
      </c>
      <c r="E10" s="177">
        <f>D10-C10</f>
        <v>-215335.31</v>
      </c>
      <c r="F10" s="178">
        <f>(D10-C10)/C10</f>
        <v>-0.29044010295027</v>
      </c>
      <c r="G10" s="10" t="s">
        <v>19</v>
      </c>
      <c r="H10" s="169">
        <v>483102.34</v>
      </c>
      <c r="I10" s="169">
        <v>270106.36</v>
      </c>
      <c r="J10" s="177">
        <f t="shared" si="1"/>
        <v>-212995.98</v>
      </c>
      <c r="K10" s="178">
        <f t="shared" si="0"/>
        <v>-0.440892047842285</v>
      </c>
      <c r="L10" s="25"/>
    </row>
    <row r="11" ht="22.8" customHeight="true" spans="1:12">
      <c r="A11" s="19"/>
      <c r="B11" s="64" t="s">
        <v>20</v>
      </c>
      <c r="C11" s="101">
        <v>652574.62</v>
      </c>
      <c r="D11" s="101">
        <f>400007.27+11010.04</f>
        <v>411017.31</v>
      </c>
      <c r="E11" s="179">
        <f>D11-C11</f>
        <v>-241557.31</v>
      </c>
      <c r="F11" s="180">
        <f>(D11-C11)/C11</f>
        <v>-0.370160442341444</v>
      </c>
      <c r="G11" s="64" t="s">
        <v>21</v>
      </c>
      <c r="H11" s="101">
        <v>483102.34</v>
      </c>
      <c r="I11" s="101">
        <v>270106.36</v>
      </c>
      <c r="J11" s="179">
        <f t="shared" si="1"/>
        <v>-212995.98</v>
      </c>
      <c r="K11" s="180">
        <f t="shared" si="0"/>
        <v>-0.440892047842285</v>
      </c>
      <c r="L11" s="19"/>
    </row>
    <row r="12" ht="22.8" customHeight="true" spans="1:12">
      <c r="A12" s="19"/>
      <c r="B12" s="64" t="s">
        <v>22</v>
      </c>
      <c r="C12" s="170">
        <v>648690.63</v>
      </c>
      <c r="D12" s="170">
        <f>400007.27+11010.04</f>
        <v>411017.31</v>
      </c>
      <c r="E12" s="179">
        <f>D12-C12</f>
        <v>-237673.32</v>
      </c>
      <c r="F12" s="180">
        <f>(D12-C12)/C12</f>
        <v>-0.366389321825105</v>
      </c>
      <c r="G12" s="64" t="s">
        <v>23</v>
      </c>
      <c r="H12" s="170">
        <v>479986.99</v>
      </c>
      <c r="I12" s="170">
        <v>270106.36</v>
      </c>
      <c r="J12" s="179">
        <f t="shared" si="1"/>
        <v>-209880.63</v>
      </c>
      <c r="K12" s="180">
        <f t="shared" si="0"/>
        <v>-0.437263164153678</v>
      </c>
      <c r="L12" s="19"/>
    </row>
    <row r="13" ht="22.8" customHeight="true" spans="1:12">
      <c r="A13" s="19"/>
      <c r="B13" s="64" t="s">
        <v>24</v>
      </c>
      <c r="C13" s="170">
        <v>3883.99</v>
      </c>
      <c r="D13" s="171"/>
      <c r="E13" s="179">
        <f>D13-C13</f>
        <v>-3883.99</v>
      </c>
      <c r="F13" s="180">
        <f>(D13-C13)/C13</f>
        <v>-1</v>
      </c>
      <c r="G13" s="64" t="s">
        <v>25</v>
      </c>
      <c r="H13" s="170">
        <v>3115.35</v>
      </c>
      <c r="I13" s="171"/>
      <c r="J13" s="179">
        <f t="shared" si="1"/>
        <v>-3115.35</v>
      </c>
      <c r="K13" s="180">
        <f t="shared" si="0"/>
        <v>-1</v>
      </c>
      <c r="L13" s="19"/>
    </row>
    <row r="14" ht="22.8" customHeight="true" spans="1:12">
      <c r="A14" s="19"/>
      <c r="B14" s="64" t="s">
        <v>26</v>
      </c>
      <c r="C14" s="172"/>
      <c r="D14" s="172"/>
      <c r="E14" s="177"/>
      <c r="F14" s="178"/>
      <c r="G14" s="64" t="s">
        <v>27</v>
      </c>
      <c r="H14" s="172"/>
      <c r="I14" s="172"/>
      <c r="J14" s="181"/>
      <c r="K14" s="178"/>
      <c r="L14" s="19"/>
    </row>
    <row r="15" ht="22.8" customHeight="true" spans="1:12">
      <c r="A15" s="19"/>
      <c r="B15" s="64" t="s">
        <v>28</v>
      </c>
      <c r="C15" s="172"/>
      <c r="D15" s="172"/>
      <c r="E15" s="177"/>
      <c r="F15" s="178"/>
      <c r="G15" s="64" t="s">
        <v>29</v>
      </c>
      <c r="H15" s="172"/>
      <c r="I15" s="172"/>
      <c r="J15" s="181"/>
      <c r="K15" s="178"/>
      <c r="L15" s="19"/>
    </row>
    <row r="16" ht="22.8" customHeight="true" spans="1:12">
      <c r="A16" s="19"/>
      <c r="B16" s="64" t="s">
        <v>30</v>
      </c>
      <c r="C16" s="171"/>
      <c r="D16" s="171"/>
      <c r="E16" s="177"/>
      <c r="F16" s="178"/>
      <c r="G16" s="64" t="s">
        <v>31</v>
      </c>
      <c r="H16" s="171"/>
      <c r="I16" s="171"/>
      <c r="J16" s="181"/>
      <c r="K16" s="178"/>
      <c r="L16" s="19"/>
    </row>
    <row r="17" ht="22.8" customHeight="true" spans="1:12">
      <c r="A17" s="19"/>
      <c r="B17" s="64" t="s">
        <v>32</v>
      </c>
      <c r="C17" s="171"/>
      <c r="D17" s="171"/>
      <c r="E17" s="177"/>
      <c r="F17" s="178"/>
      <c r="G17" s="64" t="s">
        <v>33</v>
      </c>
      <c r="H17" s="171"/>
      <c r="I17" s="171"/>
      <c r="J17" s="181"/>
      <c r="K17" s="178"/>
      <c r="L17" s="19"/>
    </row>
    <row r="18" ht="22.8" customHeight="true" spans="1:12">
      <c r="A18" s="19"/>
      <c r="B18" s="64" t="s">
        <v>34</v>
      </c>
      <c r="C18" s="171"/>
      <c r="D18" s="171"/>
      <c r="E18" s="177"/>
      <c r="F18" s="178"/>
      <c r="G18" s="64" t="s">
        <v>35</v>
      </c>
      <c r="H18" s="171"/>
      <c r="I18" s="171"/>
      <c r="J18" s="181"/>
      <c r="K18" s="178"/>
      <c r="L18" s="19"/>
    </row>
    <row r="19" ht="22.8" customHeight="true" spans="1:12">
      <c r="A19" s="19"/>
      <c r="B19" s="64" t="s">
        <v>36</v>
      </c>
      <c r="C19" s="173">
        <v>150.77</v>
      </c>
      <c r="D19" s="173">
        <v>57.77</v>
      </c>
      <c r="E19" s="179">
        <f>D19-C19</f>
        <v>-93</v>
      </c>
      <c r="F19" s="180">
        <f>(D19-C19)/C19</f>
        <v>-0.616833587583737</v>
      </c>
      <c r="G19" s="64" t="s">
        <v>37</v>
      </c>
      <c r="H19" s="171"/>
      <c r="I19" s="171"/>
      <c r="J19" s="181"/>
      <c r="K19" s="178"/>
      <c r="L19" s="19"/>
    </row>
    <row r="20" ht="22.8" customHeight="true" spans="1:12">
      <c r="A20" s="19"/>
      <c r="B20" s="64" t="s">
        <v>38</v>
      </c>
      <c r="C20" s="171"/>
      <c r="D20" s="171"/>
      <c r="E20" s="179"/>
      <c r="F20" s="180"/>
      <c r="G20" s="64" t="s">
        <v>39</v>
      </c>
      <c r="H20" s="172"/>
      <c r="I20" s="172"/>
      <c r="J20" s="181"/>
      <c r="K20" s="178"/>
      <c r="L20" s="19"/>
    </row>
    <row r="21" ht="22.8" customHeight="true" spans="1:12">
      <c r="A21" s="19"/>
      <c r="B21" s="64" t="s">
        <v>40</v>
      </c>
      <c r="C21" s="174">
        <v>150.77</v>
      </c>
      <c r="D21" s="174">
        <v>57.77</v>
      </c>
      <c r="E21" s="179">
        <f>D21-C21</f>
        <v>-93</v>
      </c>
      <c r="F21" s="180">
        <f>(D21-C21)/C21</f>
        <v>-0.616833587583737</v>
      </c>
      <c r="G21" s="64" t="s">
        <v>39</v>
      </c>
      <c r="H21" s="172"/>
      <c r="I21" s="172"/>
      <c r="J21" s="181"/>
      <c r="K21" s="178"/>
      <c r="L21" s="19"/>
    </row>
    <row r="22" ht="22.8" customHeight="true" spans="1:12">
      <c r="A22" s="19"/>
      <c r="B22" s="64" t="s">
        <v>41</v>
      </c>
      <c r="C22" s="171"/>
      <c r="D22" s="171"/>
      <c r="E22" s="179"/>
      <c r="F22" s="180"/>
      <c r="G22" s="64" t="s">
        <v>39</v>
      </c>
      <c r="H22" s="172"/>
      <c r="I22" s="172"/>
      <c r="J22" s="181"/>
      <c r="K22" s="178"/>
      <c r="L22" s="19"/>
    </row>
    <row r="23" ht="22.8" customHeight="true" spans="1:12">
      <c r="A23" s="19"/>
      <c r="B23" s="64" t="s">
        <v>42</v>
      </c>
      <c r="C23" s="170">
        <v>88685</v>
      </c>
      <c r="D23" s="170">
        <f>126010.04-11010.04</f>
        <v>115000</v>
      </c>
      <c r="E23" s="179">
        <f>D23-C23</f>
        <v>26315</v>
      </c>
      <c r="F23" s="180">
        <f>(D23-C23)/C23</f>
        <v>0.2967243615042</v>
      </c>
      <c r="G23" s="64" t="s">
        <v>43</v>
      </c>
      <c r="H23" s="171"/>
      <c r="I23" s="171"/>
      <c r="J23" s="181"/>
      <c r="K23" s="178"/>
      <c r="L23" s="19"/>
    </row>
    <row r="24" ht="22.8" customHeight="true" spans="1:12">
      <c r="A24" s="19"/>
      <c r="B24" s="64" t="s">
        <v>39</v>
      </c>
      <c r="C24" s="172"/>
      <c r="D24" s="172"/>
      <c r="E24" s="181"/>
      <c r="F24" s="178"/>
      <c r="G24" s="64" t="s">
        <v>44</v>
      </c>
      <c r="H24" s="171"/>
      <c r="I24" s="171"/>
      <c r="J24" s="181"/>
      <c r="K24" s="178"/>
      <c r="L24" s="19"/>
    </row>
    <row r="25" ht="22.8" customHeight="true" spans="1:12">
      <c r="A25" s="19"/>
      <c r="B25" s="64" t="s">
        <v>45</v>
      </c>
      <c r="C25" s="171"/>
      <c r="D25" s="171"/>
      <c r="E25" s="181"/>
      <c r="F25" s="178"/>
      <c r="G25" s="64" t="s">
        <v>46</v>
      </c>
      <c r="H25" s="171"/>
      <c r="I25" s="171"/>
      <c r="J25" s="181"/>
      <c r="K25" s="178"/>
      <c r="L25" s="19"/>
    </row>
    <row r="26" ht="22.8" customHeight="true" spans="1:12">
      <c r="A26" s="19"/>
      <c r="B26" s="64" t="s">
        <v>47</v>
      </c>
      <c r="C26" s="170"/>
      <c r="D26" s="171"/>
      <c r="E26" s="181"/>
      <c r="F26" s="178"/>
      <c r="G26" s="64" t="s">
        <v>48</v>
      </c>
      <c r="H26" s="173"/>
      <c r="I26" s="172"/>
      <c r="J26" s="181"/>
      <c r="K26" s="178"/>
      <c r="L26" s="19"/>
    </row>
    <row r="27" ht="22.8" customHeight="true" spans="1:12">
      <c r="A27" s="19"/>
      <c r="B27" s="64" t="s">
        <v>49</v>
      </c>
      <c r="C27" s="171"/>
      <c r="D27" s="171"/>
      <c r="E27" s="181"/>
      <c r="F27" s="178"/>
      <c r="G27" s="64" t="s">
        <v>50</v>
      </c>
      <c r="H27" s="172"/>
      <c r="I27" s="172"/>
      <c r="J27" s="181"/>
      <c r="K27" s="178"/>
      <c r="L27" s="19"/>
    </row>
    <row r="28" ht="22.8" customHeight="true" spans="1:12">
      <c r="A28" s="25"/>
      <c r="B28" s="11" t="s">
        <v>51</v>
      </c>
      <c r="C28" s="169">
        <v>801410.39</v>
      </c>
      <c r="D28" s="169">
        <f>D7+D10</f>
        <v>566075.08</v>
      </c>
      <c r="E28" s="181">
        <f>D28-C28</f>
        <v>-235335.31</v>
      </c>
      <c r="F28" s="178">
        <f>(D28-C28)/C28</f>
        <v>-0.293651433693042</v>
      </c>
      <c r="G28" s="11" t="s">
        <v>52</v>
      </c>
      <c r="H28" s="169">
        <v>801410.39</v>
      </c>
      <c r="I28" s="169">
        <v>566075.08</v>
      </c>
      <c r="J28" s="181">
        <f>I28-H28</f>
        <v>-235335.31</v>
      </c>
      <c r="K28" s="178">
        <f>(I28-H28)/H28</f>
        <v>-0.293651433693042</v>
      </c>
      <c r="L28" s="25"/>
    </row>
    <row r="29" ht="9.75" customHeight="true" spans="1:12">
      <c r="A29" s="19"/>
      <c r="B29" s="12"/>
      <c r="C29" s="12"/>
      <c r="D29" s="12"/>
      <c r="E29" s="165"/>
      <c r="F29" s="12"/>
      <c r="G29" s="12"/>
      <c r="H29" s="12"/>
      <c r="I29" s="12"/>
      <c r="J29" s="165"/>
      <c r="K29" s="12"/>
      <c r="L29" s="19"/>
    </row>
    <row r="30" ht="16.25" customHeight="true" spans="1:12">
      <c r="A30" s="161"/>
      <c r="B30" s="15" t="s">
        <v>53</v>
      </c>
      <c r="C30" s="15"/>
      <c r="D30" s="15"/>
      <c r="E30" s="138"/>
      <c r="F30" s="15"/>
      <c r="G30" s="15"/>
      <c r="H30" s="15"/>
      <c r="I30" s="15"/>
      <c r="J30" s="138"/>
      <c r="K30" s="15"/>
      <c r="L30" s="161"/>
    </row>
    <row r="31" ht="16.25" customHeight="true" spans="1:12">
      <c r="A31" s="161"/>
      <c r="B31" s="15" t="s">
        <v>54</v>
      </c>
      <c r="C31" s="15"/>
      <c r="D31" s="15"/>
      <c r="E31" s="138"/>
      <c r="F31" s="15"/>
      <c r="G31" s="15"/>
      <c r="H31" s="15"/>
      <c r="I31" s="15"/>
      <c r="J31" s="138"/>
      <c r="K31" s="15"/>
      <c r="L31" s="161"/>
    </row>
    <row r="32" ht="16.25" customHeight="true" spans="1:12">
      <c r="A32" s="161"/>
      <c r="B32" s="15" t="s">
        <v>55</v>
      </c>
      <c r="C32" s="15"/>
      <c r="D32" s="15"/>
      <c r="E32" s="138"/>
      <c r="F32" s="15"/>
      <c r="G32" s="15"/>
      <c r="H32" s="15"/>
      <c r="I32" s="15"/>
      <c r="J32" s="138"/>
      <c r="K32" s="15"/>
      <c r="L32" s="161"/>
    </row>
    <row r="33" ht="16.25" customHeight="true" spans="1:12">
      <c r="A33" s="161"/>
      <c r="B33" s="15" t="s">
        <v>56</v>
      </c>
      <c r="C33" s="15"/>
      <c r="D33" s="15"/>
      <c r="E33" s="138"/>
      <c r="F33" s="15"/>
      <c r="G33" s="15"/>
      <c r="H33" s="15"/>
      <c r="I33" s="15"/>
      <c r="J33" s="138"/>
      <c r="K33" s="15"/>
      <c r="L33" s="161"/>
    </row>
    <row r="34" ht="16.25" customHeight="true" spans="1:12">
      <c r="A34" s="161"/>
      <c r="B34" s="175" t="s">
        <v>57</v>
      </c>
      <c r="C34" s="175"/>
      <c r="D34" s="175"/>
      <c r="E34" s="182"/>
      <c r="F34" s="175"/>
      <c r="G34" s="175"/>
      <c r="H34" s="175"/>
      <c r="I34" s="175"/>
      <c r="J34" s="182"/>
      <c r="K34" s="175"/>
      <c r="L34" s="161"/>
    </row>
    <row r="35" ht="16.25" customHeight="true" spans="1:12">
      <c r="A35" s="161"/>
      <c r="B35" s="15" t="s">
        <v>58</v>
      </c>
      <c r="C35" s="15"/>
      <c r="D35" s="15"/>
      <c r="E35" s="138"/>
      <c r="F35" s="15"/>
      <c r="G35" s="15"/>
      <c r="H35" s="15"/>
      <c r="I35" s="15"/>
      <c r="J35" s="138"/>
      <c r="K35" s="15"/>
      <c r="L35" s="161"/>
    </row>
    <row r="36" ht="16.25" customHeight="true" spans="1:12">
      <c r="A36" s="161"/>
      <c r="B36" s="15" t="s">
        <v>59</v>
      </c>
      <c r="C36" s="15"/>
      <c r="D36" s="15"/>
      <c r="E36" s="138"/>
      <c r="F36" s="15"/>
      <c r="G36" s="15"/>
      <c r="H36" s="15"/>
      <c r="I36" s="15"/>
      <c r="J36" s="138"/>
      <c r="K36" s="15"/>
      <c r="L36" s="161"/>
    </row>
    <row r="37" ht="16.25" customHeight="true" spans="1:12">
      <c r="A37" s="161"/>
      <c r="B37" s="17" t="s">
        <v>60</v>
      </c>
      <c r="C37" s="17"/>
      <c r="D37" s="17"/>
      <c r="E37" s="139"/>
      <c r="F37" s="17"/>
      <c r="G37" s="17"/>
      <c r="H37" s="17"/>
      <c r="I37" s="17"/>
      <c r="J37" s="139"/>
      <c r="K37" s="17"/>
      <c r="L37" s="161"/>
    </row>
    <row r="38" ht="23" customHeight="true" spans="1:12">
      <c r="A38" s="162"/>
      <c r="B38" s="17" t="s">
        <v>61</v>
      </c>
      <c r="C38" s="17"/>
      <c r="D38" s="17"/>
      <c r="E38" s="139"/>
      <c r="F38" s="17"/>
      <c r="G38" s="17"/>
      <c r="H38" s="17"/>
      <c r="I38" s="17"/>
      <c r="J38" s="139"/>
      <c r="K38" s="17"/>
      <c r="L38" s="162"/>
    </row>
  </sheetData>
  <mergeCells count="19">
    <mergeCell ref="B2:K2"/>
    <mergeCell ref="J3:K3"/>
    <mergeCell ref="B4:F4"/>
    <mergeCell ref="G4:K4"/>
    <mergeCell ref="D5:F5"/>
    <mergeCell ref="I5:K5"/>
    <mergeCell ref="B30:K30"/>
    <mergeCell ref="B31:K31"/>
    <mergeCell ref="B32:K32"/>
    <mergeCell ref="B33:K33"/>
    <mergeCell ref="B34:K34"/>
    <mergeCell ref="B35:K35"/>
    <mergeCell ref="B36:K36"/>
    <mergeCell ref="B37:K37"/>
    <mergeCell ref="B38:G38"/>
    <mergeCell ref="B5:B6"/>
    <mergeCell ref="C5:C6"/>
    <mergeCell ref="G5:G6"/>
    <mergeCell ref="H5:H6"/>
  </mergeCells>
  <pageMargins left="0.704166666666667" right="0.704166666666667" top="0.74375" bottom="0.74375" header="0.310416666666667" footer="0.310416666666667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D4" sqref="D4"/>
    </sheetView>
  </sheetViews>
  <sheetFormatPr defaultColWidth="10" defaultRowHeight="13.5" outlineLevelCol="7"/>
  <cols>
    <col min="1" max="1" width="1.53333333333333" customWidth="true"/>
    <col min="2" max="2" width="12.8166666666667" customWidth="true"/>
    <col min="3" max="3" width="33.3416666666667" customWidth="true"/>
    <col min="4" max="5" width="20.625" customWidth="true"/>
    <col min="6" max="6" width="20.625" style="121" customWidth="true"/>
    <col min="7" max="7" width="20.625" customWidth="true"/>
    <col min="8" max="8" width="1.53333333333333" customWidth="true"/>
  </cols>
  <sheetData>
    <row r="1" ht="16.35" customHeight="true" spans="1:8">
      <c r="A1" s="157"/>
      <c r="B1" s="2" t="s">
        <v>62</v>
      </c>
      <c r="C1" s="158"/>
      <c r="D1" s="55"/>
      <c r="E1" s="55"/>
      <c r="F1" s="163"/>
      <c r="G1" s="164"/>
      <c r="H1" s="19" t="s">
        <v>2</v>
      </c>
    </row>
    <row r="2" ht="21" customHeight="true" spans="1:8">
      <c r="A2" s="19"/>
      <c r="B2" s="4" t="s">
        <v>63</v>
      </c>
      <c r="C2" s="4"/>
      <c r="D2" s="4"/>
      <c r="E2" s="4"/>
      <c r="F2" s="126"/>
      <c r="G2" s="4"/>
      <c r="H2" s="19"/>
    </row>
    <row r="3" ht="19.55" customHeight="true" spans="1:8">
      <c r="A3" s="19"/>
      <c r="C3" s="159"/>
      <c r="D3" s="159"/>
      <c r="E3" s="159"/>
      <c r="F3" s="128" t="s">
        <v>3</v>
      </c>
      <c r="G3" s="21"/>
      <c r="H3" s="19"/>
    </row>
    <row r="4" ht="24.4" customHeight="true" spans="1:8">
      <c r="A4" s="19"/>
      <c r="B4" s="160" t="s">
        <v>6</v>
      </c>
      <c r="C4" s="160"/>
      <c r="D4" s="160" t="s">
        <v>7</v>
      </c>
      <c r="E4" s="160" t="s">
        <v>8</v>
      </c>
      <c r="F4" s="160"/>
      <c r="G4" s="160"/>
      <c r="H4" s="19"/>
    </row>
    <row r="5" ht="19" customHeight="true" spans="1:8">
      <c r="A5" s="19"/>
      <c r="B5" s="160" t="s">
        <v>64</v>
      </c>
      <c r="C5" s="160" t="s">
        <v>65</v>
      </c>
      <c r="D5" s="160"/>
      <c r="E5" s="160" t="s">
        <v>10</v>
      </c>
      <c r="F5" s="160" t="s">
        <v>11</v>
      </c>
      <c r="G5" s="160" t="s">
        <v>12</v>
      </c>
      <c r="H5" s="19"/>
    </row>
    <row r="6" ht="20" customHeight="true" spans="1:8">
      <c r="A6" s="19"/>
      <c r="B6" s="10">
        <v>101</v>
      </c>
      <c r="C6" s="10" t="s">
        <v>66</v>
      </c>
      <c r="D6" s="40">
        <v>42255</v>
      </c>
      <c r="E6" s="40">
        <v>30529</v>
      </c>
      <c r="F6" s="50">
        <f>E6-D6</f>
        <v>-11726</v>
      </c>
      <c r="G6" s="24">
        <f>(E6-D6)/D6</f>
        <v>-0.277505620636611</v>
      </c>
      <c r="H6" s="19"/>
    </row>
    <row r="7" ht="20" customHeight="true" spans="1:8">
      <c r="A7" s="19"/>
      <c r="B7" s="64" t="s">
        <v>67</v>
      </c>
      <c r="C7" s="38" t="s">
        <v>68</v>
      </c>
      <c r="D7" s="39">
        <v>17800</v>
      </c>
      <c r="E7" s="39">
        <v>13394</v>
      </c>
      <c r="F7" s="48">
        <f t="shared" ref="F7:F25" si="0">E7-D7</f>
        <v>-4406</v>
      </c>
      <c r="G7" s="49">
        <f t="shared" ref="G7:G12" si="1">(E7-D7)/D7</f>
        <v>-0.24752808988764</v>
      </c>
      <c r="H7" s="19"/>
    </row>
    <row r="8" ht="20" customHeight="true" spans="1:8">
      <c r="A8" s="19"/>
      <c r="B8" s="64" t="s">
        <v>69</v>
      </c>
      <c r="C8" s="38" t="s">
        <v>70</v>
      </c>
      <c r="D8" s="39">
        <v>12300</v>
      </c>
      <c r="E8" s="39">
        <v>7293</v>
      </c>
      <c r="F8" s="48">
        <f t="shared" si="0"/>
        <v>-5007</v>
      </c>
      <c r="G8" s="49">
        <f t="shared" si="1"/>
        <v>-0.407073170731707</v>
      </c>
      <c r="H8" s="19"/>
    </row>
    <row r="9" ht="20" customHeight="true" spans="1:8">
      <c r="A9" s="19"/>
      <c r="B9" s="64" t="s">
        <v>71</v>
      </c>
      <c r="C9" s="38" t="s">
        <v>72</v>
      </c>
      <c r="D9" s="39">
        <v>5500</v>
      </c>
      <c r="E9" s="39">
        <v>2002</v>
      </c>
      <c r="F9" s="48">
        <f t="shared" si="0"/>
        <v>-3498</v>
      </c>
      <c r="G9" s="49">
        <f t="shared" si="1"/>
        <v>-0.636</v>
      </c>
      <c r="H9" s="19"/>
    </row>
    <row r="10" ht="20" customHeight="true" spans="1:8">
      <c r="A10" s="19"/>
      <c r="B10" s="64" t="s">
        <v>73</v>
      </c>
      <c r="C10" s="38" t="s">
        <v>74</v>
      </c>
      <c r="D10" s="39">
        <v>140</v>
      </c>
      <c r="E10" s="39">
        <v>102</v>
      </c>
      <c r="F10" s="48">
        <f t="shared" si="0"/>
        <v>-38</v>
      </c>
      <c r="G10" s="49">
        <f t="shared" si="1"/>
        <v>-0.271428571428571</v>
      </c>
      <c r="H10" s="19"/>
    </row>
    <row r="11" ht="20" customHeight="true" spans="1:8">
      <c r="A11" s="19"/>
      <c r="B11" s="64" t="s">
        <v>75</v>
      </c>
      <c r="C11" s="38" t="s">
        <v>76</v>
      </c>
      <c r="D11" s="39">
        <v>2500</v>
      </c>
      <c r="E11" s="39">
        <v>1947</v>
      </c>
      <c r="F11" s="48">
        <f t="shared" si="0"/>
        <v>-553</v>
      </c>
      <c r="G11" s="49">
        <f t="shared" si="1"/>
        <v>-0.2212</v>
      </c>
      <c r="H11" s="19"/>
    </row>
    <row r="12" ht="20" customHeight="true" spans="1:8">
      <c r="A12" s="19"/>
      <c r="B12" s="64" t="s">
        <v>77</v>
      </c>
      <c r="C12" s="38" t="s">
        <v>78</v>
      </c>
      <c r="D12" s="39">
        <v>1300</v>
      </c>
      <c r="E12" s="39">
        <v>4048</v>
      </c>
      <c r="F12" s="48">
        <f t="shared" si="0"/>
        <v>2748</v>
      </c>
      <c r="G12" s="49">
        <f t="shared" si="1"/>
        <v>2.11384615384615</v>
      </c>
      <c r="H12" s="19"/>
    </row>
    <row r="13" ht="20" customHeight="true" spans="1:8">
      <c r="A13" s="19"/>
      <c r="B13" s="64" t="s">
        <v>79</v>
      </c>
      <c r="C13" s="38" t="s">
        <v>80</v>
      </c>
      <c r="D13" s="39">
        <v>60</v>
      </c>
      <c r="E13" s="39">
        <v>1</v>
      </c>
      <c r="F13" s="48">
        <f t="shared" si="0"/>
        <v>-59</v>
      </c>
      <c r="G13" s="49">
        <f t="shared" ref="G7:G25" si="2">(E13-D13)/D13</f>
        <v>-0.983333333333333</v>
      </c>
      <c r="H13" s="19"/>
    </row>
    <row r="14" ht="20" customHeight="true" spans="1:8">
      <c r="A14" s="19"/>
      <c r="B14" s="64" t="s">
        <v>81</v>
      </c>
      <c r="C14" s="38" t="s">
        <v>82</v>
      </c>
      <c r="D14" s="39">
        <v>600</v>
      </c>
      <c r="E14" s="39">
        <v>513</v>
      </c>
      <c r="F14" s="48">
        <f t="shared" si="0"/>
        <v>-87</v>
      </c>
      <c r="G14" s="49">
        <f t="shared" si="2"/>
        <v>-0.145</v>
      </c>
      <c r="H14" s="19"/>
    </row>
    <row r="15" ht="20" customHeight="true" spans="1:8">
      <c r="A15" s="19"/>
      <c r="B15" s="64" t="s">
        <v>83</v>
      </c>
      <c r="C15" s="38" t="s">
        <v>84</v>
      </c>
      <c r="D15" s="39">
        <v>2050</v>
      </c>
      <c r="E15" s="39">
        <v>1201</v>
      </c>
      <c r="F15" s="48">
        <f t="shared" si="0"/>
        <v>-849</v>
      </c>
      <c r="G15" s="49">
        <f t="shared" si="2"/>
        <v>-0.414146341463415</v>
      </c>
      <c r="H15" s="19"/>
    </row>
    <row r="16" ht="20" customHeight="true" spans="1:8">
      <c r="A16" s="19"/>
      <c r="B16" s="64" t="s">
        <v>85</v>
      </c>
      <c r="C16" s="38" t="s">
        <v>86</v>
      </c>
      <c r="D16" s="39">
        <v>5</v>
      </c>
      <c r="E16" s="39">
        <v>8</v>
      </c>
      <c r="F16" s="48">
        <f t="shared" si="0"/>
        <v>3</v>
      </c>
      <c r="G16" s="49">
        <f t="shared" si="2"/>
        <v>0.6</v>
      </c>
      <c r="H16" s="19"/>
    </row>
    <row r="17" ht="20" customHeight="true" spans="1:8">
      <c r="A17" s="19"/>
      <c r="B17" s="64" t="s">
        <v>87</v>
      </c>
      <c r="C17" s="38" t="s">
        <v>88</v>
      </c>
      <c r="D17" s="39"/>
      <c r="E17" s="39">
        <v>20</v>
      </c>
      <c r="F17" s="48">
        <f t="shared" si="0"/>
        <v>20</v>
      </c>
      <c r="G17" s="49">
        <v>1</v>
      </c>
      <c r="H17" s="19"/>
    </row>
    <row r="18" ht="20" customHeight="true" spans="1:8">
      <c r="A18" s="19"/>
      <c r="B18" s="10">
        <v>103</v>
      </c>
      <c r="C18" s="10" t="s">
        <v>89</v>
      </c>
      <c r="D18" s="40">
        <v>17745</v>
      </c>
      <c r="E18" s="40">
        <v>9471</v>
      </c>
      <c r="F18" s="50">
        <f t="shared" si="0"/>
        <v>-8274</v>
      </c>
      <c r="G18" s="24">
        <f t="shared" si="2"/>
        <v>-0.466272189349112</v>
      </c>
      <c r="H18" s="19"/>
    </row>
    <row r="19" ht="20" customHeight="true" spans="1:8">
      <c r="A19" s="19"/>
      <c r="B19" s="64" t="s">
        <v>90</v>
      </c>
      <c r="C19" s="38" t="s">
        <v>91</v>
      </c>
      <c r="D19" s="39">
        <v>2100</v>
      </c>
      <c r="E19" s="39">
        <v>1790</v>
      </c>
      <c r="F19" s="48">
        <f t="shared" si="0"/>
        <v>-310</v>
      </c>
      <c r="G19" s="49">
        <f t="shared" si="2"/>
        <v>-0.147619047619048</v>
      </c>
      <c r="H19" s="19"/>
    </row>
    <row r="20" ht="20" customHeight="true" spans="1:8">
      <c r="A20" s="19"/>
      <c r="B20" s="64" t="s">
        <v>92</v>
      </c>
      <c r="C20" s="38" t="s">
        <v>93</v>
      </c>
      <c r="D20" s="39">
        <v>2500</v>
      </c>
      <c r="E20" s="39">
        <v>2205</v>
      </c>
      <c r="F20" s="48">
        <f t="shared" si="0"/>
        <v>-295</v>
      </c>
      <c r="G20" s="49">
        <f t="shared" si="2"/>
        <v>-0.118</v>
      </c>
      <c r="H20" s="19"/>
    </row>
    <row r="21" ht="20" customHeight="true" spans="1:8">
      <c r="A21" s="19"/>
      <c r="B21" s="64" t="s">
        <v>94</v>
      </c>
      <c r="C21" s="38" t="s">
        <v>95</v>
      </c>
      <c r="D21" s="39">
        <v>3950</v>
      </c>
      <c r="E21" s="39">
        <v>1795</v>
      </c>
      <c r="F21" s="48">
        <f t="shared" si="0"/>
        <v>-2155</v>
      </c>
      <c r="G21" s="49">
        <f t="shared" si="2"/>
        <v>-0.545569620253165</v>
      </c>
      <c r="H21" s="19"/>
    </row>
    <row r="22" ht="20" customHeight="true" spans="1:8">
      <c r="A22" s="19"/>
      <c r="B22" s="64" t="s">
        <v>96</v>
      </c>
      <c r="C22" s="38" t="s">
        <v>97</v>
      </c>
      <c r="D22" s="39">
        <v>4000</v>
      </c>
      <c r="E22" s="39">
        <v>2005</v>
      </c>
      <c r="F22" s="48">
        <f t="shared" si="0"/>
        <v>-1995</v>
      </c>
      <c r="G22" s="49">
        <f t="shared" si="2"/>
        <v>-0.49875</v>
      </c>
      <c r="H22" s="19"/>
    </row>
    <row r="23" ht="20" customHeight="true" spans="1:8">
      <c r="A23" s="19"/>
      <c r="B23" s="64" t="s">
        <v>98</v>
      </c>
      <c r="C23" s="38" t="s">
        <v>99</v>
      </c>
      <c r="D23" s="39">
        <v>1200</v>
      </c>
      <c r="E23" s="39">
        <v>1116</v>
      </c>
      <c r="F23" s="48">
        <f t="shared" si="0"/>
        <v>-84</v>
      </c>
      <c r="G23" s="49">
        <f t="shared" si="2"/>
        <v>-0.07</v>
      </c>
      <c r="H23" s="19"/>
    </row>
    <row r="24" ht="20" customHeight="true" spans="1:8">
      <c r="A24" s="19"/>
      <c r="B24" s="64" t="s">
        <v>100</v>
      </c>
      <c r="C24" s="38" t="s">
        <v>101</v>
      </c>
      <c r="D24" s="39">
        <v>3995</v>
      </c>
      <c r="E24" s="39">
        <v>560</v>
      </c>
      <c r="F24" s="48">
        <f t="shared" si="0"/>
        <v>-3435</v>
      </c>
      <c r="G24" s="49">
        <f t="shared" si="2"/>
        <v>-0.85982478097622</v>
      </c>
      <c r="H24" s="19"/>
    </row>
    <row r="25" ht="20" customHeight="true" spans="1:8">
      <c r="A25" s="19"/>
      <c r="B25" s="11" t="s">
        <v>102</v>
      </c>
      <c r="C25" s="11"/>
      <c r="D25" s="40">
        <v>60000</v>
      </c>
      <c r="E25" s="40">
        <v>40000</v>
      </c>
      <c r="F25" s="50">
        <f t="shared" si="0"/>
        <v>-20000</v>
      </c>
      <c r="G25" s="24">
        <f t="shared" si="2"/>
        <v>-0.333333333333333</v>
      </c>
      <c r="H25" s="19"/>
    </row>
    <row r="26" ht="12.05" customHeight="true" spans="1:8">
      <c r="A26" s="19"/>
      <c r="B26" s="12"/>
      <c r="C26" s="12" t="s">
        <v>2</v>
      </c>
      <c r="D26" s="12"/>
      <c r="E26" s="12"/>
      <c r="F26" s="165"/>
      <c r="G26" s="12"/>
      <c r="H26" s="27"/>
    </row>
    <row r="27" ht="16.25" customHeight="true" spans="1:8">
      <c r="A27" s="161"/>
      <c r="B27" s="15" t="s">
        <v>53</v>
      </c>
      <c r="C27" s="15"/>
      <c r="D27" s="15"/>
      <c r="E27" s="15"/>
      <c r="F27" s="138"/>
      <c r="G27" s="15"/>
      <c r="H27" s="28"/>
    </row>
    <row r="28" ht="16.25" customHeight="true" spans="1:8">
      <c r="A28" s="162"/>
      <c r="B28" s="17" t="s">
        <v>103</v>
      </c>
      <c r="C28" s="17"/>
      <c r="D28" s="17"/>
      <c r="E28" s="17"/>
      <c r="F28" s="139"/>
      <c r="G28" s="17"/>
      <c r="H28" s="29"/>
    </row>
  </sheetData>
  <mergeCells count="7">
    <mergeCell ref="B2:G2"/>
    <mergeCell ref="F3:G3"/>
    <mergeCell ref="B25:C25"/>
    <mergeCell ref="B27:G27"/>
    <mergeCell ref="B28:G28"/>
    <mergeCell ref="A7:A17"/>
    <mergeCell ref="A19:A24"/>
  </mergeCells>
  <pageMargins left="0.704166666666667" right="0.704166666666667" top="0.74375" bottom="0.427777777777778" header="0.310416666666667" footer="0.3104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workbookViewId="0">
      <selection activeCell="K51" sqref="K51"/>
    </sheetView>
  </sheetViews>
  <sheetFormatPr defaultColWidth="10" defaultRowHeight="13.5" outlineLevelCol="6"/>
  <cols>
    <col min="1" max="1" width="1.53333333333333" customWidth="true"/>
    <col min="2" max="2" width="51.2916666666667" customWidth="true"/>
    <col min="3" max="5" width="19.625" style="30" customWidth="true"/>
    <col min="6" max="6" width="19.625" style="140" customWidth="true"/>
    <col min="7" max="7" width="1.53333333333333" customWidth="true"/>
    <col min="8" max="8" width="9.76666666666667" customWidth="true"/>
  </cols>
  <sheetData>
    <row r="1" ht="16.35" customHeight="true" spans="1:7">
      <c r="A1" s="1"/>
      <c r="B1" s="2" t="s">
        <v>104</v>
      </c>
      <c r="C1" s="141"/>
      <c r="D1" s="142"/>
      <c r="E1" s="145"/>
      <c r="F1" s="146"/>
      <c r="G1" s="19" t="s">
        <v>2</v>
      </c>
    </row>
    <row r="2" ht="22.8" customHeight="true" spans="1:7">
      <c r="A2" s="1"/>
      <c r="B2" s="4" t="s">
        <v>105</v>
      </c>
      <c r="C2" s="34"/>
      <c r="D2" s="34"/>
      <c r="E2" s="34"/>
      <c r="F2" s="147"/>
      <c r="G2" s="19"/>
    </row>
    <row r="3" ht="19.55" customHeight="true" spans="1:7">
      <c r="A3" s="1"/>
      <c r="C3" s="143"/>
      <c r="D3" s="143"/>
      <c r="E3" s="44" t="s">
        <v>3</v>
      </c>
      <c r="F3" s="148"/>
      <c r="G3" s="19"/>
    </row>
    <row r="4" ht="21" customHeight="true" spans="1:7">
      <c r="A4" s="1"/>
      <c r="B4" s="6" t="s">
        <v>6</v>
      </c>
      <c r="C4" s="46" t="s">
        <v>7</v>
      </c>
      <c r="D4" s="46" t="s">
        <v>8</v>
      </c>
      <c r="E4" s="46"/>
      <c r="F4" s="149"/>
      <c r="G4" s="19"/>
    </row>
    <row r="5" ht="21" customHeight="true" spans="1:7">
      <c r="A5" s="1"/>
      <c r="B5" s="6"/>
      <c r="C5" s="46"/>
      <c r="D5" s="46" t="s">
        <v>10</v>
      </c>
      <c r="E5" s="47" t="s">
        <v>11</v>
      </c>
      <c r="F5" s="131" t="s">
        <v>12</v>
      </c>
      <c r="G5" s="19"/>
    </row>
    <row r="6" ht="22.8" customHeight="true" spans="1:7">
      <c r="A6" s="1"/>
      <c r="B6" s="10" t="s">
        <v>106</v>
      </c>
      <c r="C6" s="40">
        <f>SUM(C7:C56)</f>
        <v>646050.78</v>
      </c>
      <c r="D6" s="40">
        <f>SUM(D7:D56)</f>
        <v>411017.31</v>
      </c>
      <c r="E6" s="40">
        <f>D6-C6</f>
        <v>-235033.47</v>
      </c>
      <c r="F6" s="150">
        <f>(D6-C6)/C6</f>
        <v>-0.363800303747021</v>
      </c>
      <c r="G6" s="19"/>
    </row>
    <row r="7" ht="22.8" customHeight="true" spans="1:7">
      <c r="A7" s="1"/>
      <c r="B7" s="38" t="s">
        <v>107</v>
      </c>
      <c r="C7" s="39">
        <v>1080</v>
      </c>
      <c r="D7" s="39">
        <v>1080</v>
      </c>
      <c r="E7" s="39">
        <f t="shared" ref="E7:E38" si="0">D7-C7</f>
        <v>0</v>
      </c>
      <c r="F7" s="151">
        <f t="shared" ref="F7:F38" si="1">(D7-C7)/C7</f>
        <v>0</v>
      </c>
      <c r="G7" s="19"/>
    </row>
    <row r="8" ht="22.8" customHeight="true" spans="1:7">
      <c r="A8" s="1"/>
      <c r="B8" s="38" t="s">
        <v>108</v>
      </c>
      <c r="C8" s="39">
        <v>10861.55</v>
      </c>
      <c r="D8" s="39">
        <v>10940</v>
      </c>
      <c r="E8" s="39">
        <f t="shared" si="0"/>
        <v>78.4500000000007</v>
      </c>
      <c r="F8" s="151">
        <f t="shared" si="1"/>
        <v>0.00722272603818062</v>
      </c>
      <c r="G8" s="19"/>
    </row>
    <row r="9" ht="22.8" customHeight="true" spans="1:7">
      <c r="A9" s="1"/>
      <c r="B9" s="38" t="s">
        <v>109</v>
      </c>
      <c r="C9" s="39">
        <v>30454.92</v>
      </c>
      <c r="D9" s="39"/>
      <c r="E9" s="39">
        <f t="shared" si="0"/>
        <v>-30454.92</v>
      </c>
      <c r="F9" s="151">
        <f t="shared" si="1"/>
        <v>-1</v>
      </c>
      <c r="G9" s="19"/>
    </row>
    <row r="10" ht="22.8" customHeight="true" spans="1:7">
      <c r="A10" s="1"/>
      <c r="B10" s="38" t="s">
        <v>110</v>
      </c>
      <c r="C10" s="39">
        <v>3043</v>
      </c>
      <c r="D10" s="39"/>
      <c r="E10" s="39">
        <f t="shared" si="0"/>
        <v>-3043</v>
      </c>
      <c r="F10" s="151">
        <f t="shared" si="1"/>
        <v>-1</v>
      </c>
      <c r="G10" s="19"/>
    </row>
    <row r="11" ht="22.8" customHeight="true" spans="1:7">
      <c r="A11" s="1"/>
      <c r="B11" s="38" t="s">
        <v>111</v>
      </c>
      <c r="C11" s="39">
        <v>3712</v>
      </c>
      <c r="D11" s="39"/>
      <c r="E11" s="39">
        <f t="shared" si="0"/>
        <v>-3712</v>
      </c>
      <c r="F11" s="151">
        <f t="shared" si="1"/>
        <v>-1</v>
      </c>
      <c r="G11" s="19"/>
    </row>
    <row r="12" ht="22.8" customHeight="true" spans="1:7">
      <c r="A12" s="1"/>
      <c r="B12" s="38" t="s">
        <v>112</v>
      </c>
      <c r="C12" s="39">
        <v>9.05</v>
      </c>
      <c r="D12" s="39"/>
      <c r="E12" s="39">
        <f t="shared" si="0"/>
        <v>-9.05</v>
      </c>
      <c r="F12" s="151">
        <f t="shared" si="1"/>
        <v>-1</v>
      </c>
      <c r="G12" s="19"/>
    </row>
    <row r="13" ht="27" spans="1:7">
      <c r="A13" s="1"/>
      <c r="B13" s="38" t="s">
        <v>113</v>
      </c>
      <c r="C13" s="39">
        <v>1072.5</v>
      </c>
      <c r="D13" s="39"/>
      <c r="E13" s="39">
        <f t="shared" si="0"/>
        <v>-1072.5</v>
      </c>
      <c r="F13" s="151">
        <f t="shared" si="1"/>
        <v>-1</v>
      </c>
      <c r="G13" s="19"/>
    </row>
    <row r="14" ht="22.8" customHeight="true" spans="1:7">
      <c r="A14" s="1"/>
      <c r="B14" s="38" t="s">
        <v>114</v>
      </c>
      <c r="C14" s="39">
        <v>24536.76</v>
      </c>
      <c r="D14" s="39"/>
      <c r="E14" s="39">
        <f t="shared" si="0"/>
        <v>-24536.76</v>
      </c>
      <c r="F14" s="151">
        <f t="shared" si="1"/>
        <v>-1</v>
      </c>
      <c r="G14" s="19"/>
    </row>
    <row r="15" ht="22.8" customHeight="true" spans="1:7">
      <c r="A15" s="1"/>
      <c r="B15" s="38" t="s">
        <v>115</v>
      </c>
      <c r="C15" s="39">
        <v>10943.12</v>
      </c>
      <c r="D15" s="39"/>
      <c r="E15" s="39">
        <f t="shared" si="0"/>
        <v>-10943.12</v>
      </c>
      <c r="F15" s="151">
        <f t="shared" si="1"/>
        <v>-1</v>
      </c>
      <c r="G15" s="19"/>
    </row>
    <row r="16" ht="22.8" customHeight="true" spans="1:7">
      <c r="A16" s="1"/>
      <c r="B16" s="38" t="s">
        <v>116</v>
      </c>
      <c r="C16" s="39">
        <v>3752</v>
      </c>
      <c r="D16" s="39"/>
      <c r="E16" s="39">
        <f t="shared" si="0"/>
        <v>-3752</v>
      </c>
      <c r="F16" s="151">
        <f t="shared" si="1"/>
        <v>-1</v>
      </c>
      <c r="G16" s="19"/>
    </row>
    <row r="17" ht="22.8" customHeight="true" spans="1:7">
      <c r="A17" s="1"/>
      <c r="B17" s="38" t="s">
        <v>117</v>
      </c>
      <c r="C17" s="39">
        <v>19676</v>
      </c>
      <c r="D17" s="39">
        <v>19676</v>
      </c>
      <c r="E17" s="39">
        <f t="shared" si="0"/>
        <v>0</v>
      </c>
      <c r="F17" s="151">
        <f t="shared" si="1"/>
        <v>0</v>
      </c>
      <c r="G17" s="19"/>
    </row>
    <row r="18" ht="22.8" customHeight="true" spans="1:7">
      <c r="A18" s="1"/>
      <c r="B18" s="38" t="s">
        <v>118</v>
      </c>
      <c r="C18" s="39">
        <v>300</v>
      </c>
      <c r="D18" s="39">
        <v>300</v>
      </c>
      <c r="E18" s="39">
        <f t="shared" si="0"/>
        <v>0</v>
      </c>
      <c r="F18" s="151">
        <f t="shared" si="1"/>
        <v>0</v>
      </c>
      <c r="G18" s="19"/>
    </row>
    <row r="19" ht="22.8" customHeight="true" spans="1:7">
      <c r="A19" s="1"/>
      <c r="B19" s="38" t="s">
        <v>119</v>
      </c>
      <c r="C19" s="39">
        <v>20499</v>
      </c>
      <c r="D19" s="39"/>
      <c r="E19" s="39">
        <f t="shared" si="0"/>
        <v>-20499</v>
      </c>
      <c r="F19" s="151">
        <f t="shared" si="1"/>
        <v>-1</v>
      </c>
      <c r="G19" s="19"/>
    </row>
    <row r="20" ht="27" spans="1:7">
      <c r="A20" s="1"/>
      <c r="B20" s="38" t="s">
        <v>120</v>
      </c>
      <c r="C20" s="39">
        <v>21600</v>
      </c>
      <c r="D20" s="39">
        <v>21600</v>
      </c>
      <c r="E20" s="39">
        <f t="shared" si="0"/>
        <v>0</v>
      </c>
      <c r="F20" s="151">
        <f t="shared" si="1"/>
        <v>0</v>
      </c>
      <c r="G20" s="19"/>
    </row>
    <row r="21" ht="22.8" customHeight="true" spans="1:7">
      <c r="A21" s="1"/>
      <c r="B21" s="38" t="s">
        <v>121</v>
      </c>
      <c r="C21" s="39">
        <v>14244.14</v>
      </c>
      <c r="D21" s="39">
        <v>14244.14</v>
      </c>
      <c r="E21" s="39">
        <f t="shared" si="0"/>
        <v>0</v>
      </c>
      <c r="F21" s="151">
        <f t="shared" si="1"/>
        <v>0</v>
      </c>
      <c r="G21" s="19"/>
    </row>
    <row r="22" ht="22.8" customHeight="true" spans="1:7">
      <c r="A22" s="1"/>
      <c r="B22" s="38" t="s">
        <v>122</v>
      </c>
      <c r="C22" s="39">
        <v>235245</v>
      </c>
      <c r="D22" s="39">
        <v>235245</v>
      </c>
      <c r="E22" s="39">
        <f t="shared" si="0"/>
        <v>0</v>
      </c>
      <c r="F22" s="151">
        <f t="shared" si="1"/>
        <v>0</v>
      </c>
      <c r="G22" s="19"/>
    </row>
    <row r="23" ht="22.8" customHeight="true" spans="1:7">
      <c r="A23" s="1"/>
      <c r="B23" s="38" t="s">
        <v>123</v>
      </c>
      <c r="C23" s="39">
        <v>7231</v>
      </c>
      <c r="D23" s="39"/>
      <c r="E23" s="39">
        <f t="shared" si="0"/>
        <v>-7231</v>
      </c>
      <c r="F23" s="151">
        <f t="shared" si="1"/>
        <v>-1</v>
      </c>
      <c r="G23" s="19"/>
    </row>
    <row r="24" ht="22.8" customHeight="true" spans="1:7">
      <c r="A24" s="1"/>
      <c r="B24" s="38" t="s">
        <v>124</v>
      </c>
      <c r="C24" s="39">
        <v>270</v>
      </c>
      <c r="D24" s="39"/>
      <c r="E24" s="39">
        <f t="shared" si="0"/>
        <v>-270</v>
      </c>
      <c r="F24" s="151">
        <f t="shared" si="1"/>
        <v>-1</v>
      </c>
      <c r="G24" s="19"/>
    </row>
    <row r="25" ht="22.8" customHeight="true" spans="1:7">
      <c r="A25" s="1"/>
      <c r="B25" s="38" t="s">
        <v>125</v>
      </c>
      <c r="C25" s="39">
        <v>108</v>
      </c>
      <c r="D25" s="39"/>
      <c r="E25" s="39">
        <f t="shared" si="0"/>
        <v>-108</v>
      </c>
      <c r="F25" s="151">
        <f t="shared" si="1"/>
        <v>-1</v>
      </c>
      <c r="G25" s="19"/>
    </row>
    <row r="26" ht="22.8" customHeight="true" spans="1:7">
      <c r="A26" s="1"/>
      <c r="B26" s="38" t="s">
        <v>126</v>
      </c>
      <c r="C26" s="39">
        <v>7</v>
      </c>
      <c r="D26" s="39"/>
      <c r="E26" s="39">
        <f t="shared" si="0"/>
        <v>-7</v>
      </c>
      <c r="F26" s="151">
        <f t="shared" si="1"/>
        <v>-1</v>
      </c>
      <c r="G26" s="19"/>
    </row>
    <row r="27" ht="22.8" customHeight="true" spans="1:7">
      <c r="A27" s="1"/>
      <c r="B27" s="38" t="s">
        <v>127</v>
      </c>
      <c r="C27" s="39">
        <v>153.64</v>
      </c>
      <c r="D27" s="39"/>
      <c r="E27" s="39">
        <f t="shared" si="0"/>
        <v>-153.64</v>
      </c>
      <c r="F27" s="151">
        <f t="shared" si="1"/>
        <v>-1</v>
      </c>
      <c r="G27" s="19"/>
    </row>
    <row r="28" ht="22.8" customHeight="true" spans="1:7">
      <c r="A28" s="1"/>
      <c r="B28" s="38" t="s">
        <v>128</v>
      </c>
      <c r="C28" s="39">
        <v>86.8</v>
      </c>
      <c r="D28" s="39"/>
      <c r="E28" s="39">
        <f t="shared" si="0"/>
        <v>-86.8</v>
      </c>
      <c r="F28" s="151">
        <f t="shared" si="1"/>
        <v>-1</v>
      </c>
      <c r="G28" s="19"/>
    </row>
    <row r="29" ht="22.8" customHeight="true" spans="1:7">
      <c r="A29" s="1"/>
      <c r="B29" s="38" t="s">
        <v>129</v>
      </c>
      <c r="C29" s="39">
        <v>15638.66</v>
      </c>
      <c r="D29" s="39">
        <v>15638.66</v>
      </c>
      <c r="E29" s="39">
        <f t="shared" si="0"/>
        <v>0</v>
      </c>
      <c r="F29" s="151">
        <f t="shared" si="1"/>
        <v>0</v>
      </c>
      <c r="G29" s="19"/>
    </row>
    <row r="30" ht="22.8" customHeight="true" spans="1:7">
      <c r="A30" s="1"/>
      <c r="B30" s="38" t="s">
        <v>130</v>
      </c>
      <c r="C30" s="39">
        <v>72863.7</v>
      </c>
      <c r="D30" s="39">
        <v>72863.7</v>
      </c>
      <c r="E30" s="39">
        <f t="shared" si="0"/>
        <v>0</v>
      </c>
      <c r="F30" s="151">
        <f t="shared" si="1"/>
        <v>0</v>
      </c>
      <c r="G30" s="19"/>
    </row>
    <row r="31" ht="22.8" customHeight="true" spans="1:7">
      <c r="A31" s="1"/>
      <c r="B31" s="38" t="s">
        <v>131</v>
      </c>
      <c r="C31" s="39">
        <v>68.47</v>
      </c>
      <c r="D31" s="39"/>
      <c r="E31" s="39">
        <f t="shared" si="0"/>
        <v>-68.47</v>
      </c>
      <c r="F31" s="151">
        <f t="shared" si="1"/>
        <v>-1</v>
      </c>
      <c r="G31" s="19"/>
    </row>
    <row r="32" ht="22.8" customHeight="true" spans="1:7">
      <c r="A32" s="1"/>
      <c r="B32" s="38" t="s">
        <v>132</v>
      </c>
      <c r="C32" s="39">
        <v>171.45</v>
      </c>
      <c r="D32" s="39"/>
      <c r="E32" s="39">
        <f t="shared" si="0"/>
        <v>-171.45</v>
      </c>
      <c r="F32" s="151">
        <f t="shared" si="1"/>
        <v>-1</v>
      </c>
      <c r="G32" s="19"/>
    </row>
    <row r="33" ht="22.8" customHeight="true" spans="1:7">
      <c r="A33" s="1"/>
      <c r="B33" s="38" t="s">
        <v>133</v>
      </c>
      <c r="C33" s="39">
        <v>105</v>
      </c>
      <c r="D33" s="39">
        <v>105</v>
      </c>
      <c r="E33" s="39">
        <f t="shared" si="0"/>
        <v>0</v>
      </c>
      <c r="F33" s="151">
        <f t="shared" si="1"/>
        <v>0</v>
      </c>
      <c r="G33" s="19"/>
    </row>
    <row r="34" ht="22.8" customHeight="true" spans="1:7">
      <c r="A34" s="1"/>
      <c r="B34" s="38" t="s">
        <v>134</v>
      </c>
      <c r="C34" s="39">
        <v>2002.2</v>
      </c>
      <c r="D34" s="39">
        <v>2002.2</v>
      </c>
      <c r="E34" s="39">
        <f t="shared" si="0"/>
        <v>0</v>
      </c>
      <c r="F34" s="151">
        <f t="shared" si="1"/>
        <v>0</v>
      </c>
      <c r="G34" s="19"/>
    </row>
    <row r="35" ht="22.8" customHeight="true" spans="1:7">
      <c r="A35" s="1"/>
      <c r="B35" s="38" t="s">
        <v>135</v>
      </c>
      <c r="C35" s="39">
        <v>6</v>
      </c>
      <c r="D35" s="39">
        <v>6</v>
      </c>
      <c r="E35" s="39">
        <f t="shared" si="0"/>
        <v>0</v>
      </c>
      <c r="F35" s="151">
        <f t="shared" si="1"/>
        <v>0</v>
      </c>
      <c r="G35" s="19"/>
    </row>
    <row r="36" ht="22.8" customHeight="true" spans="1:7">
      <c r="A36" s="1"/>
      <c r="B36" s="38" t="s">
        <v>136</v>
      </c>
      <c r="C36" s="39">
        <v>101.5</v>
      </c>
      <c r="D36" s="39">
        <v>101.5</v>
      </c>
      <c r="E36" s="39">
        <f t="shared" si="0"/>
        <v>0</v>
      </c>
      <c r="F36" s="151">
        <f t="shared" si="1"/>
        <v>0</v>
      </c>
      <c r="G36" s="19"/>
    </row>
    <row r="37" ht="22.8" customHeight="true" spans="1:7">
      <c r="A37" s="1"/>
      <c r="B37" s="38" t="s">
        <v>137</v>
      </c>
      <c r="C37" s="39">
        <v>250</v>
      </c>
      <c r="D37" s="39">
        <v>250</v>
      </c>
      <c r="E37" s="39">
        <f t="shared" si="0"/>
        <v>0</v>
      </c>
      <c r="F37" s="151">
        <f t="shared" si="1"/>
        <v>0</v>
      </c>
      <c r="G37" s="19"/>
    </row>
    <row r="38" ht="22.8" customHeight="true" spans="1:7">
      <c r="A38" s="1"/>
      <c r="B38" s="38" t="s">
        <v>138</v>
      </c>
      <c r="C38" s="39">
        <v>63.75</v>
      </c>
      <c r="D38" s="39">
        <v>63.75</v>
      </c>
      <c r="E38" s="39">
        <f t="shared" si="0"/>
        <v>0</v>
      </c>
      <c r="F38" s="151">
        <f t="shared" si="1"/>
        <v>0</v>
      </c>
      <c r="G38" s="19"/>
    </row>
    <row r="39" ht="22.8" customHeight="true" spans="1:7">
      <c r="A39" s="1"/>
      <c r="B39" s="38" t="s">
        <v>139</v>
      </c>
      <c r="C39" s="39">
        <v>2154.32</v>
      </c>
      <c r="D39" s="39">
        <v>2154.32</v>
      </c>
      <c r="E39" s="39">
        <f t="shared" ref="E39:E67" si="2">D39-C39</f>
        <v>0</v>
      </c>
      <c r="F39" s="151">
        <f t="shared" ref="F39:F67" si="3">(D39-C39)/C39</f>
        <v>0</v>
      </c>
      <c r="G39" s="19"/>
    </row>
    <row r="40" ht="22.8" customHeight="true" spans="1:7">
      <c r="A40" s="1"/>
      <c r="B40" s="38" t="s">
        <v>140</v>
      </c>
      <c r="C40" s="39">
        <v>510</v>
      </c>
      <c r="D40" s="39">
        <v>510</v>
      </c>
      <c r="E40" s="39">
        <f t="shared" si="2"/>
        <v>0</v>
      </c>
      <c r="F40" s="151">
        <f t="shared" si="3"/>
        <v>0</v>
      </c>
      <c r="G40" s="19"/>
    </row>
    <row r="41" ht="22.8" customHeight="true" spans="1:7">
      <c r="A41" s="1"/>
      <c r="B41" s="38" t="s">
        <v>141</v>
      </c>
      <c r="C41" s="39">
        <v>855</v>
      </c>
      <c r="D41" s="39"/>
      <c r="E41" s="39">
        <f t="shared" si="2"/>
        <v>-855</v>
      </c>
      <c r="F41" s="151">
        <f t="shared" si="3"/>
        <v>-1</v>
      </c>
      <c r="G41" s="19"/>
    </row>
    <row r="42" ht="22.8" customHeight="true" spans="1:7">
      <c r="A42" s="1"/>
      <c r="B42" s="38" t="s">
        <v>142</v>
      </c>
      <c r="C42" s="112" t="s">
        <v>143</v>
      </c>
      <c r="D42" s="113" t="s">
        <v>143</v>
      </c>
      <c r="E42" s="113" t="s">
        <v>143</v>
      </c>
      <c r="F42" s="114" t="s">
        <v>143</v>
      </c>
      <c r="G42" s="19"/>
    </row>
    <row r="43" ht="22.8" customHeight="true" spans="1:7">
      <c r="A43" s="1"/>
      <c r="B43" s="38" t="s">
        <v>144</v>
      </c>
      <c r="C43" s="39">
        <v>303.8</v>
      </c>
      <c r="D43" s="39"/>
      <c r="E43" s="39">
        <f t="shared" si="2"/>
        <v>-303.8</v>
      </c>
      <c r="F43" s="151">
        <f t="shared" si="3"/>
        <v>-1</v>
      </c>
      <c r="G43" s="19"/>
    </row>
    <row r="44" ht="22.8" customHeight="true" spans="1:7">
      <c r="A44" s="1"/>
      <c r="B44" s="38" t="s">
        <v>145</v>
      </c>
      <c r="C44" s="39">
        <v>1676</v>
      </c>
      <c r="D44" s="39"/>
      <c r="E44" s="39">
        <f t="shared" si="2"/>
        <v>-1676</v>
      </c>
      <c r="F44" s="151">
        <f t="shared" si="3"/>
        <v>-1</v>
      </c>
      <c r="G44" s="19"/>
    </row>
    <row r="45" ht="27" spans="1:7">
      <c r="A45" s="1"/>
      <c r="B45" s="38" t="s">
        <v>146</v>
      </c>
      <c r="C45" s="39">
        <v>3500</v>
      </c>
      <c r="D45" s="39"/>
      <c r="E45" s="39">
        <f t="shared" si="2"/>
        <v>-3500</v>
      </c>
      <c r="F45" s="151">
        <f t="shared" si="3"/>
        <v>-1</v>
      </c>
      <c r="G45" s="19"/>
    </row>
    <row r="46" ht="22.8" customHeight="true" spans="1:7">
      <c r="A46" s="1"/>
      <c r="B46" s="38" t="s">
        <v>147</v>
      </c>
      <c r="C46" s="39">
        <v>3</v>
      </c>
      <c r="D46" s="39"/>
      <c r="E46" s="39">
        <f t="shared" si="2"/>
        <v>-3</v>
      </c>
      <c r="F46" s="151">
        <f t="shared" si="3"/>
        <v>-1</v>
      </c>
      <c r="G46" s="19"/>
    </row>
    <row r="47" ht="22.8" customHeight="true" spans="1:7">
      <c r="A47" s="1"/>
      <c r="B47" s="38" t="s">
        <v>148</v>
      </c>
      <c r="C47" s="112" t="s">
        <v>143</v>
      </c>
      <c r="D47" s="113" t="s">
        <v>143</v>
      </c>
      <c r="E47" s="113" t="s">
        <v>143</v>
      </c>
      <c r="F47" s="114" t="s">
        <v>143</v>
      </c>
      <c r="G47" s="19"/>
    </row>
    <row r="48" ht="22.8" customHeight="true" spans="1:7">
      <c r="A48" s="1"/>
      <c r="B48" s="38" t="s">
        <v>149</v>
      </c>
      <c r="C48" s="39">
        <v>3227</v>
      </c>
      <c r="D48" s="39">
        <v>3227</v>
      </c>
      <c r="E48" s="39">
        <f t="shared" si="2"/>
        <v>0</v>
      </c>
      <c r="F48" s="151">
        <f t="shared" si="3"/>
        <v>0</v>
      </c>
      <c r="G48" s="19"/>
    </row>
    <row r="49" ht="22.8" customHeight="true" spans="1:7">
      <c r="A49" s="1"/>
      <c r="B49" s="38" t="s">
        <v>150</v>
      </c>
      <c r="C49" s="39">
        <v>1655</v>
      </c>
      <c r="D49" s="39"/>
      <c r="E49" s="39">
        <f t="shared" si="2"/>
        <v>-1655</v>
      </c>
      <c r="F49" s="151">
        <f t="shared" si="3"/>
        <v>-1</v>
      </c>
      <c r="G49" s="19"/>
    </row>
    <row r="50" ht="22.8" customHeight="true" spans="1:7">
      <c r="A50" s="1"/>
      <c r="B50" s="38" t="s">
        <v>151</v>
      </c>
      <c r="C50" s="39">
        <v>43670.64</v>
      </c>
      <c r="D50" s="39"/>
      <c r="E50" s="39">
        <f t="shared" si="2"/>
        <v>-43670.64</v>
      </c>
      <c r="F50" s="151">
        <f t="shared" si="3"/>
        <v>-1</v>
      </c>
      <c r="G50" s="19"/>
    </row>
    <row r="51" ht="22.8" customHeight="true" spans="1:7">
      <c r="A51" s="1"/>
      <c r="B51" s="38" t="s">
        <v>152</v>
      </c>
      <c r="C51" s="39">
        <v>542.78</v>
      </c>
      <c r="D51" s="39"/>
      <c r="E51" s="39">
        <f t="shared" si="2"/>
        <v>-542.78</v>
      </c>
      <c r="F51" s="151">
        <f t="shared" si="3"/>
        <v>-1</v>
      </c>
      <c r="G51" s="19"/>
    </row>
    <row r="52" ht="27" spans="1:7">
      <c r="A52" s="1"/>
      <c r="B52" s="38" t="s">
        <v>153</v>
      </c>
      <c r="C52" s="39">
        <v>17.62</v>
      </c>
      <c r="D52" s="39"/>
      <c r="E52" s="39">
        <f t="shared" si="2"/>
        <v>-17.62</v>
      </c>
      <c r="F52" s="151">
        <f t="shared" si="3"/>
        <v>-1</v>
      </c>
      <c r="G52" s="19"/>
    </row>
    <row r="53" ht="22.8" customHeight="true" spans="1:7">
      <c r="A53" s="1"/>
      <c r="B53" s="38" t="s">
        <v>154</v>
      </c>
      <c r="C53" s="39">
        <v>651</v>
      </c>
      <c r="D53" s="39"/>
      <c r="E53" s="39">
        <f t="shared" si="2"/>
        <v>-651</v>
      </c>
      <c r="F53" s="151">
        <f t="shared" si="3"/>
        <v>-1</v>
      </c>
      <c r="G53" s="19"/>
    </row>
    <row r="54" ht="22.8" customHeight="true" spans="1:7">
      <c r="A54" s="1"/>
      <c r="B54" s="38" t="s">
        <v>155</v>
      </c>
      <c r="C54" s="112" t="s">
        <v>143</v>
      </c>
      <c r="D54" s="113" t="s">
        <v>143</v>
      </c>
      <c r="E54" s="113" t="s">
        <v>143</v>
      </c>
      <c r="F54" s="114" t="s">
        <v>143</v>
      </c>
      <c r="G54" s="19"/>
    </row>
    <row r="55" ht="22.8" customHeight="true" spans="1:7">
      <c r="A55" s="1"/>
      <c r="B55" s="38" t="s">
        <v>156</v>
      </c>
      <c r="C55" s="39">
        <v>87128.41</v>
      </c>
      <c r="D55" s="39"/>
      <c r="E55" s="39">
        <f t="shared" si="2"/>
        <v>-87128.41</v>
      </c>
      <c r="F55" s="151">
        <f t="shared" si="3"/>
        <v>-1</v>
      </c>
      <c r="G55" s="19"/>
    </row>
    <row r="56" ht="22.8" customHeight="true" spans="1:7">
      <c r="A56" s="1"/>
      <c r="B56" s="38" t="s">
        <v>157</v>
      </c>
      <c r="C56" s="39"/>
      <c r="D56" s="39">
        <v>11010.04</v>
      </c>
      <c r="E56" s="39">
        <f t="shared" si="2"/>
        <v>11010.04</v>
      </c>
      <c r="F56" s="151">
        <v>1</v>
      </c>
      <c r="G56" s="19"/>
    </row>
    <row r="57" ht="22.8" customHeight="true" spans="1:7">
      <c r="A57" s="1"/>
      <c r="B57" s="144" t="s">
        <v>158</v>
      </c>
      <c r="C57" s="40">
        <f>SUM(C58:C66)</f>
        <v>3883.99</v>
      </c>
      <c r="D57" s="40">
        <f>SUM(D58:D66)</f>
        <v>0</v>
      </c>
      <c r="E57" s="40">
        <f t="shared" si="2"/>
        <v>-3883.99</v>
      </c>
      <c r="F57" s="150">
        <f t="shared" si="3"/>
        <v>-1</v>
      </c>
      <c r="G57" s="19"/>
    </row>
    <row r="58" ht="22.8" customHeight="true" spans="1:7">
      <c r="A58" s="1"/>
      <c r="B58" s="38" t="s">
        <v>159</v>
      </c>
      <c r="C58" s="39">
        <v>54</v>
      </c>
      <c r="D58" s="39"/>
      <c r="E58" s="39">
        <f t="shared" si="2"/>
        <v>-54</v>
      </c>
      <c r="F58" s="151">
        <f t="shared" si="3"/>
        <v>-1</v>
      </c>
      <c r="G58" s="19"/>
    </row>
    <row r="59" ht="22.8" customHeight="true" spans="1:7">
      <c r="A59" s="1"/>
      <c r="B59" s="38" t="s">
        <v>160</v>
      </c>
      <c r="C59" s="39">
        <v>2993.51</v>
      </c>
      <c r="D59" s="39"/>
      <c r="E59" s="39">
        <f t="shared" si="2"/>
        <v>-2993.51</v>
      </c>
      <c r="F59" s="151">
        <f t="shared" si="3"/>
        <v>-1</v>
      </c>
      <c r="G59" s="19"/>
    </row>
    <row r="60" ht="22.8" customHeight="true" spans="1:7">
      <c r="A60" s="1"/>
      <c r="B60" s="38" t="s">
        <v>161</v>
      </c>
      <c r="C60" s="39">
        <v>675</v>
      </c>
      <c r="D60" s="39"/>
      <c r="E60" s="39">
        <f t="shared" si="2"/>
        <v>-675</v>
      </c>
      <c r="F60" s="151">
        <f t="shared" si="3"/>
        <v>-1</v>
      </c>
      <c r="G60" s="19"/>
    </row>
    <row r="61" ht="22.8" customHeight="true" spans="1:7">
      <c r="A61" s="1"/>
      <c r="B61" s="38" t="s">
        <v>162</v>
      </c>
      <c r="C61" s="39">
        <v>35</v>
      </c>
      <c r="D61" s="39"/>
      <c r="E61" s="39">
        <f t="shared" si="2"/>
        <v>-35</v>
      </c>
      <c r="F61" s="151">
        <f t="shared" si="3"/>
        <v>-1</v>
      </c>
      <c r="G61" s="19"/>
    </row>
    <row r="62" ht="22.8" customHeight="true" spans="1:7">
      <c r="A62" s="1"/>
      <c r="B62" s="38" t="s">
        <v>163</v>
      </c>
      <c r="C62" s="39">
        <v>60.84</v>
      </c>
      <c r="D62" s="39"/>
      <c r="E62" s="39">
        <f t="shared" si="2"/>
        <v>-60.84</v>
      </c>
      <c r="F62" s="151">
        <f t="shared" si="3"/>
        <v>-1</v>
      </c>
      <c r="G62" s="19"/>
    </row>
    <row r="63" ht="27" spans="1:7">
      <c r="A63" s="1"/>
      <c r="B63" s="38" t="s">
        <v>164</v>
      </c>
      <c r="C63" s="39">
        <v>1</v>
      </c>
      <c r="D63" s="39"/>
      <c r="E63" s="39">
        <f t="shared" si="2"/>
        <v>-1</v>
      </c>
      <c r="F63" s="151">
        <f t="shared" si="3"/>
        <v>-1</v>
      </c>
      <c r="G63" s="19"/>
    </row>
    <row r="64" ht="22.8" customHeight="true" spans="1:7">
      <c r="A64" s="1"/>
      <c r="B64" s="38" t="s">
        <v>165</v>
      </c>
      <c r="C64" s="39">
        <v>14.04</v>
      </c>
      <c r="D64" s="39"/>
      <c r="E64" s="39">
        <f t="shared" si="2"/>
        <v>-14.04</v>
      </c>
      <c r="F64" s="151">
        <f t="shared" si="3"/>
        <v>-1</v>
      </c>
      <c r="G64" s="19"/>
    </row>
    <row r="65" ht="22.8" customHeight="true" spans="1:7">
      <c r="A65" s="1"/>
      <c r="B65" s="38" t="s">
        <v>166</v>
      </c>
      <c r="C65" s="39">
        <v>6.6</v>
      </c>
      <c r="D65" s="39"/>
      <c r="E65" s="39">
        <f t="shared" si="2"/>
        <v>-6.6</v>
      </c>
      <c r="F65" s="151">
        <f t="shared" si="3"/>
        <v>-1</v>
      </c>
      <c r="G65" s="19"/>
    </row>
    <row r="66" ht="22.8" customHeight="true" spans="1:7">
      <c r="A66" s="1"/>
      <c r="B66" s="38" t="s">
        <v>167</v>
      </c>
      <c r="C66" s="39">
        <v>44</v>
      </c>
      <c r="D66" s="39"/>
      <c r="E66" s="39">
        <f t="shared" si="2"/>
        <v>-44</v>
      </c>
      <c r="F66" s="151">
        <f t="shared" si="3"/>
        <v>-1</v>
      </c>
      <c r="G66" s="19"/>
    </row>
    <row r="67" ht="22.8" customHeight="true" spans="1:7">
      <c r="A67" s="1"/>
      <c r="B67" s="152" t="s">
        <v>102</v>
      </c>
      <c r="C67" s="40">
        <f>C57+C6</f>
        <v>649934.77</v>
      </c>
      <c r="D67" s="40">
        <f>D57+D6</f>
        <v>411017.31</v>
      </c>
      <c r="E67" s="40">
        <f t="shared" si="2"/>
        <v>-238917.46</v>
      </c>
      <c r="F67" s="150">
        <f t="shared" si="3"/>
        <v>-0.36760221337289</v>
      </c>
      <c r="G67" s="19"/>
    </row>
    <row r="68" ht="9.75" customHeight="true" spans="1:7">
      <c r="A68" s="12"/>
      <c r="B68" s="41"/>
      <c r="C68" s="52"/>
      <c r="D68" s="52"/>
      <c r="E68" s="153"/>
      <c r="F68" s="154"/>
      <c r="G68" s="27"/>
    </row>
    <row r="69" ht="16.25" customHeight="true" spans="1:7">
      <c r="A69" s="14"/>
      <c r="B69" s="15" t="s">
        <v>53</v>
      </c>
      <c r="C69" s="75"/>
      <c r="D69" s="75"/>
      <c r="E69" s="75"/>
      <c r="F69" s="155"/>
      <c r="G69" s="28"/>
    </row>
    <row r="70" ht="16.25" customHeight="true" spans="1:7">
      <c r="A70" s="14"/>
      <c r="B70" s="15" t="s">
        <v>168</v>
      </c>
      <c r="C70" s="75"/>
      <c r="D70" s="75"/>
      <c r="E70" s="75"/>
      <c r="F70" s="155"/>
      <c r="G70" s="28"/>
    </row>
    <row r="71" ht="16.25" customHeight="true" spans="1:7">
      <c r="A71" s="16"/>
      <c r="B71" s="17" t="s">
        <v>169</v>
      </c>
      <c r="C71" s="53"/>
      <c r="D71" s="53"/>
      <c r="E71" s="53"/>
      <c r="F71" s="156"/>
      <c r="G71" s="29"/>
    </row>
  </sheetData>
  <mergeCells count="9">
    <mergeCell ref="B2:F2"/>
    <mergeCell ref="E3:F3"/>
    <mergeCell ref="D4:F4"/>
    <mergeCell ref="B69:F69"/>
    <mergeCell ref="B70:F70"/>
    <mergeCell ref="B71:F71"/>
    <mergeCell ref="A7:A67"/>
    <mergeCell ref="B4:B5"/>
    <mergeCell ref="C4:C5"/>
  </mergeCells>
  <pageMargins left="0.704166666666667" right="0.704166666666667" top="0.74375" bottom="0.74375" header="0.310416666666667" footer="0.310416666666667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J15" sqref="J15"/>
    </sheetView>
  </sheetViews>
  <sheetFormatPr defaultColWidth="10" defaultRowHeight="13.5" outlineLevelCol="7"/>
  <cols>
    <col min="1" max="1" width="1.53333333333333" customWidth="true"/>
    <col min="2" max="2" width="12.8166666666667" customWidth="true"/>
    <col min="3" max="3" width="35.5" customWidth="true"/>
    <col min="4" max="5" width="20.625" customWidth="true"/>
    <col min="6" max="6" width="20.625" style="121" customWidth="true"/>
    <col min="7" max="7" width="20.625" style="61" customWidth="true"/>
    <col min="8" max="8" width="1.53333333333333" customWidth="true"/>
    <col min="9" max="9" width="9.76666666666667" customWidth="true"/>
  </cols>
  <sheetData>
    <row r="1" ht="16.35" customHeight="true" spans="1:8">
      <c r="A1" s="1"/>
      <c r="B1" s="2" t="s">
        <v>170</v>
      </c>
      <c r="C1" s="3"/>
      <c r="D1" s="3"/>
      <c r="E1" s="3"/>
      <c r="F1" s="124"/>
      <c r="G1" s="125"/>
      <c r="H1" s="19" t="s">
        <v>2</v>
      </c>
    </row>
    <row r="2" ht="22.8" customHeight="true" spans="1:8">
      <c r="A2" s="1"/>
      <c r="B2" s="4" t="s">
        <v>171</v>
      </c>
      <c r="C2" s="4"/>
      <c r="D2" s="4"/>
      <c r="E2" s="4"/>
      <c r="F2" s="126"/>
      <c r="G2" s="127"/>
      <c r="H2" s="19"/>
    </row>
    <row r="3" ht="19.55" customHeight="true" spans="1:8">
      <c r="A3" s="1"/>
      <c r="C3" s="20"/>
      <c r="D3" s="20"/>
      <c r="E3" s="20"/>
      <c r="F3" s="128" t="s">
        <v>3</v>
      </c>
      <c r="G3" s="104"/>
      <c r="H3" s="19"/>
    </row>
    <row r="4" ht="21" customHeight="true" spans="1:8">
      <c r="A4" s="1"/>
      <c r="B4" s="6" t="s">
        <v>6</v>
      </c>
      <c r="C4" s="6"/>
      <c r="D4" s="6" t="s">
        <v>7</v>
      </c>
      <c r="E4" s="6" t="s">
        <v>8</v>
      </c>
      <c r="F4" s="129"/>
      <c r="G4" s="105"/>
      <c r="H4" s="19"/>
    </row>
    <row r="5" ht="21" customHeight="true" spans="1:8">
      <c r="A5" s="1"/>
      <c r="B5" s="6" t="s">
        <v>64</v>
      </c>
      <c r="C5" s="6" t="s">
        <v>65</v>
      </c>
      <c r="D5" s="6"/>
      <c r="E5" s="6" t="s">
        <v>10</v>
      </c>
      <c r="F5" s="130" t="s">
        <v>11</v>
      </c>
      <c r="G5" s="131" t="s">
        <v>12</v>
      </c>
      <c r="H5" s="19"/>
    </row>
    <row r="6" ht="22.8" customHeight="true" spans="1:8">
      <c r="A6" s="1"/>
      <c r="B6" s="64" t="s">
        <v>172</v>
      </c>
      <c r="C6" s="38" t="s">
        <v>173</v>
      </c>
      <c r="D6" s="39">
        <v>88655.04</v>
      </c>
      <c r="E6" s="39">
        <v>72302.81</v>
      </c>
      <c r="F6" s="48">
        <v>-16352.23</v>
      </c>
      <c r="G6" s="132">
        <v>-0.184447832858685</v>
      </c>
      <c r="H6" s="19"/>
    </row>
    <row r="7" ht="22.8" customHeight="true" spans="1:8">
      <c r="A7" s="1"/>
      <c r="B7" s="64" t="s">
        <v>174</v>
      </c>
      <c r="C7" s="38" t="s">
        <v>175</v>
      </c>
      <c r="D7" s="39"/>
      <c r="E7" s="39"/>
      <c r="F7" s="48"/>
      <c r="G7" s="132"/>
      <c r="H7" s="19"/>
    </row>
    <row r="8" ht="22.8" customHeight="true" spans="1:8">
      <c r="A8" s="1"/>
      <c r="B8" s="64" t="s">
        <v>176</v>
      </c>
      <c r="C8" s="38" t="s">
        <v>177</v>
      </c>
      <c r="D8" s="39" t="s">
        <v>178</v>
      </c>
      <c r="E8" s="39" t="s">
        <v>178</v>
      </c>
      <c r="F8" s="39" t="s">
        <v>178</v>
      </c>
      <c r="G8" s="39" t="s">
        <v>178</v>
      </c>
      <c r="H8" s="19"/>
    </row>
    <row r="9" ht="22.8" customHeight="true" spans="1:8">
      <c r="A9" s="1"/>
      <c r="B9" s="64" t="s">
        <v>179</v>
      </c>
      <c r="C9" s="38" t="s">
        <v>180</v>
      </c>
      <c r="D9" s="39" t="s">
        <v>178</v>
      </c>
      <c r="E9" s="39" t="s">
        <v>178</v>
      </c>
      <c r="F9" s="39" t="s">
        <v>178</v>
      </c>
      <c r="G9" s="39" t="s">
        <v>178</v>
      </c>
      <c r="H9" s="19"/>
    </row>
    <row r="10" ht="22.8" customHeight="true" spans="1:8">
      <c r="A10" s="1"/>
      <c r="B10" s="64" t="s">
        <v>181</v>
      </c>
      <c r="C10" s="38" t="s">
        <v>182</v>
      </c>
      <c r="D10" s="39">
        <v>15966.05</v>
      </c>
      <c r="E10" s="39">
        <v>13128.17</v>
      </c>
      <c r="F10" s="48">
        <v>-2837.88</v>
      </c>
      <c r="G10" s="132">
        <v>-0.177744651933321</v>
      </c>
      <c r="H10" s="19"/>
    </row>
    <row r="11" ht="22.8" customHeight="true" spans="1:8">
      <c r="A11" s="1"/>
      <c r="B11" s="64" t="s">
        <v>183</v>
      </c>
      <c r="C11" s="38" t="s">
        <v>184</v>
      </c>
      <c r="D11" s="39">
        <v>2686.74</v>
      </c>
      <c r="E11" s="39">
        <v>2190.61</v>
      </c>
      <c r="F11" s="48">
        <v>-496.13</v>
      </c>
      <c r="G11" s="132">
        <v>-0.184658731399391</v>
      </c>
      <c r="H11" s="19"/>
    </row>
    <row r="12" ht="22.8" customHeight="true" spans="1:8">
      <c r="A12" s="1"/>
      <c r="B12" s="64" t="s">
        <v>185</v>
      </c>
      <c r="C12" s="38" t="s">
        <v>186</v>
      </c>
      <c r="D12" s="39">
        <v>10090.3</v>
      </c>
      <c r="E12" s="39">
        <v>14684.41</v>
      </c>
      <c r="F12" s="48">
        <v>4594.11</v>
      </c>
      <c r="G12" s="132">
        <v>0.455299644212759</v>
      </c>
      <c r="H12" s="19"/>
    </row>
    <row r="13" ht="22.8" customHeight="true" spans="1:8">
      <c r="A13" s="1"/>
      <c r="B13" s="64" t="s">
        <v>187</v>
      </c>
      <c r="C13" s="38" t="s">
        <v>188</v>
      </c>
      <c r="D13" s="39" t="s">
        <v>178</v>
      </c>
      <c r="E13" s="39" t="s">
        <v>178</v>
      </c>
      <c r="F13" s="39" t="s">
        <v>178</v>
      </c>
      <c r="G13" s="39" t="s">
        <v>178</v>
      </c>
      <c r="H13" s="19"/>
    </row>
    <row r="14" ht="22.8" customHeight="true" spans="1:8">
      <c r="A14" s="1"/>
      <c r="B14" s="64" t="s">
        <v>189</v>
      </c>
      <c r="C14" s="38" t="s">
        <v>190</v>
      </c>
      <c r="D14" s="39">
        <v>34232.9</v>
      </c>
      <c r="E14" s="39">
        <v>31251.54</v>
      </c>
      <c r="F14" s="48">
        <v>-2981.36</v>
      </c>
      <c r="G14" s="132">
        <v>-0.0870904889740571</v>
      </c>
      <c r="H14" s="19"/>
    </row>
    <row r="15" ht="22.8" customHeight="true" spans="1:8">
      <c r="A15" s="1"/>
      <c r="B15" s="64" t="s">
        <v>191</v>
      </c>
      <c r="C15" s="38" t="s">
        <v>192</v>
      </c>
      <c r="D15" s="39">
        <v>8052.97</v>
      </c>
      <c r="E15" s="39">
        <v>4265.49</v>
      </c>
      <c r="F15" s="48">
        <v>-3787.48</v>
      </c>
      <c r="G15" s="132">
        <v>-0.470320887821512</v>
      </c>
      <c r="H15" s="19"/>
    </row>
    <row r="16" ht="22.8" customHeight="true" spans="1:8">
      <c r="A16" s="1"/>
      <c r="B16" s="64" t="s">
        <v>193</v>
      </c>
      <c r="C16" s="38" t="s">
        <v>194</v>
      </c>
      <c r="D16" s="39">
        <v>16367.07</v>
      </c>
      <c r="E16" s="39">
        <v>18055.7</v>
      </c>
      <c r="F16" s="48">
        <v>1688.63</v>
      </c>
      <c r="G16" s="132">
        <v>0.103172406545582</v>
      </c>
      <c r="H16" s="19"/>
    </row>
    <row r="17" ht="22.8" customHeight="true" spans="1:8">
      <c r="A17" s="1"/>
      <c r="B17" s="64" t="s">
        <v>195</v>
      </c>
      <c r="C17" s="38" t="s">
        <v>196</v>
      </c>
      <c r="D17" s="39">
        <v>38869.41</v>
      </c>
      <c r="E17" s="39">
        <v>23352.2</v>
      </c>
      <c r="F17" s="48">
        <v>-15517.21</v>
      </c>
      <c r="G17" s="132">
        <v>-0.399213931984046</v>
      </c>
      <c r="H17" s="19"/>
    </row>
    <row r="18" ht="22.8" customHeight="true" spans="1:8">
      <c r="A18" s="1"/>
      <c r="B18" s="64" t="s">
        <v>197</v>
      </c>
      <c r="C18" s="38" t="s">
        <v>198</v>
      </c>
      <c r="D18" s="39">
        <v>3564.64</v>
      </c>
      <c r="E18" s="39">
        <v>17418.58</v>
      </c>
      <c r="F18" s="48">
        <v>13853.94</v>
      </c>
      <c r="G18" s="132">
        <v>3.88649064141119</v>
      </c>
      <c r="H18" s="19"/>
    </row>
    <row r="19" ht="22.8" customHeight="true" spans="1:8">
      <c r="A19" s="1"/>
      <c r="B19" s="64" t="s">
        <v>199</v>
      </c>
      <c r="C19" s="38" t="s">
        <v>200</v>
      </c>
      <c r="D19" s="39">
        <v>15240.69</v>
      </c>
      <c r="E19" s="39">
        <v>4698.12</v>
      </c>
      <c r="F19" s="48">
        <v>-10542.57</v>
      </c>
      <c r="G19" s="132">
        <v>-0.691738366176334</v>
      </c>
      <c r="H19" s="19"/>
    </row>
    <row r="20" ht="22.8" customHeight="true" spans="1:8">
      <c r="A20" s="1"/>
      <c r="B20" s="64" t="s">
        <v>201</v>
      </c>
      <c r="C20" s="38" t="s">
        <v>202</v>
      </c>
      <c r="D20" s="39"/>
      <c r="E20" s="39"/>
      <c r="F20" s="48">
        <v>0</v>
      </c>
      <c r="G20" s="132"/>
      <c r="H20" s="19"/>
    </row>
    <row r="21" ht="22.8" customHeight="true" spans="1:8">
      <c r="A21" s="1"/>
      <c r="B21" s="64" t="s">
        <v>203</v>
      </c>
      <c r="C21" s="38" t="s">
        <v>204</v>
      </c>
      <c r="D21" s="39">
        <v>2676.31</v>
      </c>
      <c r="E21" s="39">
        <v>1456.09</v>
      </c>
      <c r="F21" s="48">
        <v>-1220.22</v>
      </c>
      <c r="G21" s="132">
        <v>-0.455933729650153</v>
      </c>
      <c r="H21" s="19"/>
    </row>
    <row r="22" ht="22.8" customHeight="true" spans="1:8">
      <c r="A22" s="1"/>
      <c r="B22" s="64" t="s">
        <v>205</v>
      </c>
      <c r="C22" s="38" t="s">
        <v>206</v>
      </c>
      <c r="D22" s="39">
        <v>7455.44</v>
      </c>
      <c r="E22" s="39">
        <v>10405.02</v>
      </c>
      <c r="F22" s="48">
        <v>2949.58</v>
      </c>
      <c r="G22" s="132">
        <v>0.395627890506798</v>
      </c>
      <c r="H22" s="19"/>
    </row>
    <row r="23" ht="22.8" customHeight="true" spans="1:8">
      <c r="A23" s="1"/>
      <c r="B23" s="64" t="s">
        <v>207</v>
      </c>
      <c r="C23" s="38" t="s">
        <v>208</v>
      </c>
      <c r="D23" s="39">
        <v>78.72</v>
      </c>
      <c r="E23" s="39">
        <v>395.45</v>
      </c>
      <c r="F23" s="48">
        <v>316.73</v>
      </c>
      <c r="G23" s="132">
        <v>4.02350101626016</v>
      </c>
      <c r="H23" s="19"/>
    </row>
    <row r="24" ht="22.8" customHeight="true" spans="1:8">
      <c r="A24" s="1"/>
      <c r="B24" s="64" t="s">
        <v>209</v>
      </c>
      <c r="C24" s="38" t="s">
        <v>210</v>
      </c>
      <c r="D24" s="39">
        <v>6253.3</v>
      </c>
      <c r="E24" s="39">
        <v>6119.7</v>
      </c>
      <c r="F24" s="48">
        <v>-133.6</v>
      </c>
      <c r="G24" s="132">
        <v>-0.021364719428142</v>
      </c>
      <c r="H24" s="19"/>
    </row>
    <row r="25" ht="22.8" customHeight="true" spans="1:8">
      <c r="A25" s="1"/>
      <c r="B25" s="64" t="s">
        <v>211</v>
      </c>
      <c r="C25" s="38" t="s">
        <v>212</v>
      </c>
      <c r="D25" s="39"/>
      <c r="E25" s="39">
        <v>3500</v>
      </c>
      <c r="F25" s="48">
        <v>3500</v>
      </c>
      <c r="G25" s="133">
        <v>100</v>
      </c>
      <c r="H25" s="19"/>
    </row>
    <row r="26" ht="22.8" customHeight="true" spans="1:8">
      <c r="A26" s="1"/>
      <c r="B26" s="64" t="s">
        <v>213</v>
      </c>
      <c r="C26" s="38" t="s">
        <v>214</v>
      </c>
      <c r="D26" s="39">
        <v>10411</v>
      </c>
      <c r="E26" s="39">
        <v>5868.6</v>
      </c>
      <c r="F26" s="48">
        <v>-4542.4</v>
      </c>
      <c r="G26" s="132">
        <v>-0.436307751416771</v>
      </c>
      <c r="H26" s="19"/>
    </row>
    <row r="27" ht="22.8" customHeight="true" spans="1:8">
      <c r="A27" s="1"/>
      <c r="B27" s="64" t="s">
        <v>215</v>
      </c>
      <c r="C27" s="38" t="s">
        <v>216</v>
      </c>
      <c r="D27" s="39"/>
      <c r="E27" s="39">
        <v>25.8</v>
      </c>
      <c r="F27" s="48">
        <v>25.8</v>
      </c>
      <c r="G27" s="132">
        <v>1</v>
      </c>
      <c r="H27" s="19"/>
    </row>
    <row r="28" ht="22.8" customHeight="true" spans="1:8">
      <c r="A28" s="9"/>
      <c r="B28" s="11" t="s">
        <v>102</v>
      </c>
      <c r="C28" s="11"/>
      <c r="D28" s="122">
        <v>306428.05</v>
      </c>
      <c r="E28" s="122">
        <v>287089.71</v>
      </c>
      <c r="F28" s="122">
        <v>-19338.34</v>
      </c>
      <c r="G28" s="134">
        <v>-0.0631089092529225</v>
      </c>
      <c r="H28" s="25"/>
    </row>
    <row r="29" ht="9.75" customHeight="true" spans="1:8">
      <c r="A29" s="12"/>
      <c r="B29" s="123"/>
      <c r="C29" s="123"/>
      <c r="D29" s="123"/>
      <c r="E29" s="135"/>
      <c r="F29" s="136"/>
      <c r="G29" s="137"/>
      <c r="H29" s="27"/>
    </row>
    <row r="30" ht="16.25" customHeight="true" spans="1:8">
      <c r="A30" s="14"/>
      <c r="B30" s="15" t="s">
        <v>53</v>
      </c>
      <c r="C30" s="15"/>
      <c r="D30" s="15"/>
      <c r="E30" s="15"/>
      <c r="F30" s="138"/>
      <c r="G30" s="119"/>
      <c r="H30" s="28"/>
    </row>
    <row r="31" ht="16.25" customHeight="true" spans="1:8">
      <c r="A31" s="16"/>
      <c r="B31" s="17" t="s">
        <v>217</v>
      </c>
      <c r="C31" s="17"/>
      <c r="D31" s="17"/>
      <c r="E31" s="17"/>
      <c r="F31" s="139"/>
      <c r="G31" s="120"/>
      <c r="H31" s="29"/>
    </row>
  </sheetData>
  <mergeCells count="9">
    <mergeCell ref="B2:G2"/>
    <mergeCell ref="F3:G3"/>
    <mergeCell ref="B4:C4"/>
    <mergeCell ref="E4:G4"/>
    <mergeCell ref="B28:C28"/>
    <mergeCell ref="B30:G30"/>
    <mergeCell ref="B31:G31"/>
    <mergeCell ref="A6:A27"/>
    <mergeCell ref="D4:D5"/>
  </mergeCells>
  <pageMargins left="0.704166666666667" right="0.704166666666667" top="0.74375" bottom="0.74375" header="0.310416666666667" footer="0.31041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4"/>
  <sheetViews>
    <sheetView workbookViewId="0">
      <selection activeCell="J278" sqref="J278"/>
    </sheetView>
  </sheetViews>
  <sheetFormatPr defaultColWidth="10" defaultRowHeight="13.5" outlineLevelCol="7"/>
  <cols>
    <col min="1" max="1" width="1.53333333333333" customWidth="true"/>
    <col min="2" max="2" width="12.8166666666667" customWidth="true"/>
    <col min="3" max="3" width="37.625" customWidth="true"/>
    <col min="4" max="6" width="19.625" customWidth="true"/>
    <col min="7" max="7" width="19.625" style="61" customWidth="true"/>
    <col min="8" max="8" width="1.53333333333333" customWidth="true"/>
  </cols>
  <sheetData>
    <row r="1" ht="16.35" customHeight="true" spans="1:8">
      <c r="A1" s="1"/>
      <c r="B1" s="2" t="s">
        <v>218</v>
      </c>
      <c r="C1" s="3"/>
      <c r="D1" s="3"/>
      <c r="E1" s="3"/>
      <c r="F1" s="3"/>
      <c r="G1" s="102"/>
      <c r="H1" s="19" t="s">
        <v>2</v>
      </c>
    </row>
    <row r="2" ht="22.8" customHeight="true" spans="1:8">
      <c r="A2" s="1"/>
      <c r="B2" s="56" t="s">
        <v>219</v>
      </c>
      <c r="C2" s="56"/>
      <c r="D2" s="56"/>
      <c r="E2" s="56"/>
      <c r="F2" s="56"/>
      <c r="G2" s="103"/>
      <c r="H2" s="19"/>
    </row>
    <row r="3" ht="19.55" customHeight="true" spans="1:8">
      <c r="A3" s="1"/>
      <c r="C3" s="20"/>
      <c r="D3" s="20"/>
      <c r="E3" s="20"/>
      <c r="F3" s="20"/>
      <c r="G3" s="104" t="s">
        <v>3</v>
      </c>
      <c r="H3" s="19"/>
    </row>
    <row r="4" ht="21" customHeight="true" spans="1:8">
      <c r="A4" s="1"/>
      <c r="B4" s="6" t="s">
        <v>6</v>
      </c>
      <c r="C4" s="6"/>
      <c r="D4" s="6" t="s">
        <v>7</v>
      </c>
      <c r="E4" s="6" t="s">
        <v>8</v>
      </c>
      <c r="F4" s="6"/>
      <c r="G4" s="105"/>
      <c r="H4" s="19"/>
    </row>
    <row r="5" ht="19" customHeight="true" spans="1:8">
      <c r="A5" s="1"/>
      <c r="B5" s="6" t="s">
        <v>64</v>
      </c>
      <c r="C5" s="6" t="s">
        <v>65</v>
      </c>
      <c r="D5" s="6"/>
      <c r="E5" s="6" t="s">
        <v>10</v>
      </c>
      <c r="F5" s="106" t="s">
        <v>11</v>
      </c>
      <c r="G5" s="107" t="s">
        <v>12</v>
      </c>
      <c r="H5" s="19"/>
    </row>
    <row r="6" ht="22.8" customHeight="true" spans="1:8">
      <c r="A6" s="1"/>
      <c r="B6" s="64" t="s">
        <v>172</v>
      </c>
      <c r="C6" s="38" t="s">
        <v>173</v>
      </c>
      <c r="D6" s="101">
        <v>88655.04</v>
      </c>
      <c r="E6" s="108">
        <v>72302.81</v>
      </c>
      <c r="F6" s="101">
        <v>-16352.23</v>
      </c>
      <c r="G6" s="109">
        <v>-0.184447832858685</v>
      </c>
      <c r="H6" s="19"/>
    </row>
    <row r="7" ht="22.8" customHeight="true" spans="1:8">
      <c r="A7" s="1"/>
      <c r="B7" s="64" t="s">
        <v>220</v>
      </c>
      <c r="C7" s="38" t="s">
        <v>221</v>
      </c>
      <c r="D7" s="101">
        <v>2791.85</v>
      </c>
      <c r="E7" s="108">
        <v>2272.66</v>
      </c>
      <c r="F7" s="101">
        <v>-519.19</v>
      </c>
      <c r="G7" s="109">
        <v>-0.185966294750793</v>
      </c>
      <c r="H7" s="19"/>
    </row>
    <row r="8" ht="22.8" customHeight="true" spans="1:8">
      <c r="A8" s="1"/>
      <c r="B8" s="65" t="s">
        <v>222</v>
      </c>
      <c r="C8" s="38" t="s">
        <v>223</v>
      </c>
      <c r="D8" s="101">
        <v>1899.03</v>
      </c>
      <c r="E8" s="108">
        <v>1921.45</v>
      </c>
      <c r="F8" s="101">
        <v>22.4200000000001</v>
      </c>
      <c r="G8" s="109">
        <v>0.0118060272876153</v>
      </c>
      <c r="H8" s="19"/>
    </row>
    <row r="9" ht="22.8" customHeight="true" spans="1:8">
      <c r="A9" s="1"/>
      <c r="B9" s="65" t="s">
        <v>224</v>
      </c>
      <c r="C9" s="38" t="s">
        <v>225</v>
      </c>
      <c r="D9" s="101">
        <v>460.78</v>
      </c>
      <c r="E9" s="110">
        <v>69</v>
      </c>
      <c r="F9" s="101">
        <v>-391.78</v>
      </c>
      <c r="G9" s="109">
        <v>-0.850253917270715</v>
      </c>
      <c r="H9" s="19"/>
    </row>
    <row r="10" ht="22.8" customHeight="true" spans="1:8">
      <c r="A10" s="1"/>
      <c r="B10" s="65" t="s">
        <v>226</v>
      </c>
      <c r="C10" s="38" t="s">
        <v>227</v>
      </c>
      <c r="D10" s="101">
        <v>215</v>
      </c>
      <c r="E10" s="110">
        <v>60</v>
      </c>
      <c r="F10" s="101">
        <v>-155</v>
      </c>
      <c r="G10" s="109">
        <v>-0.720930232558139</v>
      </c>
      <c r="H10" s="19"/>
    </row>
    <row r="11" ht="22.8" customHeight="true" spans="1:8">
      <c r="A11" s="1"/>
      <c r="B11" s="65" t="s">
        <v>228</v>
      </c>
      <c r="C11" s="38" t="s">
        <v>229</v>
      </c>
      <c r="D11" s="101">
        <v>28</v>
      </c>
      <c r="E11" s="110">
        <v>28</v>
      </c>
      <c r="F11" s="101"/>
      <c r="G11" s="109">
        <v>0</v>
      </c>
      <c r="H11" s="19"/>
    </row>
    <row r="12" ht="22.8" customHeight="true" spans="1:8">
      <c r="A12" s="1"/>
      <c r="B12" s="65" t="s">
        <v>230</v>
      </c>
      <c r="C12" s="38" t="s">
        <v>231</v>
      </c>
      <c r="D12" s="101">
        <v>115</v>
      </c>
      <c r="E12" s="110">
        <v>105</v>
      </c>
      <c r="F12" s="101">
        <v>-10</v>
      </c>
      <c r="G12" s="109">
        <v>-0.0869565217391304</v>
      </c>
      <c r="H12" s="19"/>
    </row>
    <row r="13" ht="22.8" customHeight="true" spans="1:8">
      <c r="A13" s="1"/>
      <c r="B13" s="65" t="s">
        <v>232</v>
      </c>
      <c r="C13" s="38" t="s">
        <v>233</v>
      </c>
      <c r="D13" s="101"/>
      <c r="E13" s="110">
        <v>72.21</v>
      </c>
      <c r="F13" s="101">
        <v>72.21</v>
      </c>
      <c r="G13" s="109">
        <v>1</v>
      </c>
      <c r="H13" s="19"/>
    </row>
    <row r="14" ht="22.8" customHeight="true" spans="1:8">
      <c r="A14" s="1"/>
      <c r="B14" s="65" t="s">
        <v>234</v>
      </c>
      <c r="C14" s="38" t="s">
        <v>235</v>
      </c>
      <c r="D14" s="101">
        <v>20</v>
      </c>
      <c r="E14" s="110">
        <v>17</v>
      </c>
      <c r="F14" s="101">
        <v>-3</v>
      </c>
      <c r="G14" s="109">
        <v>-0.15</v>
      </c>
      <c r="H14" s="19"/>
    </row>
    <row r="15" ht="22.8" customHeight="true" spans="1:8">
      <c r="A15" s="1"/>
      <c r="B15" s="65" t="s">
        <v>236</v>
      </c>
      <c r="C15" s="38" t="s">
        <v>237</v>
      </c>
      <c r="D15" s="101">
        <v>54.04</v>
      </c>
      <c r="E15" s="111"/>
      <c r="F15" s="101">
        <v>-54.04</v>
      </c>
      <c r="G15" s="109">
        <v>-1</v>
      </c>
      <c r="H15" s="19"/>
    </row>
    <row r="16" ht="22.8" customHeight="true" spans="2:8">
      <c r="B16" s="64" t="s">
        <v>238</v>
      </c>
      <c r="C16" s="38" t="s">
        <v>239</v>
      </c>
      <c r="D16" s="101">
        <v>2353.11</v>
      </c>
      <c r="E16" s="108">
        <v>2554.09</v>
      </c>
      <c r="F16" s="101">
        <v>200.98</v>
      </c>
      <c r="G16" s="109">
        <v>0.0854103718058229</v>
      </c>
      <c r="H16" s="19"/>
    </row>
    <row r="17" ht="22.8" customHeight="true" spans="1:8">
      <c r="A17" s="1"/>
      <c r="B17" s="65" t="s">
        <v>240</v>
      </c>
      <c r="C17" s="38" t="s">
        <v>223</v>
      </c>
      <c r="D17" s="101">
        <v>1745.52</v>
      </c>
      <c r="E17" s="108">
        <v>1747.93</v>
      </c>
      <c r="F17" s="101">
        <v>2.41000000000008</v>
      </c>
      <c r="G17" s="109">
        <v>0.00138067739126454</v>
      </c>
      <c r="H17" s="19"/>
    </row>
    <row r="18" ht="22.8" customHeight="true" spans="1:8">
      <c r="A18" s="1"/>
      <c r="B18" s="65" t="s">
        <v>241</v>
      </c>
      <c r="C18" s="38" t="s">
        <v>225</v>
      </c>
      <c r="D18" s="101">
        <v>45</v>
      </c>
      <c r="E18" s="110">
        <v>60</v>
      </c>
      <c r="F18" s="101">
        <v>15</v>
      </c>
      <c r="G18" s="109">
        <v>0.333333333333333</v>
      </c>
      <c r="H18" s="19"/>
    </row>
    <row r="19" ht="22.8" customHeight="true" spans="1:8">
      <c r="A19" s="1"/>
      <c r="B19" s="65" t="s">
        <v>242</v>
      </c>
      <c r="C19" s="38" t="s">
        <v>243</v>
      </c>
      <c r="D19" s="101">
        <v>50</v>
      </c>
      <c r="E19" s="110">
        <v>55</v>
      </c>
      <c r="F19" s="101">
        <v>5</v>
      </c>
      <c r="G19" s="109">
        <v>0.1</v>
      </c>
      <c r="H19" s="19"/>
    </row>
    <row r="20" ht="22.8" customHeight="true" spans="1:8">
      <c r="A20" s="1"/>
      <c r="B20" s="65" t="s">
        <v>244</v>
      </c>
      <c r="C20" s="38" t="s">
        <v>245</v>
      </c>
      <c r="D20" s="101">
        <v>60</v>
      </c>
      <c r="E20" s="110">
        <v>60</v>
      </c>
      <c r="F20" s="101"/>
      <c r="G20" s="109">
        <v>0</v>
      </c>
      <c r="H20" s="19"/>
    </row>
    <row r="21" ht="22.8" customHeight="true" spans="1:8">
      <c r="A21" s="1"/>
      <c r="B21" s="65" t="s">
        <v>246</v>
      </c>
      <c r="C21" s="38" t="s">
        <v>247</v>
      </c>
      <c r="D21" s="101">
        <v>50</v>
      </c>
      <c r="E21" s="110">
        <v>55</v>
      </c>
      <c r="F21" s="101">
        <v>5</v>
      </c>
      <c r="G21" s="109">
        <v>0.1</v>
      </c>
      <c r="H21" s="19"/>
    </row>
    <row r="22" ht="22.8" customHeight="true" spans="1:8">
      <c r="A22" s="1"/>
      <c r="B22" s="65" t="s">
        <v>248</v>
      </c>
      <c r="C22" s="38" t="s">
        <v>249</v>
      </c>
      <c r="D22" s="101">
        <v>45</v>
      </c>
      <c r="E22" s="110">
        <v>40</v>
      </c>
      <c r="F22" s="101">
        <v>-5</v>
      </c>
      <c r="G22" s="109">
        <v>-0.111111111111111</v>
      </c>
      <c r="H22" s="19"/>
    </row>
    <row r="23" ht="22.8" customHeight="true" spans="1:8">
      <c r="A23" s="1"/>
      <c r="B23" s="65" t="s">
        <v>250</v>
      </c>
      <c r="C23" s="38" t="s">
        <v>251</v>
      </c>
      <c r="D23" s="101">
        <v>357.59</v>
      </c>
      <c r="E23" s="110">
        <v>536.15</v>
      </c>
      <c r="F23" s="101">
        <v>178.56</v>
      </c>
      <c r="G23" s="109">
        <v>0.499342822785872</v>
      </c>
      <c r="H23" s="19"/>
    </row>
    <row r="24" ht="22.8" customHeight="true" spans="2:8">
      <c r="B24" s="64" t="s">
        <v>252</v>
      </c>
      <c r="C24" s="38" t="s">
        <v>253</v>
      </c>
      <c r="D24" s="101">
        <v>22043.74</v>
      </c>
      <c r="E24" s="108">
        <v>19920.02</v>
      </c>
      <c r="F24" s="101">
        <v>-2123.72</v>
      </c>
      <c r="G24" s="109">
        <v>-0.0963411834833835</v>
      </c>
      <c r="H24" s="19"/>
    </row>
    <row r="25" ht="22.8" customHeight="true" spans="1:8">
      <c r="A25" s="1"/>
      <c r="B25" s="65" t="s">
        <v>254</v>
      </c>
      <c r="C25" s="38" t="s">
        <v>223</v>
      </c>
      <c r="D25" s="101">
        <v>9543.82</v>
      </c>
      <c r="E25" s="108">
        <v>2833.33</v>
      </c>
      <c r="F25" s="101">
        <v>-6710.49</v>
      </c>
      <c r="G25" s="109">
        <v>-0.70312411592004</v>
      </c>
      <c r="H25" s="19"/>
    </row>
    <row r="26" ht="22.8" customHeight="true" spans="1:8">
      <c r="A26" s="1"/>
      <c r="B26" s="65" t="s">
        <v>255</v>
      </c>
      <c r="C26" s="38" t="s">
        <v>225</v>
      </c>
      <c r="D26" s="101">
        <v>948.14</v>
      </c>
      <c r="E26" s="110">
        <v>622.78</v>
      </c>
      <c r="F26" s="101">
        <v>-325.36</v>
      </c>
      <c r="G26" s="109">
        <v>-0.343156073997511</v>
      </c>
      <c r="H26" s="19"/>
    </row>
    <row r="27" ht="22.8" customHeight="true" spans="1:8">
      <c r="A27" s="1"/>
      <c r="B27" s="65" t="s">
        <v>256</v>
      </c>
      <c r="C27" s="38" t="s">
        <v>243</v>
      </c>
      <c r="D27" s="101">
        <v>320.7</v>
      </c>
      <c r="E27" s="110">
        <v>702.13</v>
      </c>
      <c r="F27" s="101">
        <v>381.43</v>
      </c>
      <c r="G27" s="109">
        <v>1.18936700966635</v>
      </c>
      <c r="H27" s="19"/>
    </row>
    <row r="28" ht="22.8" customHeight="true" spans="1:8">
      <c r="A28" s="1"/>
      <c r="B28" s="65" t="s">
        <v>257</v>
      </c>
      <c r="C28" s="38" t="s">
        <v>258</v>
      </c>
      <c r="D28" s="101">
        <v>67.38</v>
      </c>
      <c r="E28" s="110">
        <v>234.46</v>
      </c>
      <c r="F28" s="101">
        <v>167.08</v>
      </c>
      <c r="G28" s="109">
        <v>2.47966755713862</v>
      </c>
      <c r="H28" s="19"/>
    </row>
    <row r="29" ht="22.8" customHeight="true" spans="1:8">
      <c r="A29" s="1"/>
      <c r="B29" s="65" t="s">
        <v>259</v>
      </c>
      <c r="C29" s="38" t="s">
        <v>260</v>
      </c>
      <c r="D29" s="101">
        <v>700</v>
      </c>
      <c r="E29" s="110">
        <v>267.5</v>
      </c>
      <c r="F29" s="101">
        <v>-432.5</v>
      </c>
      <c r="G29" s="109">
        <v>-0.617857142857143</v>
      </c>
      <c r="H29" s="19"/>
    </row>
    <row r="30" ht="22.8" customHeight="true" spans="1:8">
      <c r="A30" s="1"/>
      <c r="B30" s="65" t="s">
        <v>261</v>
      </c>
      <c r="C30" s="38" t="s">
        <v>262</v>
      </c>
      <c r="D30" s="101">
        <v>675.02</v>
      </c>
      <c r="E30" s="110">
        <v>516.69</v>
      </c>
      <c r="F30" s="101">
        <v>-158.33</v>
      </c>
      <c r="G30" s="109">
        <v>-0.234556013155166</v>
      </c>
      <c r="H30" s="19"/>
    </row>
    <row r="31" ht="22.8" customHeight="true" spans="1:8">
      <c r="A31" s="1"/>
      <c r="B31" s="65" t="s">
        <v>263</v>
      </c>
      <c r="C31" s="38" t="s">
        <v>264</v>
      </c>
      <c r="D31" s="101">
        <v>9788.68</v>
      </c>
      <c r="E31" s="108">
        <v>14743.14</v>
      </c>
      <c r="F31" s="101">
        <v>4954.46</v>
      </c>
      <c r="G31" s="109">
        <v>0.506141788269716</v>
      </c>
      <c r="H31" s="19"/>
    </row>
    <row r="32" ht="22.8" customHeight="true" spans="2:8">
      <c r="B32" s="64" t="s">
        <v>265</v>
      </c>
      <c r="C32" s="38" t="s">
        <v>266</v>
      </c>
      <c r="D32" s="101">
        <v>2286.84</v>
      </c>
      <c r="E32" s="108">
        <v>2048.4</v>
      </c>
      <c r="F32" s="101">
        <v>-238.44</v>
      </c>
      <c r="G32" s="109">
        <v>-0.104266148921656</v>
      </c>
      <c r="H32" s="19"/>
    </row>
    <row r="33" ht="22.8" customHeight="true" spans="1:8">
      <c r="A33" s="1"/>
      <c r="B33" s="65" t="s">
        <v>267</v>
      </c>
      <c r="C33" s="38" t="s">
        <v>223</v>
      </c>
      <c r="D33" s="101">
        <v>1438.84</v>
      </c>
      <c r="E33" s="108">
        <v>1443.4</v>
      </c>
      <c r="F33" s="101">
        <v>4.56000000000017</v>
      </c>
      <c r="G33" s="109">
        <v>0.00316921964916195</v>
      </c>
      <c r="H33" s="19"/>
    </row>
    <row r="34" ht="22.8" customHeight="true" spans="1:8">
      <c r="A34" s="1"/>
      <c r="B34" s="65" t="s">
        <v>268</v>
      </c>
      <c r="C34" s="38" t="s">
        <v>225</v>
      </c>
      <c r="D34" s="101">
        <v>32</v>
      </c>
      <c r="E34" s="111"/>
      <c r="F34" s="101">
        <v>-32</v>
      </c>
      <c r="G34" s="109">
        <v>-1</v>
      </c>
      <c r="H34" s="19"/>
    </row>
    <row r="35" ht="22.8" customHeight="true" spans="1:8">
      <c r="A35" s="1"/>
      <c r="B35" s="65" t="s">
        <v>269</v>
      </c>
      <c r="C35" s="38" t="s">
        <v>243</v>
      </c>
      <c r="D35" s="101">
        <v>21</v>
      </c>
      <c r="E35" s="110">
        <v>21</v>
      </c>
      <c r="F35" s="101"/>
      <c r="G35" s="109">
        <v>0</v>
      </c>
      <c r="H35" s="19"/>
    </row>
    <row r="36" ht="22.8" customHeight="true" spans="1:8">
      <c r="A36" s="1"/>
      <c r="B36" s="65" t="s">
        <v>270</v>
      </c>
      <c r="C36" s="38" t="s">
        <v>271</v>
      </c>
      <c r="D36" s="101">
        <v>150</v>
      </c>
      <c r="E36" s="110">
        <v>120</v>
      </c>
      <c r="F36" s="101">
        <v>-30</v>
      </c>
      <c r="G36" s="109">
        <v>-0.2</v>
      </c>
      <c r="H36" s="19"/>
    </row>
    <row r="37" ht="22.8" customHeight="true" spans="1:8">
      <c r="A37" s="1"/>
      <c r="B37" s="65" t="s">
        <v>272</v>
      </c>
      <c r="C37" s="38" t="s">
        <v>273</v>
      </c>
      <c r="D37" s="101">
        <v>10</v>
      </c>
      <c r="E37" s="110">
        <v>10</v>
      </c>
      <c r="F37" s="101"/>
      <c r="G37" s="109">
        <v>0</v>
      </c>
      <c r="H37" s="19"/>
    </row>
    <row r="38" ht="22.8" customHeight="true" spans="1:8">
      <c r="A38" s="1"/>
      <c r="B38" s="65" t="s">
        <v>274</v>
      </c>
      <c r="C38" s="38" t="s">
        <v>275</v>
      </c>
      <c r="D38" s="101">
        <v>635</v>
      </c>
      <c r="E38" s="110">
        <v>454</v>
      </c>
      <c r="F38" s="101">
        <v>-181</v>
      </c>
      <c r="G38" s="109">
        <v>-0.28503937007874</v>
      </c>
      <c r="H38" s="19"/>
    </row>
    <row r="39" ht="22.8" customHeight="true" spans="2:8">
      <c r="B39" s="64" t="s">
        <v>276</v>
      </c>
      <c r="C39" s="38" t="s">
        <v>277</v>
      </c>
      <c r="D39" s="101">
        <v>943.18</v>
      </c>
      <c r="E39" s="108">
        <v>1018.41</v>
      </c>
      <c r="F39" s="101">
        <v>75.23</v>
      </c>
      <c r="G39" s="109">
        <v>0.0797620814690727</v>
      </c>
      <c r="H39" s="19"/>
    </row>
    <row r="40" ht="22.8" customHeight="true" spans="1:8">
      <c r="A40" s="1"/>
      <c r="B40" s="65" t="s">
        <v>278</v>
      </c>
      <c r="C40" s="38" t="s">
        <v>223</v>
      </c>
      <c r="D40" s="101">
        <v>575.32</v>
      </c>
      <c r="E40" s="110">
        <v>611.16</v>
      </c>
      <c r="F40" s="101">
        <v>35.8399999999999</v>
      </c>
      <c r="G40" s="109">
        <v>0.0622957658346658</v>
      </c>
      <c r="H40" s="19"/>
    </row>
    <row r="41" ht="22.8" customHeight="true" spans="1:8">
      <c r="A41" s="1"/>
      <c r="B41" s="65" t="s">
        <v>279</v>
      </c>
      <c r="C41" s="38" t="s">
        <v>243</v>
      </c>
      <c r="D41" s="101">
        <v>8</v>
      </c>
      <c r="E41" s="110">
        <v>8</v>
      </c>
      <c r="F41" s="101"/>
      <c r="G41" s="109">
        <v>0</v>
      </c>
      <c r="H41" s="19"/>
    </row>
    <row r="42" ht="22.8" customHeight="true" spans="1:8">
      <c r="A42" s="1"/>
      <c r="B42" s="65" t="s">
        <v>280</v>
      </c>
      <c r="C42" s="38" t="s">
        <v>281</v>
      </c>
      <c r="D42" s="101"/>
      <c r="E42" s="110">
        <v>4.92</v>
      </c>
      <c r="F42" s="101">
        <v>4.92</v>
      </c>
      <c r="G42" s="109">
        <v>1</v>
      </c>
      <c r="H42" s="19"/>
    </row>
    <row r="43" ht="22.8" customHeight="true" spans="1:8">
      <c r="A43" s="1"/>
      <c r="B43" s="65" t="s">
        <v>282</v>
      </c>
      <c r="C43" s="38" t="s">
        <v>283</v>
      </c>
      <c r="D43" s="101">
        <v>286.56</v>
      </c>
      <c r="E43" s="110">
        <v>67.68</v>
      </c>
      <c r="F43" s="101">
        <v>-218.88</v>
      </c>
      <c r="G43" s="109">
        <v>-0.763819095477387</v>
      </c>
      <c r="H43" s="19"/>
    </row>
    <row r="44" ht="22.8" customHeight="true" spans="1:8">
      <c r="A44" s="1"/>
      <c r="B44" s="65" t="s">
        <v>284</v>
      </c>
      <c r="C44" s="38" t="s">
        <v>285</v>
      </c>
      <c r="D44" s="101">
        <v>24.2</v>
      </c>
      <c r="E44" s="110">
        <v>78.85</v>
      </c>
      <c r="F44" s="101">
        <v>54.65</v>
      </c>
      <c r="G44" s="109">
        <v>2.25826446280992</v>
      </c>
      <c r="H44" s="19"/>
    </row>
    <row r="45" ht="22.8" customHeight="true" spans="1:8">
      <c r="A45" s="1"/>
      <c r="B45" s="65" t="s">
        <v>286</v>
      </c>
      <c r="C45" s="38" t="s">
        <v>287</v>
      </c>
      <c r="D45" s="101"/>
      <c r="E45" s="110">
        <v>157.65</v>
      </c>
      <c r="F45" s="101">
        <v>157.65</v>
      </c>
      <c r="G45" s="109">
        <v>1</v>
      </c>
      <c r="H45" s="19"/>
    </row>
    <row r="46" ht="22.8" customHeight="true" spans="1:8">
      <c r="A46" s="1"/>
      <c r="B46" s="65" t="s">
        <v>288</v>
      </c>
      <c r="C46" s="38" t="s">
        <v>289</v>
      </c>
      <c r="D46" s="101">
        <v>8</v>
      </c>
      <c r="E46" s="110">
        <v>8</v>
      </c>
      <c r="F46" s="101"/>
      <c r="G46" s="109">
        <v>0</v>
      </c>
      <c r="H46" s="19"/>
    </row>
    <row r="47" ht="22.8" customHeight="true" spans="1:8">
      <c r="A47" s="1"/>
      <c r="B47" s="65" t="s">
        <v>290</v>
      </c>
      <c r="C47" s="38" t="s">
        <v>291</v>
      </c>
      <c r="D47" s="101">
        <v>41.1</v>
      </c>
      <c r="E47" s="110">
        <v>82.15</v>
      </c>
      <c r="F47" s="101">
        <v>41.05</v>
      </c>
      <c r="G47" s="109">
        <v>0.998783454987835</v>
      </c>
      <c r="H47" s="19"/>
    </row>
    <row r="48" ht="22.8" customHeight="true" spans="2:8">
      <c r="B48" s="64" t="s">
        <v>292</v>
      </c>
      <c r="C48" s="38" t="s">
        <v>293</v>
      </c>
      <c r="D48" s="101">
        <v>3136.78</v>
      </c>
      <c r="E48" s="108">
        <v>3049</v>
      </c>
      <c r="F48" s="101">
        <v>-87.7800000000002</v>
      </c>
      <c r="G48" s="109">
        <v>-0.027984111094817</v>
      </c>
      <c r="H48" s="19"/>
    </row>
    <row r="49" ht="22.8" customHeight="true" spans="1:8">
      <c r="A49" s="1"/>
      <c r="B49" s="65" t="s">
        <v>294</v>
      </c>
      <c r="C49" s="38" t="s">
        <v>223</v>
      </c>
      <c r="D49" s="101">
        <v>1085.78</v>
      </c>
      <c r="E49" s="108">
        <v>1092</v>
      </c>
      <c r="F49" s="101">
        <v>6.22000000000003</v>
      </c>
      <c r="G49" s="109">
        <v>0.00572860063732987</v>
      </c>
      <c r="H49" s="19"/>
    </row>
    <row r="50" ht="22.8" customHeight="true" spans="1:8">
      <c r="A50" s="1"/>
      <c r="B50" s="65" t="s">
        <v>295</v>
      </c>
      <c r="C50" s="38" t="s">
        <v>225</v>
      </c>
      <c r="D50" s="101">
        <v>74</v>
      </c>
      <c r="E50" s="110">
        <v>52</v>
      </c>
      <c r="F50" s="101">
        <v>-22</v>
      </c>
      <c r="G50" s="109">
        <v>-0.297297297297297</v>
      </c>
      <c r="H50" s="19"/>
    </row>
    <row r="51" ht="22.8" customHeight="true" spans="1:8">
      <c r="A51" s="1"/>
      <c r="B51" s="65" t="s">
        <v>296</v>
      </c>
      <c r="C51" s="38" t="s">
        <v>243</v>
      </c>
      <c r="D51" s="101">
        <v>17</v>
      </c>
      <c r="E51" s="110">
        <v>25</v>
      </c>
      <c r="F51" s="101">
        <v>8</v>
      </c>
      <c r="G51" s="109">
        <v>0.470588235294118</v>
      </c>
      <c r="H51" s="19"/>
    </row>
    <row r="52" ht="22.8" customHeight="true" spans="1:8">
      <c r="A52" s="1"/>
      <c r="B52" s="65" t="s">
        <v>297</v>
      </c>
      <c r="C52" s="38" t="s">
        <v>298</v>
      </c>
      <c r="D52" s="101">
        <v>628</v>
      </c>
      <c r="E52" s="110">
        <v>15</v>
      </c>
      <c r="F52" s="101">
        <v>-613</v>
      </c>
      <c r="G52" s="109">
        <v>-0.976114649681529</v>
      </c>
      <c r="H52" s="19"/>
    </row>
    <row r="53" ht="22.8" customHeight="true" spans="1:8">
      <c r="A53" s="1"/>
      <c r="B53" s="65" t="s">
        <v>299</v>
      </c>
      <c r="C53" s="38" t="s">
        <v>300</v>
      </c>
      <c r="D53" s="101">
        <v>43</v>
      </c>
      <c r="E53" s="110">
        <v>56</v>
      </c>
      <c r="F53" s="101">
        <v>13</v>
      </c>
      <c r="G53" s="109">
        <v>0.302325581395349</v>
      </c>
      <c r="H53" s="19"/>
    </row>
    <row r="54" ht="22.8" customHeight="true" spans="1:8">
      <c r="A54" s="1"/>
      <c r="B54" s="65" t="s">
        <v>301</v>
      </c>
      <c r="C54" s="38" t="s">
        <v>302</v>
      </c>
      <c r="D54" s="101">
        <v>180</v>
      </c>
      <c r="E54" s="110">
        <v>770</v>
      </c>
      <c r="F54" s="101">
        <v>590</v>
      </c>
      <c r="G54" s="109">
        <v>3.27777777777778</v>
      </c>
      <c r="H54" s="19"/>
    </row>
    <row r="55" ht="22.8" customHeight="true" spans="1:8">
      <c r="A55" s="1"/>
      <c r="B55" s="65" t="s">
        <v>303</v>
      </c>
      <c r="C55" s="38" t="s">
        <v>304</v>
      </c>
      <c r="D55" s="101">
        <v>38</v>
      </c>
      <c r="E55" s="110">
        <v>83</v>
      </c>
      <c r="F55" s="101">
        <v>45</v>
      </c>
      <c r="G55" s="109">
        <v>1.18421052631579</v>
      </c>
      <c r="H55" s="19"/>
    </row>
    <row r="56" ht="22.8" customHeight="true" spans="1:8">
      <c r="A56" s="1"/>
      <c r="B56" s="65" t="s">
        <v>305</v>
      </c>
      <c r="C56" s="38" t="s">
        <v>306</v>
      </c>
      <c r="D56" s="101">
        <v>900</v>
      </c>
      <c r="E56" s="110">
        <v>900</v>
      </c>
      <c r="F56" s="101"/>
      <c r="G56" s="109">
        <v>0</v>
      </c>
      <c r="H56" s="19"/>
    </row>
    <row r="57" ht="22.8" customHeight="true" spans="1:8">
      <c r="A57" s="1"/>
      <c r="B57" s="65" t="s">
        <v>307</v>
      </c>
      <c r="C57" s="38" t="s">
        <v>308</v>
      </c>
      <c r="D57" s="101">
        <v>171</v>
      </c>
      <c r="E57" s="110">
        <v>56</v>
      </c>
      <c r="F57" s="101">
        <v>-115</v>
      </c>
      <c r="G57" s="109">
        <v>-0.672514619883041</v>
      </c>
      <c r="H57" s="19"/>
    </row>
    <row r="58" ht="22.8" customHeight="true" spans="2:8">
      <c r="B58" s="64" t="s">
        <v>309</v>
      </c>
      <c r="C58" s="38" t="s">
        <v>310</v>
      </c>
      <c r="D58" s="101">
        <v>500</v>
      </c>
      <c r="E58" s="110">
        <v>500</v>
      </c>
      <c r="F58" s="101"/>
      <c r="G58" s="109">
        <v>0</v>
      </c>
      <c r="H58" s="19"/>
    </row>
    <row r="59" ht="22.8" customHeight="true" spans="1:8">
      <c r="A59" s="1"/>
      <c r="B59" s="65" t="s">
        <v>311</v>
      </c>
      <c r="C59" s="38" t="s">
        <v>223</v>
      </c>
      <c r="D59" s="101"/>
      <c r="E59" s="110">
        <v>500</v>
      </c>
      <c r="F59" s="101">
        <v>500</v>
      </c>
      <c r="G59" s="109">
        <v>1</v>
      </c>
      <c r="H59" s="19"/>
    </row>
    <row r="60" ht="22.8" customHeight="true" spans="1:8">
      <c r="A60" s="1"/>
      <c r="B60" s="65" t="s">
        <v>312</v>
      </c>
      <c r="C60" s="38" t="s">
        <v>313</v>
      </c>
      <c r="D60" s="101">
        <v>500</v>
      </c>
      <c r="E60" s="111"/>
      <c r="F60" s="101">
        <v>-500</v>
      </c>
      <c r="G60" s="109">
        <v>-1</v>
      </c>
      <c r="H60" s="19"/>
    </row>
    <row r="61" ht="22.8" customHeight="true" spans="2:8">
      <c r="B61" s="64" t="s">
        <v>314</v>
      </c>
      <c r="C61" s="38" t="s">
        <v>315</v>
      </c>
      <c r="D61" s="101">
        <v>1171.28</v>
      </c>
      <c r="E61" s="108">
        <v>1165.37</v>
      </c>
      <c r="F61" s="101">
        <v>-5.91000000000008</v>
      </c>
      <c r="G61" s="109">
        <v>-0.00504576190150953</v>
      </c>
      <c r="H61" s="19"/>
    </row>
    <row r="62" ht="22.8" customHeight="true" spans="1:8">
      <c r="A62" s="1"/>
      <c r="B62" s="65" t="s">
        <v>316</v>
      </c>
      <c r="C62" s="38" t="s">
        <v>223</v>
      </c>
      <c r="D62" s="101">
        <v>862.28</v>
      </c>
      <c r="E62" s="110">
        <v>895.37</v>
      </c>
      <c r="F62" s="101">
        <v>33.09</v>
      </c>
      <c r="G62" s="109">
        <v>0.0383750057985805</v>
      </c>
      <c r="H62" s="19"/>
    </row>
    <row r="63" ht="22.8" customHeight="true" spans="1:8">
      <c r="A63" s="1"/>
      <c r="B63" s="65" t="s">
        <v>317</v>
      </c>
      <c r="C63" s="38" t="s">
        <v>318</v>
      </c>
      <c r="D63" s="101">
        <v>230</v>
      </c>
      <c r="E63" s="110">
        <v>250</v>
      </c>
      <c r="F63" s="101">
        <v>20</v>
      </c>
      <c r="G63" s="109">
        <v>0.0869565217391304</v>
      </c>
      <c r="H63" s="19"/>
    </row>
    <row r="64" ht="22.8" customHeight="true" spans="1:8">
      <c r="A64" s="1"/>
      <c r="B64" s="65" t="s">
        <v>319</v>
      </c>
      <c r="C64" s="38" t="s">
        <v>320</v>
      </c>
      <c r="D64" s="101">
        <v>16</v>
      </c>
      <c r="E64" s="110">
        <v>10</v>
      </c>
      <c r="F64" s="101">
        <v>-6</v>
      </c>
      <c r="G64" s="109">
        <v>-0.375</v>
      </c>
      <c r="H64" s="19"/>
    </row>
    <row r="65" ht="22.8" customHeight="true" spans="1:8">
      <c r="A65" s="1"/>
      <c r="B65" s="65" t="s">
        <v>321</v>
      </c>
      <c r="C65" s="38" t="s">
        <v>304</v>
      </c>
      <c r="D65" s="101">
        <v>10</v>
      </c>
      <c r="E65" s="110">
        <v>10</v>
      </c>
      <c r="F65" s="101"/>
      <c r="G65" s="109">
        <v>0</v>
      </c>
      <c r="H65" s="19"/>
    </row>
    <row r="66" ht="22.8" customHeight="true" spans="1:8">
      <c r="A66" s="1"/>
      <c r="B66" s="65" t="s">
        <v>322</v>
      </c>
      <c r="C66" s="38" t="s">
        <v>323</v>
      </c>
      <c r="D66" s="101">
        <v>53</v>
      </c>
      <c r="E66" s="111"/>
      <c r="F66" s="101">
        <v>-53</v>
      </c>
      <c r="G66" s="109">
        <v>-1</v>
      </c>
      <c r="H66" s="19"/>
    </row>
    <row r="67" ht="22.8" customHeight="true" spans="2:8">
      <c r="B67" s="64" t="s">
        <v>324</v>
      </c>
      <c r="C67" s="38" t="s">
        <v>325</v>
      </c>
      <c r="D67" s="101">
        <v>117</v>
      </c>
      <c r="E67" s="111"/>
      <c r="F67" s="101">
        <v>-117</v>
      </c>
      <c r="G67" s="109">
        <v>-1</v>
      </c>
      <c r="H67" s="19"/>
    </row>
    <row r="68" ht="22.8" customHeight="true" spans="1:8">
      <c r="A68" s="1"/>
      <c r="B68" s="65" t="s">
        <v>326</v>
      </c>
      <c r="C68" s="38" t="s">
        <v>327</v>
      </c>
      <c r="D68" s="101">
        <v>117</v>
      </c>
      <c r="E68" s="111"/>
      <c r="F68" s="101">
        <v>-117</v>
      </c>
      <c r="G68" s="109">
        <v>-1</v>
      </c>
      <c r="H68" s="19"/>
    </row>
    <row r="69" ht="22.8" customHeight="true" spans="2:8">
      <c r="B69" s="64" t="s">
        <v>328</v>
      </c>
      <c r="C69" s="38" t="s">
        <v>329</v>
      </c>
      <c r="D69" s="101">
        <v>5205.72</v>
      </c>
      <c r="E69" s="108">
        <v>4553.39</v>
      </c>
      <c r="F69" s="101">
        <v>-652.33</v>
      </c>
      <c r="G69" s="109">
        <v>-0.125310235663847</v>
      </c>
      <c r="H69" s="19"/>
    </row>
    <row r="70" ht="22.8" customHeight="true" spans="1:8">
      <c r="A70" s="1"/>
      <c r="B70" s="65" t="s">
        <v>330</v>
      </c>
      <c r="C70" s="38" t="s">
        <v>223</v>
      </c>
      <c r="D70" s="101">
        <v>4526.4</v>
      </c>
      <c r="E70" s="108">
        <v>3393.79</v>
      </c>
      <c r="F70" s="101">
        <v>-1132.61</v>
      </c>
      <c r="G70" s="109">
        <v>-0.250223135383528</v>
      </c>
      <c r="H70" s="19"/>
    </row>
    <row r="71" ht="22.8" customHeight="true" spans="1:8">
      <c r="A71" s="1"/>
      <c r="B71" s="65" t="s">
        <v>331</v>
      </c>
      <c r="C71" s="38" t="s">
        <v>225</v>
      </c>
      <c r="D71" s="101"/>
      <c r="E71" s="110">
        <v>110</v>
      </c>
      <c r="F71" s="101">
        <v>110</v>
      </c>
      <c r="G71" s="109">
        <v>1</v>
      </c>
      <c r="H71" s="19"/>
    </row>
    <row r="72" ht="22.8" customHeight="true" spans="1:8">
      <c r="A72" s="1"/>
      <c r="B72" s="65" t="s">
        <v>332</v>
      </c>
      <c r="C72" s="38" t="s">
        <v>243</v>
      </c>
      <c r="D72" s="101"/>
      <c r="E72" s="110">
        <v>53.6</v>
      </c>
      <c r="F72" s="101">
        <v>53.6</v>
      </c>
      <c r="G72" s="109">
        <v>1</v>
      </c>
      <c r="H72" s="19"/>
    </row>
    <row r="73" ht="22.8" customHeight="true" spans="1:8">
      <c r="A73" s="1"/>
      <c r="B73" s="65" t="s">
        <v>333</v>
      </c>
      <c r="C73" s="38" t="s">
        <v>334</v>
      </c>
      <c r="D73" s="101">
        <v>400</v>
      </c>
      <c r="E73" s="110">
        <v>700</v>
      </c>
      <c r="F73" s="101">
        <v>300</v>
      </c>
      <c r="G73" s="109">
        <v>0.75</v>
      </c>
      <c r="H73" s="19"/>
    </row>
    <row r="74" ht="22.8" customHeight="true" spans="1:8">
      <c r="A74" s="1"/>
      <c r="B74" s="65" t="s">
        <v>335</v>
      </c>
      <c r="C74" s="38" t="s">
        <v>336</v>
      </c>
      <c r="D74" s="101"/>
      <c r="E74" s="110">
        <v>260</v>
      </c>
      <c r="F74" s="101">
        <v>260</v>
      </c>
      <c r="G74" s="109">
        <v>1</v>
      </c>
      <c r="H74" s="19"/>
    </row>
    <row r="75" ht="22.8" customHeight="true" spans="1:8">
      <c r="A75" s="1"/>
      <c r="B75" s="65" t="s">
        <v>337</v>
      </c>
      <c r="C75" s="38" t="s">
        <v>338</v>
      </c>
      <c r="D75" s="101">
        <v>260</v>
      </c>
      <c r="E75" s="111"/>
      <c r="F75" s="101">
        <v>-260</v>
      </c>
      <c r="G75" s="109">
        <v>-1</v>
      </c>
      <c r="H75" s="19"/>
    </row>
    <row r="76" ht="22.8" customHeight="true" spans="1:8">
      <c r="A76" s="1"/>
      <c r="B76" s="65" t="s">
        <v>339</v>
      </c>
      <c r="C76" s="38" t="s">
        <v>340</v>
      </c>
      <c r="D76" s="101"/>
      <c r="E76" s="110">
        <v>6</v>
      </c>
      <c r="F76" s="101">
        <v>6</v>
      </c>
      <c r="G76" s="109">
        <v>1</v>
      </c>
      <c r="H76" s="19"/>
    </row>
    <row r="77" ht="22.8" customHeight="true" spans="1:8">
      <c r="A77" s="1"/>
      <c r="B77" s="65" t="s">
        <v>341</v>
      </c>
      <c r="C77" s="38" t="s">
        <v>342</v>
      </c>
      <c r="D77" s="101">
        <v>19.32</v>
      </c>
      <c r="E77" s="110">
        <v>30</v>
      </c>
      <c r="F77" s="101">
        <v>10.68</v>
      </c>
      <c r="G77" s="109">
        <v>0.552795031055901</v>
      </c>
      <c r="H77" s="19"/>
    </row>
    <row r="78" ht="22.8" customHeight="true" spans="2:8">
      <c r="B78" s="64" t="s">
        <v>343</v>
      </c>
      <c r="C78" s="38" t="s">
        <v>344</v>
      </c>
      <c r="D78" s="101">
        <v>8099.72</v>
      </c>
      <c r="E78" s="108">
        <v>7991.93</v>
      </c>
      <c r="F78" s="101">
        <v>-107.79</v>
      </c>
      <c r="G78" s="109">
        <v>-0.0133078674324545</v>
      </c>
      <c r="H78" s="19"/>
    </row>
    <row r="79" ht="22.8" customHeight="true" spans="1:8">
      <c r="A79" s="1"/>
      <c r="B79" s="65" t="s">
        <v>345</v>
      </c>
      <c r="C79" s="38" t="s">
        <v>223</v>
      </c>
      <c r="D79" s="101">
        <v>874.82</v>
      </c>
      <c r="E79" s="110">
        <v>865.03</v>
      </c>
      <c r="F79" s="101">
        <v>-9.79000000000008</v>
      </c>
      <c r="G79" s="109">
        <v>-0.0111908735511306</v>
      </c>
      <c r="H79" s="19"/>
    </row>
    <row r="80" ht="22.8" customHeight="true" spans="1:8">
      <c r="A80" s="1"/>
      <c r="B80" s="65" t="s">
        <v>346</v>
      </c>
      <c r="C80" s="38" t="s">
        <v>243</v>
      </c>
      <c r="D80" s="101">
        <v>12.8</v>
      </c>
      <c r="E80" s="110">
        <v>14</v>
      </c>
      <c r="F80" s="101">
        <v>1.2</v>
      </c>
      <c r="G80" s="109">
        <v>0.09375</v>
      </c>
      <c r="H80" s="19"/>
    </row>
    <row r="81" ht="22.8" customHeight="true" spans="1:8">
      <c r="A81" s="1"/>
      <c r="B81" s="65" t="s">
        <v>347</v>
      </c>
      <c r="C81" s="38" t="s">
        <v>348</v>
      </c>
      <c r="D81" s="101">
        <v>2</v>
      </c>
      <c r="E81" s="110">
        <v>2</v>
      </c>
      <c r="F81" s="101"/>
      <c r="G81" s="109">
        <v>0</v>
      </c>
      <c r="H81" s="19"/>
    </row>
    <row r="82" ht="22.8" customHeight="true" spans="1:8">
      <c r="A82" s="1"/>
      <c r="B82" s="65" t="s">
        <v>349</v>
      </c>
      <c r="C82" s="38" t="s">
        <v>350</v>
      </c>
      <c r="D82" s="101">
        <v>25</v>
      </c>
      <c r="E82" s="110">
        <v>25</v>
      </c>
      <c r="F82" s="101"/>
      <c r="G82" s="109">
        <v>0</v>
      </c>
      <c r="H82" s="19"/>
    </row>
    <row r="83" ht="22.8" customHeight="true" spans="1:8">
      <c r="A83" s="1"/>
      <c r="B83" s="65" t="s">
        <v>351</v>
      </c>
      <c r="C83" s="38" t="s">
        <v>352</v>
      </c>
      <c r="D83" s="101">
        <v>6000</v>
      </c>
      <c r="E83" s="108">
        <v>6000</v>
      </c>
      <c r="F83" s="101"/>
      <c r="G83" s="109">
        <v>0</v>
      </c>
      <c r="H83" s="19"/>
    </row>
    <row r="84" ht="22.8" customHeight="true" spans="1:8">
      <c r="A84" s="1"/>
      <c r="B84" s="65" t="s">
        <v>353</v>
      </c>
      <c r="C84" s="38" t="s">
        <v>354</v>
      </c>
      <c r="D84" s="101">
        <v>1185.1</v>
      </c>
      <c r="E84" s="108">
        <v>1085.9</v>
      </c>
      <c r="F84" s="101">
        <v>-99.1999999999998</v>
      </c>
      <c r="G84" s="109">
        <v>-0.0837060163699264</v>
      </c>
      <c r="H84" s="19"/>
    </row>
    <row r="85" ht="22.8" customHeight="true" spans="2:8">
      <c r="B85" s="64" t="s">
        <v>355</v>
      </c>
      <c r="C85" s="38" t="s">
        <v>356</v>
      </c>
      <c r="D85" s="101">
        <v>896.03</v>
      </c>
      <c r="E85" s="110">
        <v>840.04</v>
      </c>
      <c r="F85" s="101">
        <v>-55.99</v>
      </c>
      <c r="G85" s="109">
        <v>-0.0624867470955214</v>
      </c>
      <c r="H85" s="19"/>
    </row>
    <row r="86" ht="22.8" customHeight="true" spans="1:8">
      <c r="A86" s="1"/>
      <c r="B86" s="65" t="s">
        <v>357</v>
      </c>
      <c r="C86" s="38" t="s">
        <v>223</v>
      </c>
      <c r="D86" s="101">
        <v>624.03</v>
      </c>
      <c r="E86" s="110">
        <v>565.34</v>
      </c>
      <c r="F86" s="101">
        <v>-58.6899999999999</v>
      </c>
      <c r="G86" s="109">
        <v>-0.0940499655465281</v>
      </c>
      <c r="H86" s="19"/>
    </row>
    <row r="87" ht="22.8" customHeight="true" spans="1:8">
      <c r="A87" s="1"/>
      <c r="B87" s="65" t="s">
        <v>358</v>
      </c>
      <c r="C87" s="38" t="s">
        <v>243</v>
      </c>
      <c r="D87" s="101">
        <v>9</v>
      </c>
      <c r="E87" s="110">
        <v>9</v>
      </c>
      <c r="F87" s="101"/>
      <c r="G87" s="109">
        <v>0</v>
      </c>
      <c r="H87" s="19"/>
    </row>
    <row r="88" ht="22.8" customHeight="true" spans="1:8">
      <c r="A88" s="1"/>
      <c r="B88" s="65" t="s">
        <v>359</v>
      </c>
      <c r="C88" s="38" t="s">
        <v>360</v>
      </c>
      <c r="D88" s="101">
        <v>263</v>
      </c>
      <c r="E88" s="110">
        <v>265.7</v>
      </c>
      <c r="F88" s="101">
        <v>2.69999999999999</v>
      </c>
      <c r="G88" s="109">
        <v>0.0102661596958175</v>
      </c>
      <c r="H88" s="19"/>
    </row>
    <row r="89" ht="22.8" customHeight="true" spans="2:8">
      <c r="B89" s="64" t="s">
        <v>361</v>
      </c>
      <c r="C89" s="38" t="s">
        <v>362</v>
      </c>
      <c r="D89" s="101">
        <v>52.09</v>
      </c>
      <c r="E89" s="110">
        <v>34.13</v>
      </c>
      <c r="F89" s="101">
        <v>-17.96</v>
      </c>
      <c r="G89" s="109">
        <v>-0.344787867153004</v>
      </c>
      <c r="H89" s="19"/>
    </row>
    <row r="90" ht="22.8" customHeight="true" spans="1:8">
      <c r="A90" s="1"/>
      <c r="B90" s="65" t="s">
        <v>363</v>
      </c>
      <c r="C90" s="38" t="s">
        <v>364</v>
      </c>
      <c r="D90" s="101">
        <v>52.09</v>
      </c>
      <c r="E90" s="110">
        <v>34.13</v>
      </c>
      <c r="F90" s="101">
        <v>-17.96</v>
      </c>
      <c r="G90" s="109">
        <v>-0.344787867153004</v>
      </c>
      <c r="H90" s="19"/>
    </row>
    <row r="91" ht="22.8" customHeight="true" spans="2:8">
      <c r="B91" s="64" t="s">
        <v>365</v>
      </c>
      <c r="C91" s="38" t="s">
        <v>366</v>
      </c>
      <c r="D91" s="101">
        <v>409.86</v>
      </c>
      <c r="E91" s="110">
        <v>388.75</v>
      </c>
      <c r="F91" s="101">
        <v>-21.11</v>
      </c>
      <c r="G91" s="109">
        <v>-0.0515053920851022</v>
      </c>
      <c r="H91" s="19"/>
    </row>
    <row r="92" ht="22.8" customHeight="true" spans="1:8">
      <c r="A92" s="1"/>
      <c r="B92" s="65" t="s">
        <v>367</v>
      </c>
      <c r="C92" s="38" t="s">
        <v>223</v>
      </c>
      <c r="D92" s="101">
        <v>356.56</v>
      </c>
      <c r="E92" s="110">
        <v>341.83</v>
      </c>
      <c r="F92" s="101">
        <v>-14.73</v>
      </c>
      <c r="G92" s="109">
        <v>-0.0413114202378281</v>
      </c>
      <c r="H92" s="19"/>
    </row>
    <row r="93" ht="22.8" customHeight="true" spans="1:8">
      <c r="A93" s="1"/>
      <c r="B93" s="65" t="s">
        <v>368</v>
      </c>
      <c r="C93" s="38" t="s">
        <v>243</v>
      </c>
      <c r="D93" s="101">
        <v>5</v>
      </c>
      <c r="E93" s="110">
        <v>5</v>
      </c>
      <c r="F93" s="101"/>
      <c r="G93" s="109">
        <v>0</v>
      </c>
      <c r="H93" s="19"/>
    </row>
    <row r="94" ht="22.8" customHeight="true" spans="1:8">
      <c r="A94" s="1"/>
      <c r="B94" s="65" t="s">
        <v>369</v>
      </c>
      <c r="C94" s="38" t="s">
        <v>370</v>
      </c>
      <c r="D94" s="101">
        <v>48.3</v>
      </c>
      <c r="E94" s="110">
        <v>41.92</v>
      </c>
      <c r="F94" s="101">
        <v>-6.38</v>
      </c>
      <c r="G94" s="109">
        <v>-0.132091097308489</v>
      </c>
      <c r="H94" s="19"/>
    </row>
    <row r="95" ht="22.8" customHeight="true" spans="2:8">
      <c r="B95" s="64" t="s">
        <v>371</v>
      </c>
      <c r="C95" s="38" t="s">
        <v>372</v>
      </c>
      <c r="D95" s="101">
        <v>1738.17</v>
      </c>
      <c r="E95" s="108">
        <v>1843.19</v>
      </c>
      <c r="F95" s="101">
        <v>105.02</v>
      </c>
      <c r="G95" s="109">
        <v>0.0604198668714798</v>
      </c>
      <c r="H95" s="19"/>
    </row>
    <row r="96" ht="22.8" customHeight="true" spans="1:8">
      <c r="A96" s="1"/>
      <c r="B96" s="65" t="s">
        <v>373</v>
      </c>
      <c r="C96" s="38" t="s">
        <v>223</v>
      </c>
      <c r="D96" s="101">
        <v>1183.34</v>
      </c>
      <c r="E96" s="108">
        <v>1542.88</v>
      </c>
      <c r="F96" s="101">
        <v>359.54</v>
      </c>
      <c r="G96" s="109">
        <v>0.303834907972349</v>
      </c>
      <c r="H96" s="19"/>
    </row>
    <row r="97" ht="22.8" customHeight="true" spans="1:8">
      <c r="A97" s="1"/>
      <c r="B97" s="65" t="s">
        <v>374</v>
      </c>
      <c r="C97" s="38" t="s">
        <v>225</v>
      </c>
      <c r="D97" s="101">
        <v>49.93</v>
      </c>
      <c r="E97" s="110">
        <v>49.93</v>
      </c>
      <c r="F97" s="101"/>
      <c r="G97" s="109">
        <v>0</v>
      </c>
      <c r="H97" s="19"/>
    </row>
    <row r="98" ht="22.8" customHeight="true" spans="1:8">
      <c r="A98" s="1"/>
      <c r="B98" s="65" t="s">
        <v>375</v>
      </c>
      <c r="C98" s="38" t="s">
        <v>243</v>
      </c>
      <c r="D98" s="101">
        <v>9</v>
      </c>
      <c r="E98" s="110">
        <v>5</v>
      </c>
      <c r="F98" s="101">
        <v>-4</v>
      </c>
      <c r="G98" s="109">
        <v>-0.444444444444444</v>
      </c>
      <c r="H98" s="19"/>
    </row>
    <row r="99" ht="22.8" customHeight="true" spans="1:8">
      <c r="A99" s="1"/>
      <c r="B99" s="65" t="s">
        <v>376</v>
      </c>
      <c r="C99" s="38" t="s">
        <v>377</v>
      </c>
      <c r="D99" s="101">
        <v>7.28</v>
      </c>
      <c r="E99" s="110">
        <v>55.22</v>
      </c>
      <c r="F99" s="101">
        <v>47.94</v>
      </c>
      <c r="G99" s="109">
        <v>6.58516483516483</v>
      </c>
      <c r="H99" s="19"/>
    </row>
    <row r="100" ht="22.8" customHeight="true" spans="1:8">
      <c r="A100" s="1"/>
      <c r="B100" s="65" t="s">
        <v>378</v>
      </c>
      <c r="C100" s="38" t="s">
        <v>379</v>
      </c>
      <c r="D100" s="101">
        <v>488.62</v>
      </c>
      <c r="E100" s="110">
        <v>190.16</v>
      </c>
      <c r="F100" s="101">
        <v>-298.46</v>
      </c>
      <c r="G100" s="109">
        <v>-0.610822315910114</v>
      </c>
      <c r="H100" s="19"/>
    </row>
    <row r="101" ht="22.8" customHeight="true" spans="2:8">
      <c r="B101" s="64" t="s">
        <v>380</v>
      </c>
      <c r="C101" s="38" t="s">
        <v>381</v>
      </c>
      <c r="D101" s="101">
        <v>13060.75</v>
      </c>
      <c r="E101" s="108">
        <v>10497.63</v>
      </c>
      <c r="F101" s="101">
        <v>-2563.12</v>
      </c>
      <c r="G101" s="109">
        <v>-0.196246004249373</v>
      </c>
      <c r="H101" s="19"/>
    </row>
    <row r="102" ht="22.8" customHeight="true" spans="1:8">
      <c r="A102" s="1"/>
      <c r="B102" s="65" t="s">
        <v>382</v>
      </c>
      <c r="C102" s="38" t="s">
        <v>223</v>
      </c>
      <c r="D102" s="101">
        <v>1954.79</v>
      </c>
      <c r="E102" s="108">
        <v>1923.03</v>
      </c>
      <c r="F102" s="101">
        <v>-31.76</v>
      </c>
      <c r="G102" s="109">
        <v>-0.016247269527673</v>
      </c>
      <c r="H102" s="19"/>
    </row>
    <row r="103" ht="22.8" customHeight="true" spans="1:8">
      <c r="A103" s="1"/>
      <c r="B103" s="65" t="s">
        <v>383</v>
      </c>
      <c r="C103" s="38" t="s">
        <v>225</v>
      </c>
      <c r="D103" s="101">
        <v>219.72</v>
      </c>
      <c r="E103" s="110">
        <v>205.8</v>
      </c>
      <c r="F103" s="101">
        <v>-13.92</v>
      </c>
      <c r="G103" s="109">
        <v>-0.0633533588203168</v>
      </c>
      <c r="H103" s="19"/>
    </row>
    <row r="104" ht="22.8" customHeight="true" spans="1:8">
      <c r="A104" s="1"/>
      <c r="B104" s="65" t="s">
        <v>384</v>
      </c>
      <c r="C104" s="38" t="s">
        <v>243</v>
      </c>
      <c r="D104" s="101">
        <v>291.23</v>
      </c>
      <c r="E104" s="110">
        <v>889.45</v>
      </c>
      <c r="F104" s="101">
        <v>598.22</v>
      </c>
      <c r="G104" s="109">
        <v>2.05411530405521</v>
      </c>
      <c r="H104" s="19"/>
    </row>
    <row r="105" ht="22.8" customHeight="true" spans="1:8">
      <c r="A105" s="1"/>
      <c r="B105" s="65" t="s">
        <v>385</v>
      </c>
      <c r="C105" s="38" t="s">
        <v>386</v>
      </c>
      <c r="D105" s="101">
        <v>320</v>
      </c>
      <c r="E105" s="110">
        <v>290</v>
      </c>
      <c r="F105" s="101">
        <v>-30</v>
      </c>
      <c r="G105" s="109">
        <v>-0.09375</v>
      </c>
      <c r="H105" s="19"/>
    </row>
    <row r="106" ht="22.8" customHeight="true" spans="1:8">
      <c r="A106" s="1"/>
      <c r="B106" s="65" t="s">
        <v>387</v>
      </c>
      <c r="C106" s="38" t="s">
        <v>340</v>
      </c>
      <c r="D106" s="101">
        <v>28.39</v>
      </c>
      <c r="E106" s="110">
        <v>22.66</v>
      </c>
      <c r="F106" s="101">
        <v>-5.73</v>
      </c>
      <c r="G106" s="109">
        <v>-0.201831630855935</v>
      </c>
      <c r="H106" s="19"/>
    </row>
    <row r="107" ht="22.8" customHeight="true" spans="1:8">
      <c r="A107" s="1"/>
      <c r="B107" s="65" t="s">
        <v>388</v>
      </c>
      <c r="C107" s="38" t="s">
        <v>389</v>
      </c>
      <c r="D107" s="101">
        <v>10246.62</v>
      </c>
      <c r="E107" s="108">
        <v>7166.69</v>
      </c>
      <c r="F107" s="101">
        <v>-3079.93</v>
      </c>
      <c r="G107" s="109">
        <v>-0.300580093728468</v>
      </c>
      <c r="H107" s="19"/>
    </row>
    <row r="108" ht="22.8" customHeight="true" spans="2:8">
      <c r="B108" s="64" t="s">
        <v>390</v>
      </c>
      <c r="C108" s="38" t="s">
        <v>391</v>
      </c>
      <c r="D108" s="101">
        <v>16636.79</v>
      </c>
      <c r="E108" s="108">
        <v>5034.95</v>
      </c>
      <c r="F108" s="101">
        <v>-11601.84</v>
      </c>
      <c r="G108" s="109">
        <v>-0.697360488411526</v>
      </c>
      <c r="H108" s="19"/>
    </row>
    <row r="109" ht="22.8" customHeight="true" spans="1:8">
      <c r="A109" s="1"/>
      <c r="B109" s="65" t="s">
        <v>392</v>
      </c>
      <c r="C109" s="38" t="s">
        <v>223</v>
      </c>
      <c r="D109" s="101">
        <v>2452.95</v>
      </c>
      <c r="E109" s="108">
        <v>2341.45</v>
      </c>
      <c r="F109" s="101">
        <v>-111.5</v>
      </c>
      <c r="G109" s="109">
        <v>-0.0454554719827147</v>
      </c>
      <c r="H109" s="19"/>
    </row>
    <row r="110" ht="22.8" customHeight="true" spans="1:8">
      <c r="A110" s="1"/>
      <c r="B110" s="65" t="s">
        <v>393</v>
      </c>
      <c r="C110" s="38" t="s">
        <v>225</v>
      </c>
      <c r="D110" s="101">
        <v>11241.55</v>
      </c>
      <c r="E110" s="110">
        <v>191.9</v>
      </c>
      <c r="F110" s="101">
        <v>-11049.65</v>
      </c>
      <c r="G110" s="109">
        <v>-0.982929400305118</v>
      </c>
      <c r="H110" s="19"/>
    </row>
    <row r="111" ht="22.8" customHeight="true" spans="1:8">
      <c r="A111" s="1"/>
      <c r="B111" s="65" t="s">
        <v>394</v>
      </c>
      <c r="C111" s="38" t="s">
        <v>395</v>
      </c>
      <c r="D111" s="101">
        <v>50</v>
      </c>
      <c r="E111" s="110">
        <v>65</v>
      </c>
      <c r="F111" s="101">
        <v>15</v>
      </c>
      <c r="G111" s="109">
        <v>0.3</v>
      </c>
      <c r="H111" s="19"/>
    </row>
    <row r="112" ht="22.8" customHeight="true" spans="1:8">
      <c r="A112" s="1"/>
      <c r="B112" s="65" t="s">
        <v>396</v>
      </c>
      <c r="C112" s="38" t="s">
        <v>340</v>
      </c>
      <c r="D112" s="101"/>
      <c r="E112" s="110">
        <v>100</v>
      </c>
      <c r="F112" s="101">
        <v>100</v>
      </c>
      <c r="G112" s="109">
        <v>1</v>
      </c>
      <c r="H112" s="19"/>
    </row>
    <row r="113" ht="22.8" customHeight="true" spans="1:8">
      <c r="A113" s="1"/>
      <c r="B113" s="65" t="s">
        <v>397</v>
      </c>
      <c r="C113" s="38" t="s">
        <v>398</v>
      </c>
      <c r="D113" s="101">
        <v>2892.29</v>
      </c>
      <c r="E113" s="108">
        <v>2336.6</v>
      </c>
      <c r="F113" s="101">
        <v>-555.69</v>
      </c>
      <c r="G113" s="109">
        <v>-0.192128036953418</v>
      </c>
      <c r="H113" s="19"/>
    </row>
    <row r="114" ht="22.8" customHeight="true" spans="2:8">
      <c r="B114" s="64" t="s">
        <v>399</v>
      </c>
      <c r="C114" s="38" t="s">
        <v>400</v>
      </c>
      <c r="D114" s="101">
        <v>1555.67</v>
      </c>
      <c r="E114" s="108">
        <v>1647.66</v>
      </c>
      <c r="F114" s="101">
        <v>91.99</v>
      </c>
      <c r="G114" s="109">
        <v>0.0591320781399654</v>
      </c>
      <c r="H114" s="19"/>
    </row>
    <row r="115" ht="22.8" customHeight="true" spans="1:8">
      <c r="A115" s="1"/>
      <c r="B115" s="65" t="s">
        <v>401</v>
      </c>
      <c r="C115" s="38" t="s">
        <v>223</v>
      </c>
      <c r="D115" s="101">
        <v>1082.49</v>
      </c>
      <c r="E115" s="108">
        <v>1110.16</v>
      </c>
      <c r="F115" s="101">
        <v>27.6700000000001</v>
      </c>
      <c r="G115" s="109">
        <v>0.0255614370571554</v>
      </c>
      <c r="H115" s="19"/>
    </row>
    <row r="116" ht="22.8" customHeight="true" spans="1:8">
      <c r="A116" s="1"/>
      <c r="B116" s="65" t="s">
        <v>402</v>
      </c>
      <c r="C116" s="38" t="s">
        <v>403</v>
      </c>
      <c r="D116" s="101">
        <v>473.18</v>
      </c>
      <c r="E116" s="110">
        <v>537.5</v>
      </c>
      <c r="F116" s="101">
        <v>64.32</v>
      </c>
      <c r="G116" s="109">
        <v>0.135931358045564</v>
      </c>
      <c r="H116" s="19"/>
    </row>
    <row r="117" ht="22.8" customHeight="true" spans="2:8">
      <c r="B117" s="64" t="s">
        <v>404</v>
      </c>
      <c r="C117" s="38" t="s">
        <v>405</v>
      </c>
      <c r="D117" s="101">
        <v>607.42</v>
      </c>
      <c r="E117" s="110">
        <v>809.32</v>
      </c>
      <c r="F117" s="101">
        <v>201.9</v>
      </c>
      <c r="G117" s="109">
        <v>0.332389450462612</v>
      </c>
      <c r="H117" s="19"/>
    </row>
    <row r="118" ht="22.8" customHeight="true" spans="1:8">
      <c r="A118" s="1"/>
      <c r="B118" s="65" t="s">
        <v>406</v>
      </c>
      <c r="C118" s="38" t="s">
        <v>223</v>
      </c>
      <c r="D118" s="101">
        <v>452.44</v>
      </c>
      <c r="E118" s="110">
        <v>581.34</v>
      </c>
      <c r="F118" s="101">
        <v>128.9</v>
      </c>
      <c r="G118" s="109">
        <v>0.2848996552029</v>
      </c>
      <c r="H118" s="19"/>
    </row>
    <row r="119" ht="22.8" customHeight="true" spans="1:8">
      <c r="A119" s="1"/>
      <c r="B119" s="65" t="s">
        <v>407</v>
      </c>
      <c r="C119" s="38" t="s">
        <v>243</v>
      </c>
      <c r="D119" s="101"/>
      <c r="E119" s="110">
        <v>7</v>
      </c>
      <c r="F119" s="101">
        <v>7</v>
      </c>
      <c r="G119" s="109">
        <v>1</v>
      </c>
      <c r="H119" s="19"/>
    </row>
    <row r="120" ht="22.8" customHeight="true" spans="1:8">
      <c r="A120" s="1"/>
      <c r="B120" s="65" t="s">
        <v>408</v>
      </c>
      <c r="C120" s="38" t="s">
        <v>340</v>
      </c>
      <c r="D120" s="101"/>
      <c r="E120" s="110">
        <v>7</v>
      </c>
      <c r="F120" s="101">
        <v>7</v>
      </c>
      <c r="G120" s="109">
        <v>1</v>
      </c>
      <c r="H120" s="19"/>
    </row>
    <row r="121" ht="22.8" customHeight="true" spans="1:8">
      <c r="A121" s="1"/>
      <c r="B121" s="65" t="s">
        <v>409</v>
      </c>
      <c r="C121" s="38" t="s">
        <v>410</v>
      </c>
      <c r="D121" s="101">
        <v>154.98</v>
      </c>
      <c r="E121" s="110">
        <v>213.98</v>
      </c>
      <c r="F121" s="101">
        <v>59</v>
      </c>
      <c r="G121" s="109">
        <v>0.380694283133308</v>
      </c>
      <c r="H121" s="19"/>
    </row>
    <row r="122" ht="22.8" customHeight="true" spans="2:8">
      <c r="B122" s="64" t="s">
        <v>411</v>
      </c>
      <c r="C122" s="38" t="s">
        <v>412</v>
      </c>
      <c r="D122" s="101">
        <v>532.26</v>
      </c>
      <c r="E122" s="110">
        <v>743.4</v>
      </c>
      <c r="F122" s="101">
        <v>211.14</v>
      </c>
      <c r="G122" s="109">
        <v>0.396685830233345</v>
      </c>
      <c r="H122" s="19"/>
    </row>
    <row r="123" ht="22.8" customHeight="true" spans="1:8">
      <c r="A123" s="1"/>
      <c r="B123" s="65" t="s">
        <v>413</v>
      </c>
      <c r="C123" s="38" t="s">
        <v>223</v>
      </c>
      <c r="D123" s="101">
        <v>395.76</v>
      </c>
      <c r="E123" s="110">
        <v>404.27</v>
      </c>
      <c r="F123" s="101">
        <v>8.50999999999999</v>
      </c>
      <c r="G123" s="109">
        <v>0.0215029310693349</v>
      </c>
      <c r="H123" s="19"/>
    </row>
    <row r="124" ht="22.8" customHeight="true" spans="1:8">
      <c r="A124" s="1"/>
      <c r="B124" s="65" t="s">
        <v>414</v>
      </c>
      <c r="C124" s="38" t="s">
        <v>243</v>
      </c>
      <c r="D124" s="101">
        <v>6</v>
      </c>
      <c r="E124" s="110">
        <v>2.2</v>
      </c>
      <c r="F124" s="101">
        <v>-3.8</v>
      </c>
      <c r="G124" s="109">
        <v>-0.633333333333333</v>
      </c>
      <c r="H124" s="19"/>
    </row>
    <row r="125" ht="22.8" customHeight="true" spans="1:8">
      <c r="A125" s="1"/>
      <c r="B125" s="65" t="s">
        <v>415</v>
      </c>
      <c r="C125" s="38" t="s">
        <v>416</v>
      </c>
      <c r="D125" s="101">
        <v>130.5</v>
      </c>
      <c r="E125" s="110">
        <v>336.93</v>
      </c>
      <c r="F125" s="101">
        <v>206.43</v>
      </c>
      <c r="G125" s="109">
        <v>1.58183908045977</v>
      </c>
      <c r="H125" s="19"/>
    </row>
    <row r="126" ht="22.8" customHeight="true" spans="2:8">
      <c r="B126" s="64" t="s">
        <v>417</v>
      </c>
      <c r="C126" s="38" t="s">
        <v>418</v>
      </c>
      <c r="D126" s="101">
        <v>1139.06</v>
      </c>
      <c r="E126" s="108">
        <v>1119.6</v>
      </c>
      <c r="F126" s="101">
        <v>-19.46</v>
      </c>
      <c r="G126" s="109">
        <v>-0.0170842624620301</v>
      </c>
      <c r="H126" s="19"/>
    </row>
    <row r="127" ht="22.8" customHeight="true" spans="1:8">
      <c r="A127" s="1"/>
      <c r="B127" s="65" t="s">
        <v>419</v>
      </c>
      <c r="C127" s="38" t="s">
        <v>223</v>
      </c>
      <c r="D127" s="101">
        <v>561.14</v>
      </c>
      <c r="E127" s="110">
        <v>697.6</v>
      </c>
      <c r="F127" s="101">
        <v>136.46</v>
      </c>
      <c r="G127" s="109">
        <v>0.243183519264355</v>
      </c>
      <c r="H127" s="19"/>
    </row>
    <row r="128" ht="22.8" customHeight="true" spans="1:8">
      <c r="A128" s="1"/>
      <c r="B128" s="65" t="s">
        <v>420</v>
      </c>
      <c r="C128" s="38" t="s">
        <v>421</v>
      </c>
      <c r="D128" s="101">
        <v>577.92</v>
      </c>
      <c r="E128" s="110">
        <v>422</v>
      </c>
      <c r="F128" s="101">
        <v>-155.92</v>
      </c>
      <c r="G128" s="109">
        <v>-0.269795127353267</v>
      </c>
      <c r="H128" s="19"/>
    </row>
    <row r="129" ht="22.8" customHeight="true" spans="2:8">
      <c r="B129" s="64" t="s">
        <v>422</v>
      </c>
      <c r="C129" s="38" t="s">
        <v>423</v>
      </c>
      <c r="D129" s="101">
        <v>3377.72</v>
      </c>
      <c r="E129" s="108">
        <v>2621.72</v>
      </c>
      <c r="F129" s="101">
        <v>-756</v>
      </c>
      <c r="G129" s="109">
        <v>-0.223819617967149</v>
      </c>
      <c r="H129" s="19"/>
    </row>
    <row r="130" ht="22.8" customHeight="true" spans="1:8">
      <c r="A130" s="1"/>
      <c r="B130" s="65" t="s">
        <v>424</v>
      </c>
      <c r="C130" s="38" t="s">
        <v>223</v>
      </c>
      <c r="D130" s="101">
        <v>2828.31</v>
      </c>
      <c r="E130" s="108">
        <v>2117.52</v>
      </c>
      <c r="F130" s="101">
        <v>-710.79</v>
      </c>
      <c r="G130" s="109">
        <v>-0.251312621318031</v>
      </c>
      <c r="H130" s="19"/>
    </row>
    <row r="131" ht="22.8" customHeight="true" spans="1:8">
      <c r="A131" s="1"/>
      <c r="B131" s="65" t="s">
        <v>425</v>
      </c>
      <c r="C131" s="38" t="s">
        <v>426</v>
      </c>
      <c r="D131" s="101">
        <v>41.5</v>
      </c>
      <c r="E131" s="110">
        <v>133</v>
      </c>
      <c r="F131" s="101">
        <v>91.5</v>
      </c>
      <c r="G131" s="109">
        <v>2.20481927710843</v>
      </c>
      <c r="H131" s="19"/>
    </row>
    <row r="132" ht="22.8" customHeight="true" spans="1:8">
      <c r="A132" s="1"/>
      <c r="B132" s="65" t="s">
        <v>427</v>
      </c>
      <c r="C132" s="38" t="s">
        <v>428</v>
      </c>
      <c r="D132" s="101">
        <v>28</v>
      </c>
      <c r="E132" s="110">
        <v>28</v>
      </c>
      <c r="F132" s="101"/>
      <c r="G132" s="109">
        <v>0</v>
      </c>
      <c r="H132" s="19"/>
    </row>
    <row r="133" ht="22.8" customHeight="true" spans="1:8">
      <c r="A133" s="1"/>
      <c r="B133" s="65" t="s">
        <v>429</v>
      </c>
      <c r="C133" s="38" t="s">
        <v>430</v>
      </c>
      <c r="D133" s="101">
        <v>40</v>
      </c>
      <c r="E133" s="110">
        <v>211</v>
      </c>
      <c r="F133" s="101">
        <v>171</v>
      </c>
      <c r="G133" s="109">
        <v>4.275</v>
      </c>
      <c r="H133" s="19"/>
    </row>
    <row r="134" ht="22.8" customHeight="true" spans="1:8">
      <c r="A134" s="1"/>
      <c r="B134" s="65" t="s">
        <v>431</v>
      </c>
      <c r="C134" s="38" t="s">
        <v>432</v>
      </c>
      <c r="D134" s="101"/>
      <c r="E134" s="110">
        <v>5</v>
      </c>
      <c r="F134" s="101">
        <v>5</v>
      </c>
      <c r="G134" s="109">
        <v>1</v>
      </c>
      <c r="H134" s="19"/>
    </row>
    <row r="135" ht="22.8" customHeight="true" spans="1:8">
      <c r="A135" s="1"/>
      <c r="B135" s="65" t="s">
        <v>433</v>
      </c>
      <c r="C135" s="38" t="s">
        <v>434</v>
      </c>
      <c r="D135" s="101">
        <v>39</v>
      </c>
      <c r="E135" s="111"/>
      <c r="F135" s="101">
        <v>-39</v>
      </c>
      <c r="G135" s="109">
        <v>-1</v>
      </c>
      <c r="H135" s="19"/>
    </row>
    <row r="136" ht="22.8" customHeight="true" spans="1:8">
      <c r="A136" s="1"/>
      <c r="B136" s="65" t="s">
        <v>435</v>
      </c>
      <c r="C136" s="38" t="s">
        <v>436</v>
      </c>
      <c r="D136" s="101">
        <v>163.2</v>
      </c>
      <c r="E136" s="110">
        <v>31.2</v>
      </c>
      <c r="F136" s="101">
        <v>-132</v>
      </c>
      <c r="G136" s="109">
        <v>-0.808823529411765</v>
      </c>
      <c r="H136" s="19"/>
    </row>
    <row r="137" ht="22.8" customHeight="true" spans="1:8">
      <c r="A137" s="1"/>
      <c r="B137" s="65" t="s">
        <v>437</v>
      </c>
      <c r="C137" s="38" t="s">
        <v>438</v>
      </c>
      <c r="D137" s="101">
        <v>25</v>
      </c>
      <c r="E137" s="110">
        <v>66.2</v>
      </c>
      <c r="F137" s="101">
        <v>41.2</v>
      </c>
      <c r="G137" s="109">
        <v>1.648</v>
      </c>
      <c r="H137" s="19"/>
    </row>
    <row r="138" ht="22.8" customHeight="true" spans="1:8">
      <c r="A138" s="1"/>
      <c r="B138" s="65" t="s">
        <v>439</v>
      </c>
      <c r="C138" s="38" t="s">
        <v>440</v>
      </c>
      <c r="D138" s="101">
        <v>212.71</v>
      </c>
      <c r="E138" s="110">
        <v>29.8</v>
      </c>
      <c r="F138" s="101">
        <v>-182.91</v>
      </c>
      <c r="G138" s="109">
        <v>-0.859903154529641</v>
      </c>
      <c r="H138" s="19"/>
    </row>
    <row r="139" ht="22.8" customHeight="true" spans="2:8">
      <c r="B139" s="64" t="s">
        <v>441</v>
      </c>
      <c r="C139" s="38" t="s">
        <v>442</v>
      </c>
      <c r="D139" s="101"/>
      <c r="E139" s="108">
        <v>1649.15</v>
      </c>
      <c r="F139" s="101">
        <v>1649.15</v>
      </c>
      <c r="G139" s="109">
        <v>1</v>
      </c>
      <c r="H139" s="19"/>
    </row>
    <row r="140" ht="22.8" customHeight="true" spans="1:8">
      <c r="A140" s="1"/>
      <c r="B140" s="65" t="s">
        <v>443</v>
      </c>
      <c r="C140" s="38" t="s">
        <v>442</v>
      </c>
      <c r="D140" s="101"/>
      <c r="E140" s="108">
        <v>1649.15</v>
      </c>
      <c r="F140" s="101">
        <v>1649.15</v>
      </c>
      <c r="G140" s="109">
        <v>1</v>
      </c>
      <c r="H140" s="19"/>
    </row>
    <row r="141" ht="22.8" customHeight="true" spans="2:8">
      <c r="B141" s="64" t="s">
        <v>174</v>
      </c>
      <c r="C141" s="38" t="s">
        <v>175</v>
      </c>
      <c r="D141" s="101"/>
      <c r="E141" s="111"/>
      <c r="F141" s="101"/>
      <c r="G141" s="109">
        <v>0</v>
      </c>
      <c r="H141" s="19"/>
    </row>
    <row r="142" ht="22.8" customHeight="true" spans="1:8">
      <c r="A142" s="1"/>
      <c r="B142" s="64" t="s">
        <v>444</v>
      </c>
      <c r="C142" s="38" t="s">
        <v>445</v>
      </c>
      <c r="D142" s="101"/>
      <c r="E142" s="111"/>
      <c r="F142" s="101"/>
      <c r="G142" s="109">
        <v>0</v>
      </c>
      <c r="H142" s="19"/>
    </row>
    <row r="143" ht="22.8" customHeight="true" spans="1:8">
      <c r="A143" s="1"/>
      <c r="B143" s="65" t="s">
        <v>446</v>
      </c>
      <c r="C143" s="38" t="s">
        <v>212</v>
      </c>
      <c r="D143" s="101"/>
      <c r="E143" s="111"/>
      <c r="F143" s="101"/>
      <c r="G143" s="109">
        <v>0</v>
      </c>
      <c r="H143" s="19"/>
    </row>
    <row r="144" ht="22.8" customHeight="true" spans="2:8">
      <c r="B144" s="64" t="s">
        <v>176</v>
      </c>
      <c r="C144" s="38" t="s">
        <v>177</v>
      </c>
      <c r="D144" s="101" t="s">
        <v>447</v>
      </c>
      <c r="E144" s="101" t="s">
        <v>447</v>
      </c>
      <c r="F144" s="101" t="s">
        <v>447</v>
      </c>
      <c r="G144" s="101" t="s">
        <v>447</v>
      </c>
      <c r="H144" s="19"/>
    </row>
    <row r="145" ht="22.8" customHeight="true" spans="1:8">
      <c r="A145" s="1"/>
      <c r="B145" s="64" t="s">
        <v>448</v>
      </c>
      <c r="C145" s="38" t="s">
        <v>449</v>
      </c>
      <c r="D145" s="101" t="s">
        <v>447</v>
      </c>
      <c r="E145" s="101" t="s">
        <v>447</v>
      </c>
      <c r="F145" s="101" t="s">
        <v>447</v>
      </c>
      <c r="G145" s="101" t="s">
        <v>447</v>
      </c>
      <c r="H145" s="19"/>
    </row>
    <row r="146" ht="22.8" customHeight="true" spans="1:8">
      <c r="A146" s="1"/>
      <c r="B146" s="65" t="s">
        <v>450</v>
      </c>
      <c r="C146" s="38" t="s">
        <v>451</v>
      </c>
      <c r="D146" s="101" t="s">
        <v>447</v>
      </c>
      <c r="E146" s="101" t="s">
        <v>447</v>
      </c>
      <c r="F146" s="101" t="s">
        <v>447</v>
      </c>
      <c r="G146" s="101" t="s">
        <v>447</v>
      </c>
      <c r="H146" s="19"/>
    </row>
    <row r="147" ht="22.8" customHeight="true" spans="2:8">
      <c r="B147" s="64" t="s">
        <v>452</v>
      </c>
      <c r="C147" s="38" t="s">
        <v>453</v>
      </c>
      <c r="D147" s="101" t="s">
        <v>447</v>
      </c>
      <c r="E147" s="101" t="s">
        <v>447</v>
      </c>
      <c r="F147" s="101" t="s">
        <v>447</v>
      </c>
      <c r="G147" s="101" t="s">
        <v>447</v>
      </c>
      <c r="H147" s="19"/>
    </row>
    <row r="148" ht="22.8" customHeight="true" spans="1:8">
      <c r="A148" s="1"/>
      <c r="B148" s="65" t="s">
        <v>454</v>
      </c>
      <c r="C148" s="38" t="s">
        <v>453</v>
      </c>
      <c r="D148" s="101" t="s">
        <v>447</v>
      </c>
      <c r="E148" s="101" t="s">
        <v>447</v>
      </c>
      <c r="F148" s="101" t="s">
        <v>447</v>
      </c>
      <c r="G148" s="101" t="s">
        <v>447</v>
      </c>
      <c r="H148" s="19"/>
    </row>
    <row r="149" ht="22.8" customHeight="true" spans="2:8">
      <c r="B149" s="64" t="s">
        <v>179</v>
      </c>
      <c r="C149" s="38" t="s">
        <v>180</v>
      </c>
      <c r="D149" s="101" t="s">
        <v>447</v>
      </c>
      <c r="E149" s="101" t="s">
        <v>447</v>
      </c>
      <c r="F149" s="101" t="s">
        <v>447</v>
      </c>
      <c r="G149" s="101" t="s">
        <v>447</v>
      </c>
      <c r="H149" s="19"/>
    </row>
    <row r="150" ht="22.8" customHeight="true" spans="1:8">
      <c r="A150" s="1"/>
      <c r="B150" s="64" t="s">
        <v>455</v>
      </c>
      <c r="C150" s="38" t="s">
        <v>456</v>
      </c>
      <c r="D150" s="101" t="s">
        <v>447</v>
      </c>
      <c r="E150" s="101" t="s">
        <v>447</v>
      </c>
      <c r="F150" s="101" t="s">
        <v>447</v>
      </c>
      <c r="G150" s="101" t="s">
        <v>447</v>
      </c>
      <c r="H150" s="19"/>
    </row>
    <row r="151" ht="22.8" customHeight="true" spans="1:8">
      <c r="A151" s="1"/>
      <c r="B151" s="65" t="s">
        <v>457</v>
      </c>
      <c r="C151" s="38" t="s">
        <v>458</v>
      </c>
      <c r="D151" s="101" t="s">
        <v>447</v>
      </c>
      <c r="E151" s="101" t="s">
        <v>447</v>
      </c>
      <c r="F151" s="101" t="s">
        <v>447</v>
      </c>
      <c r="G151" s="101" t="s">
        <v>447</v>
      </c>
      <c r="H151" s="19"/>
    </row>
    <row r="152" ht="22.8" customHeight="true" spans="2:8">
      <c r="B152" s="64" t="s">
        <v>459</v>
      </c>
      <c r="C152" s="38" t="s">
        <v>460</v>
      </c>
      <c r="D152" s="101" t="s">
        <v>447</v>
      </c>
      <c r="E152" s="101" t="s">
        <v>447</v>
      </c>
      <c r="F152" s="101" t="s">
        <v>447</v>
      </c>
      <c r="G152" s="101" t="s">
        <v>447</v>
      </c>
      <c r="H152" s="19"/>
    </row>
    <row r="153" ht="22.8" customHeight="true" spans="1:8">
      <c r="A153" s="1"/>
      <c r="B153" s="65" t="s">
        <v>461</v>
      </c>
      <c r="C153" s="38" t="s">
        <v>223</v>
      </c>
      <c r="D153" s="101" t="s">
        <v>447</v>
      </c>
      <c r="E153" s="101" t="s">
        <v>447</v>
      </c>
      <c r="F153" s="101" t="s">
        <v>447</v>
      </c>
      <c r="G153" s="101" t="s">
        <v>447</v>
      </c>
      <c r="H153" s="19"/>
    </row>
    <row r="154" ht="22.8" customHeight="true" spans="1:8">
      <c r="A154" s="1"/>
      <c r="B154" s="65" t="s">
        <v>462</v>
      </c>
      <c r="C154" s="38" t="s">
        <v>225</v>
      </c>
      <c r="D154" s="101" t="s">
        <v>447</v>
      </c>
      <c r="E154" s="101" t="s">
        <v>447</v>
      </c>
      <c r="F154" s="101" t="s">
        <v>447</v>
      </c>
      <c r="G154" s="101" t="s">
        <v>447</v>
      </c>
      <c r="H154" s="19"/>
    </row>
    <row r="155" ht="22.8" customHeight="true" spans="1:8">
      <c r="A155" s="1"/>
      <c r="B155" s="65" t="s">
        <v>463</v>
      </c>
      <c r="C155" s="38" t="s">
        <v>243</v>
      </c>
      <c r="D155" s="101" t="s">
        <v>447</v>
      </c>
      <c r="E155" s="101" t="s">
        <v>447</v>
      </c>
      <c r="F155" s="101" t="s">
        <v>447</v>
      </c>
      <c r="G155" s="101" t="s">
        <v>447</v>
      </c>
      <c r="H155" s="19"/>
    </row>
    <row r="156" ht="22.8" customHeight="true" spans="1:8">
      <c r="A156" s="1"/>
      <c r="B156" s="65" t="s">
        <v>464</v>
      </c>
      <c r="C156" s="38" t="s">
        <v>304</v>
      </c>
      <c r="D156" s="101" t="s">
        <v>447</v>
      </c>
      <c r="E156" s="101" t="s">
        <v>447</v>
      </c>
      <c r="F156" s="101" t="s">
        <v>447</v>
      </c>
      <c r="G156" s="101" t="s">
        <v>447</v>
      </c>
      <c r="H156" s="19"/>
    </row>
    <row r="157" ht="22.8" customHeight="true" spans="1:8">
      <c r="A157" s="1"/>
      <c r="B157" s="65" t="s">
        <v>465</v>
      </c>
      <c r="C157" s="38" t="s">
        <v>466</v>
      </c>
      <c r="D157" s="101" t="s">
        <v>447</v>
      </c>
      <c r="E157" s="101" t="s">
        <v>447</v>
      </c>
      <c r="F157" s="101" t="s">
        <v>447</v>
      </c>
      <c r="G157" s="101" t="s">
        <v>447</v>
      </c>
      <c r="H157" s="19"/>
    </row>
    <row r="158" ht="22.8" customHeight="true" spans="1:8">
      <c r="A158" s="1"/>
      <c r="B158" s="65" t="s">
        <v>467</v>
      </c>
      <c r="C158" s="38" t="s">
        <v>468</v>
      </c>
      <c r="D158" s="101" t="s">
        <v>447</v>
      </c>
      <c r="E158" s="101" t="s">
        <v>447</v>
      </c>
      <c r="F158" s="101" t="s">
        <v>447</v>
      </c>
      <c r="G158" s="101" t="s">
        <v>447</v>
      </c>
      <c r="H158" s="19"/>
    </row>
    <row r="159" ht="22.8" customHeight="true" spans="1:8">
      <c r="A159" s="1"/>
      <c r="B159" s="65" t="s">
        <v>469</v>
      </c>
      <c r="C159" s="38" t="s">
        <v>470</v>
      </c>
      <c r="D159" s="101" t="s">
        <v>447</v>
      </c>
      <c r="E159" s="101" t="s">
        <v>447</v>
      </c>
      <c r="F159" s="101" t="s">
        <v>447</v>
      </c>
      <c r="G159" s="101" t="s">
        <v>447</v>
      </c>
      <c r="H159" s="19"/>
    </row>
    <row r="160" ht="22.8" customHeight="true" spans="1:8">
      <c r="A160" s="1"/>
      <c r="B160" s="65" t="s">
        <v>471</v>
      </c>
      <c r="C160" s="38" t="s">
        <v>472</v>
      </c>
      <c r="D160" s="101" t="s">
        <v>447</v>
      </c>
      <c r="E160" s="101" t="s">
        <v>447</v>
      </c>
      <c r="F160" s="101" t="s">
        <v>447</v>
      </c>
      <c r="G160" s="101" t="s">
        <v>447</v>
      </c>
      <c r="H160" s="19"/>
    </row>
    <row r="161" ht="22.8" customHeight="true" spans="2:8">
      <c r="B161" s="64" t="s">
        <v>473</v>
      </c>
      <c r="C161" s="38" t="s">
        <v>474</v>
      </c>
      <c r="D161" s="101" t="s">
        <v>447</v>
      </c>
      <c r="E161" s="101" t="s">
        <v>447</v>
      </c>
      <c r="F161" s="101" t="s">
        <v>447</v>
      </c>
      <c r="G161" s="101" t="s">
        <v>447</v>
      </c>
      <c r="H161" s="19"/>
    </row>
    <row r="162" ht="22.8" customHeight="true" spans="1:8">
      <c r="A162" s="1"/>
      <c r="B162" s="65" t="s">
        <v>475</v>
      </c>
      <c r="C162" s="38" t="s">
        <v>225</v>
      </c>
      <c r="D162" s="101"/>
      <c r="E162" s="111"/>
      <c r="F162" s="101"/>
      <c r="G162" s="109">
        <v>0</v>
      </c>
      <c r="H162" s="19"/>
    </row>
    <row r="163" ht="22.8" customHeight="true" spans="1:8">
      <c r="A163" s="1"/>
      <c r="B163" s="65" t="s">
        <v>476</v>
      </c>
      <c r="C163" s="38" t="s">
        <v>477</v>
      </c>
      <c r="D163" s="101" t="s">
        <v>447</v>
      </c>
      <c r="E163" s="101" t="s">
        <v>447</v>
      </c>
      <c r="F163" s="101" t="s">
        <v>447</v>
      </c>
      <c r="G163" s="101" t="s">
        <v>447</v>
      </c>
      <c r="H163" s="19"/>
    </row>
    <row r="164" ht="22.8" customHeight="true" spans="2:8">
      <c r="B164" s="64" t="s">
        <v>478</v>
      </c>
      <c r="C164" s="38" t="s">
        <v>479</v>
      </c>
      <c r="D164" s="101">
        <v>2498.83</v>
      </c>
      <c r="E164" s="108">
        <v>7251.93</v>
      </c>
      <c r="F164" s="101">
        <v>4753.1</v>
      </c>
      <c r="G164" s="109">
        <v>1.90213019693216</v>
      </c>
      <c r="H164" s="19"/>
    </row>
    <row r="165" ht="22.8" customHeight="true" spans="1:8">
      <c r="A165" s="1"/>
      <c r="B165" s="65" t="s">
        <v>480</v>
      </c>
      <c r="C165" s="38" t="s">
        <v>223</v>
      </c>
      <c r="D165" s="101">
        <v>1999.77</v>
      </c>
      <c r="E165" s="108">
        <v>7129.88</v>
      </c>
      <c r="F165" s="101">
        <v>5130.11</v>
      </c>
      <c r="G165" s="109">
        <v>2.56535001525175</v>
      </c>
      <c r="H165" s="19"/>
    </row>
    <row r="166" ht="22.8" customHeight="true" spans="1:8">
      <c r="A166" s="1"/>
      <c r="B166" s="65" t="s">
        <v>481</v>
      </c>
      <c r="C166" s="38" t="s">
        <v>225</v>
      </c>
      <c r="D166" s="101">
        <v>414.06</v>
      </c>
      <c r="E166" s="110">
        <v>120.34</v>
      </c>
      <c r="F166" s="101">
        <v>-293.72</v>
      </c>
      <c r="G166" s="109">
        <v>-0.709365792397237</v>
      </c>
      <c r="H166" s="19"/>
    </row>
    <row r="167" ht="22.8" customHeight="true" spans="1:8">
      <c r="A167" s="1"/>
      <c r="B167" s="65" t="s">
        <v>482</v>
      </c>
      <c r="C167" s="38" t="s">
        <v>243</v>
      </c>
      <c r="D167" s="101"/>
      <c r="E167" s="111"/>
      <c r="F167" s="101"/>
      <c r="G167" s="109">
        <v>0</v>
      </c>
      <c r="H167" s="19"/>
    </row>
    <row r="168" ht="22.8" customHeight="true" spans="1:8">
      <c r="A168" s="1"/>
      <c r="B168" s="65" t="s">
        <v>483</v>
      </c>
      <c r="C168" s="38" t="s">
        <v>484</v>
      </c>
      <c r="D168" s="101">
        <v>85</v>
      </c>
      <c r="E168" s="111"/>
      <c r="F168" s="101">
        <v>-85</v>
      </c>
      <c r="G168" s="109">
        <v>-1</v>
      </c>
      <c r="H168" s="19"/>
    </row>
    <row r="169" ht="22.8" customHeight="true" spans="1:8">
      <c r="A169" s="1"/>
      <c r="B169" s="65" t="s">
        <v>485</v>
      </c>
      <c r="C169" s="38" t="s">
        <v>486</v>
      </c>
      <c r="D169" s="101"/>
      <c r="E169" s="110">
        <v>1.71</v>
      </c>
      <c r="F169" s="101">
        <v>1.71</v>
      </c>
      <c r="G169" s="109">
        <v>1</v>
      </c>
      <c r="H169" s="19"/>
    </row>
    <row r="170" ht="22.8" customHeight="true" spans="2:8">
      <c r="B170" s="64" t="s">
        <v>487</v>
      </c>
      <c r="C170" s="38" t="s">
        <v>488</v>
      </c>
      <c r="D170" s="101">
        <v>3141.25</v>
      </c>
      <c r="E170" s="108">
        <v>10146.18</v>
      </c>
      <c r="F170" s="101">
        <v>7004.93</v>
      </c>
      <c r="G170" s="109">
        <v>2.22998169518504</v>
      </c>
      <c r="H170" s="19"/>
    </row>
    <row r="171" ht="22.8" customHeight="true" spans="1:8">
      <c r="A171" s="1"/>
      <c r="B171" s="65" t="s">
        <v>489</v>
      </c>
      <c r="C171" s="38" t="s">
        <v>223</v>
      </c>
      <c r="D171" s="101">
        <v>2433.88</v>
      </c>
      <c r="E171" s="108">
        <v>9486.73</v>
      </c>
      <c r="F171" s="101">
        <v>7052.85</v>
      </c>
      <c r="G171" s="109">
        <v>2.89778049862771</v>
      </c>
      <c r="H171" s="19"/>
    </row>
    <row r="172" ht="22.8" customHeight="true" spans="1:8">
      <c r="A172" s="1"/>
      <c r="B172" s="65" t="s">
        <v>490</v>
      </c>
      <c r="C172" s="38" t="s">
        <v>225</v>
      </c>
      <c r="D172" s="101">
        <v>527.37</v>
      </c>
      <c r="E172" s="110">
        <v>209.69</v>
      </c>
      <c r="F172" s="101">
        <v>-317.68</v>
      </c>
      <c r="G172" s="109">
        <v>-0.602385421999735</v>
      </c>
      <c r="H172" s="19"/>
    </row>
    <row r="173" ht="22.8" customHeight="true" spans="1:8">
      <c r="A173" s="1"/>
      <c r="B173" s="65" t="s">
        <v>491</v>
      </c>
      <c r="C173" s="38" t="s">
        <v>243</v>
      </c>
      <c r="D173" s="101"/>
      <c r="E173" s="110">
        <v>18</v>
      </c>
      <c r="F173" s="101">
        <v>18</v>
      </c>
      <c r="G173" s="109">
        <v>1</v>
      </c>
      <c r="H173" s="19"/>
    </row>
    <row r="174" ht="22.8" customHeight="true" spans="1:8">
      <c r="A174" s="1"/>
      <c r="B174" s="65" t="s">
        <v>492</v>
      </c>
      <c r="C174" s="38" t="s">
        <v>493</v>
      </c>
      <c r="D174" s="101">
        <v>150</v>
      </c>
      <c r="E174" s="110">
        <v>193</v>
      </c>
      <c r="F174" s="101">
        <v>43</v>
      </c>
      <c r="G174" s="109">
        <v>0.286666666666667</v>
      </c>
      <c r="H174" s="19"/>
    </row>
    <row r="175" ht="22.8" customHeight="true" spans="1:8">
      <c r="A175" s="1"/>
      <c r="B175" s="65" t="s">
        <v>494</v>
      </c>
      <c r="C175" s="38" t="s">
        <v>495</v>
      </c>
      <c r="D175" s="101">
        <v>30</v>
      </c>
      <c r="E175" s="110">
        <v>30</v>
      </c>
      <c r="F175" s="101"/>
      <c r="G175" s="109">
        <v>0</v>
      </c>
      <c r="H175" s="19"/>
    </row>
    <row r="176" ht="22.8" customHeight="true" spans="1:8">
      <c r="A176" s="1"/>
      <c r="B176" s="65" t="s">
        <v>496</v>
      </c>
      <c r="C176" s="38" t="s">
        <v>497</v>
      </c>
      <c r="D176" s="101"/>
      <c r="E176" s="110">
        <v>208.75</v>
      </c>
      <c r="F176" s="101">
        <v>208.75</v>
      </c>
      <c r="G176" s="109">
        <v>1</v>
      </c>
      <c r="H176" s="19"/>
    </row>
    <row r="177" ht="22.8" customHeight="true" spans="2:8">
      <c r="B177" s="64" t="s">
        <v>498</v>
      </c>
      <c r="C177" s="38" t="s">
        <v>499</v>
      </c>
      <c r="D177" s="101">
        <v>1219.75</v>
      </c>
      <c r="E177" s="108">
        <v>1290.62</v>
      </c>
      <c r="F177" s="101">
        <v>70.8699999999999</v>
      </c>
      <c r="G177" s="109">
        <v>0.0581020700963311</v>
      </c>
      <c r="H177" s="19"/>
    </row>
    <row r="178" ht="22.8" customHeight="true" spans="1:8">
      <c r="A178" s="1"/>
      <c r="B178" s="65" t="s">
        <v>500</v>
      </c>
      <c r="C178" s="38" t="s">
        <v>223</v>
      </c>
      <c r="D178" s="101">
        <v>1001.69</v>
      </c>
      <c r="E178" s="108">
        <v>1100.76</v>
      </c>
      <c r="F178" s="101">
        <v>99.0699999999999</v>
      </c>
      <c r="G178" s="109">
        <v>0.0989028541764417</v>
      </c>
      <c r="H178" s="19"/>
    </row>
    <row r="179" ht="22.8" customHeight="true" spans="1:8">
      <c r="A179" s="1"/>
      <c r="B179" s="65" t="s">
        <v>501</v>
      </c>
      <c r="C179" s="38" t="s">
        <v>225</v>
      </c>
      <c r="D179" s="101">
        <v>26.41</v>
      </c>
      <c r="E179" s="111"/>
      <c r="F179" s="101">
        <v>-26.41</v>
      </c>
      <c r="G179" s="109">
        <v>-1</v>
      </c>
      <c r="H179" s="19"/>
    </row>
    <row r="180" ht="22.8" customHeight="true" spans="1:8">
      <c r="A180" s="1"/>
      <c r="B180" s="65" t="s">
        <v>502</v>
      </c>
      <c r="C180" s="38" t="s">
        <v>243</v>
      </c>
      <c r="D180" s="101">
        <v>16</v>
      </c>
      <c r="E180" s="110">
        <v>16</v>
      </c>
      <c r="F180" s="101"/>
      <c r="G180" s="109">
        <v>0</v>
      </c>
      <c r="H180" s="19"/>
    </row>
    <row r="181" ht="22.8" customHeight="true" spans="1:8">
      <c r="A181" s="1"/>
      <c r="B181" s="65" t="s">
        <v>503</v>
      </c>
      <c r="C181" s="38" t="s">
        <v>504</v>
      </c>
      <c r="D181" s="101"/>
      <c r="E181" s="110">
        <v>7.4</v>
      </c>
      <c r="F181" s="101">
        <v>7.4</v>
      </c>
      <c r="G181" s="109">
        <v>1</v>
      </c>
      <c r="H181" s="19"/>
    </row>
    <row r="182" ht="22.8" customHeight="true" spans="1:8">
      <c r="A182" s="1"/>
      <c r="B182" s="65" t="s">
        <v>505</v>
      </c>
      <c r="C182" s="38" t="s">
        <v>506</v>
      </c>
      <c r="D182" s="101">
        <v>47.8</v>
      </c>
      <c r="E182" s="110">
        <v>47.8</v>
      </c>
      <c r="F182" s="101"/>
      <c r="G182" s="109">
        <v>0</v>
      </c>
      <c r="H182" s="19"/>
    </row>
    <row r="183" ht="22.8" customHeight="true" spans="1:8">
      <c r="A183" s="1"/>
      <c r="B183" s="65" t="s">
        <v>507</v>
      </c>
      <c r="C183" s="38" t="s">
        <v>508</v>
      </c>
      <c r="D183" s="101">
        <v>19.87</v>
      </c>
      <c r="E183" s="110">
        <v>10.16</v>
      </c>
      <c r="F183" s="101">
        <v>-9.71</v>
      </c>
      <c r="G183" s="109">
        <v>-0.488676396577755</v>
      </c>
      <c r="H183" s="19"/>
    </row>
    <row r="184" ht="22.8" customHeight="true" spans="1:8">
      <c r="A184" s="1"/>
      <c r="B184" s="65" t="s">
        <v>509</v>
      </c>
      <c r="C184" s="38" t="s">
        <v>510</v>
      </c>
      <c r="D184" s="101"/>
      <c r="E184" s="110">
        <v>8</v>
      </c>
      <c r="F184" s="101">
        <v>8</v>
      </c>
      <c r="G184" s="109">
        <v>1</v>
      </c>
      <c r="H184" s="19"/>
    </row>
    <row r="185" ht="22.8" customHeight="true" spans="1:8">
      <c r="A185" s="1"/>
      <c r="B185" s="65" t="s">
        <v>511</v>
      </c>
      <c r="C185" s="38" t="s">
        <v>512</v>
      </c>
      <c r="D185" s="101">
        <v>22</v>
      </c>
      <c r="E185" s="110">
        <v>22</v>
      </c>
      <c r="F185" s="101"/>
      <c r="G185" s="109">
        <v>0</v>
      </c>
      <c r="H185" s="19"/>
    </row>
    <row r="186" ht="22.8" customHeight="true" spans="1:8">
      <c r="A186" s="1"/>
      <c r="B186" s="65" t="s">
        <v>513</v>
      </c>
      <c r="C186" s="38" t="s">
        <v>514</v>
      </c>
      <c r="D186" s="101">
        <v>16</v>
      </c>
      <c r="E186" s="110">
        <v>16</v>
      </c>
      <c r="F186" s="101"/>
      <c r="G186" s="109">
        <v>0</v>
      </c>
      <c r="H186" s="19"/>
    </row>
    <row r="187" ht="22.8" customHeight="true" spans="1:8">
      <c r="A187" s="1"/>
      <c r="B187" s="65" t="s">
        <v>515</v>
      </c>
      <c r="C187" s="38" t="s">
        <v>516</v>
      </c>
      <c r="D187" s="101">
        <v>28</v>
      </c>
      <c r="E187" s="110">
        <v>28</v>
      </c>
      <c r="F187" s="101"/>
      <c r="G187" s="109">
        <v>0</v>
      </c>
      <c r="H187" s="19"/>
    </row>
    <row r="188" ht="22.8" customHeight="true" spans="1:8">
      <c r="A188" s="1"/>
      <c r="B188" s="65" t="s">
        <v>517</v>
      </c>
      <c r="C188" s="38" t="s">
        <v>304</v>
      </c>
      <c r="D188" s="101">
        <v>10</v>
      </c>
      <c r="E188" s="110">
        <v>10</v>
      </c>
      <c r="F188" s="101"/>
      <c r="G188" s="109">
        <v>0</v>
      </c>
      <c r="H188" s="19"/>
    </row>
    <row r="189" ht="22.8" customHeight="true" spans="1:8">
      <c r="A189" s="1"/>
      <c r="B189" s="65" t="s">
        <v>518</v>
      </c>
      <c r="C189" s="38" t="s">
        <v>519</v>
      </c>
      <c r="D189" s="101">
        <v>31.98</v>
      </c>
      <c r="E189" s="110">
        <v>24.5</v>
      </c>
      <c r="F189" s="101">
        <v>-7.48</v>
      </c>
      <c r="G189" s="109">
        <v>-0.233896185115697</v>
      </c>
      <c r="H189" s="19"/>
    </row>
    <row r="190" ht="22.8" customHeight="true" spans="2:8">
      <c r="B190" s="64" t="s">
        <v>181</v>
      </c>
      <c r="C190" s="38" t="s">
        <v>182</v>
      </c>
      <c r="D190" s="101">
        <v>15966.05</v>
      </c>
      <c r="E190" s="108">
        <v>13128.17</v>
      </c>
      <c r="F190" s="101">
        <v>-2837.88</v>
      </c>
      <c r="G190" s="109">
        <v>-0.177744651933321</v>
      </c>
      <c r="H190" s="19"/>
    </row>
    <row r="191" ht="22.8" customHeight="true" spans="1:8">
      <c r="A191" s="1"/>
      <c r="B191" s="64" t="s">
        <v>520</v>
      </c>
      <c r="C191" s="38" t="s">
        <v>521</v>
      </c>
      <c r="D191" s="101">
        <v>3277.77</v>
      </c>
      <c r="E191" s="108">
        <v>2620.11</v>
      </c>
      <c r="F191" s="101">
        <v>-657.66</v>
      </c>
      <c r="G191" s="109">
        <v>-0.200642509999176</v>
      </c>
      <c r="H191" s="19"/>
    </row>
    <row r="192" ht="22.8" customHeight="true" spans="1:8">
      <c r="A192" s="1"/>
      <c r="B192" s="65" t="s">
        <v>522</v>
      </c>
      <c r="C192" s="38" t="s">
        <v>223</v>
      </c>
      <c r="D192" s="101">
        <v>3277.64</v>
      </c>
      <c r="E192" s="108">
        <v>2620.11</v>
      </c>
      <c r="F192" s="101">
        <v>-657.53</v>
      </c>
      <c r="G192" s="109">
        <v>-0.200610805335546</v>
      </c>
      <c r="H192" s="19"/>
    </row>
    <row r="193" ht="22.8" customHeight="true" spans="1:8">
      <c r="A193" s="1"/>
      <c r="B193" s="65" t="s">
        <v>523</v>
      </c>
      <c r="C193" s="38" t="s">
        <v>524</v>
      </c>
      <c r="D193" s="101">
        <v>0.13</v>
      </c>
      <c r="E193" s="111"/>
      <c r="F193" s="101">
        <v>-0.13</v>
      </c>
      <c r="G193" s="109">
        <v>-1</v>
      </c>
      <c r="H193" s="19"/>
    </row>
    <row r="194" ht="22.8" customHeight="true" spans="2:8">
      <c r="B194" s="64" t="s">
        <v>525</v>
      </c>
      <c r="C194" s="38" t="s">
        <v>526</v>
      </c>
      <c r="D194" s="101"/>
      <c r="E194" s="111"/>
      <c r="F194" s="101"/>
      <c r="G194" s="109">
        <v>0</v>
      </c>
      <c r="H194" s="19"/>
    </row>
    <row r="195" ht="22.8" customHeight="true" spans="1:8">
      <c r="A195" s="1"/>
      <c r="B195" s="65" t="s">
        <v>527</v>
      </c>
      <c r="C195" s="38" t="s">
        <v>528</v>
      </c>
      <c r="D195" s="101"/>
      <c r="E195" s="111"/>
      <c r="F195" s="101"/>
      <c r="G195" s="109">
        <v>0</v>
      </c>
      <c r="H195" s="19"/>
    </row>
    <row r="196" ht="22.8" customHeight="true" spans="1:8">
      <c r="A196" s="1"/>
      <c r="B196" s="65" t="s">
        <v>529</v>
      </c>
      <c r="C196" s="38" t="s">
        <v>530</v>
      </c>
      <c r="D196" s="101"/>
      <c r="E196" s="111"/>
      <c r="F196" s="101"/>
      <c r="G196" s="109">
        <v>0</v>
      </c>
      <c r="H196" s="19"/>
    </row>
    <row r="197" ht="22.8" customHeight="true" spans="1:8">
      <c r="A197" s="1"/>
      <c r="B197" s="65" t="s">
        <v>531</v>
      </c>
      <c r="C197" s="38" t="s">
        <v>532</v>
      </c>
      <c r="D197" s="101"/>
      <c r="E197" s="111"/>
      <c r="F197" s="101"/>
      <c r="G197" s="109">
        <v>0</v>
      </c>
      <c r="H197" s="19"/>
    </row>
    <row r="198" ht="22.8" customHeight="true" spans="1:8">
      <c r="A198" s="1"/>
      <c r="B198" s="65" t="s">
        <v>533</v>
      </c>
      <c r="C198" s="38" t="s">
        <v>534</v>
      </c>
      <c r="D198" s="101"/>
      <c r="E198" s="111"/>
      <c r="F198" s="101"/>
      <c r="G198" s="109">
        <v>0</v>
      </c>
      <c r="H198" s="19"/>
    </row>
    <row r="199" ht="22.8" customHeight="true" spans="1:8">
      <c r="A199" s="1"/>
      <c r="B199" s="65" t="s">
        <v>535</v>
      </c>
      <c r="C199" s="38" t="s">
        <v>536</v>
      </c>
      <c r="D199" s="101"/>
      <c r="E199" s="111"/>
      <c r="F199" s="101"/>
      <c r="G199" s="109">
        <v>0</v>
      </c>
      <c r="H199" s="19"/>
    </row>
    <row r="200" ht="22.8" customHeight="true" spans="2:8">
      <c r="B200" s="64" t="s">
        <v>537</v>
      </c>
      <c r="C200" s="38" t="s">
        <v>538</v>
      </c>
      <c r="D200" s="101"/>
      <c r="E200" s="108">
        <v>1149.6</v>
      </c>
      <c r="F200" s="101">
        <v>1149.6</v>
      </c>
      <c r="G200" s="109">
        <v>1</v>
      </c>
      <c r="H200" s="19"/>
    </row>
    <row r="201" ht="22.8" customHeight="true" spans="1:8">
      <c r="A201" s="1"/>
      <c r="B201" s="65" t="s">
        <v>539</v>
      </c>
      <c r="C201" s="38" t="s">
        <v>540</v>
      </c>
      <c r="D201" s="101"/>
      <c r="E201" s="111"/>
      <c r="F201" s="101"/>
      <c r="G201" s="109">
        <v>0</v>
      </c>
      <c r="H201" s="19"/>
    </row>
    <row r="202" ht="22.8" customHeight="true" spans="1:8">
      <c r="A202" s="1"/>
      <c r="B202" s="65" t="s">
        <v>541</v>
      </c>
      <c r="C202" s="38" t="s">
        <v>542</v>
      </c>
      <c r="D202" s="101"/>
      <c r="E202" s="108">
        <v>1149.6</v>
      </c>
      <c r="F202" s="101">
        <v>1149.6</v>
      </c>
      <c r="G202" s="109">
        <v>1</v>
      </c>
      <c r="H202" s="19"/>
    </row>
    <row r="203" ht="22.8" customHeight="true" spans="1:8">
      <c r="A203" s="1"/>
      <c r="B203" s="65" t="s">
        <v>543</v>
      </c>
      <c r="C203" s="38" t="s">
        <v>544</v>
      </c>
      <c r="D203" s="101"/>
      <c r="E203" s="111"/>
      <c r="F203" s="101"/>
      <c r="G203" s="109">
        <v>0</v>
      </c>
      <c r="H203" s="19"/>
    </row>
    <row r="204" ht="22.8" customHeight="true" spans="2:8">
      <c r="B204" s="64" t="s">
        <v>545</v>
      </c>
      <c r="C204" s="38" t="s">
        <v>546</v>
      </c>
      <c r="D204" s="101"/>
      <c r="E204" s="111"/>
      <c r="F204" s="101"/>
      <c r="G204" s="109">
        <v>0</v>
      </c>
      <c r="H204" s="19"/>
    </row>
    <row r="205" ht="22.8" customHeight="true" spans="1:8">
      <c r="A205" s="1"/>
      <c r="B205" s="65" t="s">
        <v>547</v>
      </c>
      <c r="C205" s="38" t="s">
        <v>548</v>
      </c>
      <c r="D205" s="101"/>
      <c r="E205" s="111"/>
      <c r="F205" s="101"/>
      <c r="G205" s="109">
        <v>0</v>
      </c>
      <c r="H205" s="19"/>
    </row>
    <row r="206" ht="22.8" customHeight="true" spans="2:8">
      <c r="B206" s="64" t="s">
        <v>549</v>
      </c>
      <c r="C206" s="38" t="s">
        <v>550</v>
      </c>
      <c r="D206" s="101">
        <v>1688.28</v>
      </c>
      <c r="E206" s="108">
        <v>1687.64</v>
      </c>
      <c r="F206" s="101">
        <v>-0.639999999999873</v>
      </c>
      <c r="G206" s="109">
        <v>-0.000379084038192642</v>
      </c>
      <c r="H206" s="19"/>
    </row>
    <row r="207" ht="22.8" customHeight="true" spans="1:8">
      <c r="A207" s="1"/>
      <c r="B207" s="65" t="s">
        <v>551</v>
      </c>
      <c r="C207" s="38" t="s">
        <v>552</v>
      </c>
      <c r="D207" s="101">
        <v>1688.28</v>
      </c>
      <c r="E207" s="108">
        <v>1687.64</v>
      </c>
      <c r="F207" s="101">
        <v>-0.639999999999873</v>
      </c>
      <c r="G207" s="109">
        <v>-0.000379084038192642</v>
      </c>
      <c r="H207" s="19"/>
    </row>
    <row r="208" ht="22.8" customHeight="true" spans="2:8">
      <c r="B208" s="64" t="s">
        <v>553</v>
      </c>
      <c r="C208" s="38" t="s">
        <v>554</v>
      </c>
      <c r="D208" s="101"/>
      <c r="E208" s="110">
        <v>441</v>
      </c>
      <c r="F208" s="101">
        <v>441</v>
      </c>
      <c r="G208" s="109">
        <v>1</v>
      </c>
      <c r="H208" s="19"/>
    </row>
    <row r="209" ht="22.8" customHeight="true" spans="1:8">
      <c r="A209" s="1"/>
      <c r="B209" s="65" t="s">
        <v>555</v>
      </c>
      <c r="C209" s="38" t="s">
        <v>556</v>
      </c>
      <c r="D209" s="101"/>
      <c r="E209" s="110">
        <v>441</v>
      </c>
      <c r="F209" s="101">
        <v>441</v>
      </c>
      <c r="G209" s="109">
        <v>1</v>
      </c>
      <c r="H209" s="19"/>
    </row>
    <row r="210" ht="22.8" customHeight="true" spans="2:8">
      <c r="B210" s="64" t="s">
        <v>557</v>
      </c>
      <c r="C210" s="38" t="s">
        <v>558</v>
      </c>
      <c r="D210" s="101">
        <v>11000</v>
      </c>
      <c r="E210" s="108">
        <v>7229.82</v>
      </c>
      <c r="F210" s="101">
        <v>-3770.18</v>
      </c>
      <c r="G210" s="109">
        <v>-0.342743636363636</v>
      </c>
      <c r="H210" s="19"/>
    </row>
    <row r="211" ht="22.8" customHeight="true" spans="1:8">
      <c r="A211" s="1"/>
      <c r="B211" s="65" t="s">
        <v>559</v>
      </c>
      <c r="C211" s="38" t="s">
        <v>558</v>
      </c>
      <c r="D211" s="101">
        <v>11000</v>
      </c>
      <c r="E211" s="108">
        <v>7229.82</v>
      </c>
      <c r="F211" s="101">
        <v>-3770.18</v>
      </c>
      <c r="G211" s="109">
        <v>-0.342743636363636</v>
      </c>
      <c r="H211" s="19"/>
    </row>
    <row r="212" ht="22.8" customHeight="true" spans="2:8">
      <c r="B212" s="64" t="s">
        <v>183</v>
      </c>
      <c r="C212" s="38" t="s">
        <v>184</v>
      </c>
      <c r="D212" s="101">
        <v>2686.74</v>
      </c>
      <c r="E212" s="108">
        <v>2190.61</v>
      </c>
      <c r="F212" s="101">
        <v>-496.13</v>
      </c>
      <c r="G212" s="109">
        <v>-0.184658731399391</v>
      </c>
      <c r="H212" s="19"/>
    </row>
    <row r="213" ht="22.8" customHeight="true" spans="1:8">
      <c r="A213" s="1"/>
      <c r="B213" s="64" t="s">
        <v>560</v>
      </c>
      <c r="C213" s="38" t="s">
        <v>561</v>
      </c>
      <c r="D213" s="101">
        <v>1186.74</v>
      </c>
      <c r="E213" s="110">
        <v>622.61</v>
      </c>
      <c r="F213" s="101">
        <v>-564.13</v>
      </c>
      <c r="G213" s="109">
        <v>-0.475361073192106</v>
      </c>
      <c r="H213" s="19"/>
    </row>
    <row r="214" ht="22.8" customHeight="true" spans="1:8">
      <c r="A214" s="1"/>
      <c r="B214" s="65" t="s">
        <v>562</v>
      </c>
      <c r="C214" s="38" t="s">
        <v>223</v>
      </c>
      <c r="D214" s="101">
        <v>1186.74</v>
      </c>
      <c r="E214" s="110">
        <v>622.61</v>
      </c>
      <c r="F214" s="101">
        <v>-564.13</v>
      </c>
      <c r="G214" s="109">
        <v>-0.475361073192106</v>
      </c>
      <c r="H214" s="19"/>
    </row>
    <row r="215" ht="22.8" customHeight="true" spans="1:8">
      <c r="A215" s="1"/>
      <c r="B215" s="65" t="s">
        <v>563</v>
      </c>
      <c r="C215" s="38" t="s">
        <v>564</v>
      </c>
      <c r="D215" s="101"/>
      <c r="E215" s="111"/>
      <c r="F215" s="101"/>
      <c r="G215" s="109">
        <v>0</v>
      </c>
      <c r="H215" s="19"/>
    </row>
    <row r="216" ht="22.8" customHeight="true" spans="2:8">
      <c r="B216" s="64" t="s">
        <v>565</v>
      </c>
      <c r="C216" s="38" t="s">
        <v>566</v>
      </c>
      <c r="D216" s="101"/>
      <c r="E216" s="111"/>
      <c r="F216" s="101"/>
      <c r="G216" s="109">
        <v>0</v>
      </c>
      <c r="H216" s="19"/>
    </row>
    <row r="217" ht="22.8" customHeight="true" spans="1:8">
      <c r="A217" s="1"/>
      <c r="B217" s="65" t="s">
        <v>567</v>
      </c>
      <c r="C217" s="38" t="s">
        <v>568</v>
      </c>
      <c r="D217" s="101"/>
      <c r="E217" s="111"/>
      <c r="F217" s="101"/>
      <c r="G217" s="109">
        <v>0</v>
      </c>
      <c r="H217" s="19"/>
    </row>
    <row r="218" ht="22.8" customHeight="true" spans="2:8">
      <c r="B218" s="64" t="s">
        <v>569</v>
      </c>
      <c r="C218" s="38" t="s">
        <v>570</v>
      </c>
      <c r="D218" s="101"/>
      <c r="E218" s="111"/>
      <c r="F218" s="101"/>
      <c r="G218" s="109">
        <v>0</v>
      </c>
      <c r="H218" s="19"/>
    </row>
    <row r="219" ht="22.8" customHeight="true" spans="1:8">
      <c r="A219" s="1"/>
      <c r="B219" s="65" t="s">
        <v>571</v>
      </c>
      <c r="C219" s="38" t="s">
        <v>572</v>
      </c>
      <c r="D219" s="101"/>
      <c r="E219" s="111"/>
      <c r="F219" s="101"/>
      <c r="G219" s="109">
        <v>0</v>
      </c>
      <c r="H219" s="19"/>
    </row>
    <row r="220" ht="22.8" customHeight="true" spans="2:8">
      <c r="B220" s="64" t="s">
        <v>573</v>
      </c>
      <c r="C220" s="38" t="s">
        <v>574</v>
      </c>
      <c r="D220" s="101"/>
      <c r="E220" s="110">
        <v>48</v>
      </c>
      <c r="F220" s="101">
        <v>48</v>
      </c>
      <c r="G220" s="109">
        <v>1</v>
      </c>
      <c r="H220" s="19"/>
    </row>
    <row r="221" ht="22.8" customHeight="true" spans="1:8">
      <c r="A221" s="1"/>
      <c r="B221" s="65" t="s">
        <v>575</v>
      </c>
      <c r="C221" s="38" t="s">
        <v>576</v>
      </c>
      <c r="D221" s="101"/>
      <c r="E221" s="110">
        <v>48</v>
      </c>
      <c r="F221" s="101">
        <v>48</v>
      </c>
      <c r="G221" s="109">
        <v>1</v>
      </c>
      <c r="H221" s="19"/>
    </row>
    <row r="222" ht="22.8" customHeight="true" spans="2:8">
      <c r="B222" s="64" t="s">
        <v>577</v>
      </c>
      <c r="C222" s="38" t="s">
        <v>578</v>
      </c>
      <c r="D222" s="101">
        <v>1500</v>
      </c>
      <c r="E222" s="108">
        <v>1520</v>
      </c>
      <c r="F222" s="101">
        <v>20</v>
      </c>
      <c r="G222" s="109">
        <v>0.0133333333333333</v>
      </c>
      <c r="H222" s="19"/>
    </row>
    <row r="223" ht="22.8" customHeight="true" spans="1:8">
      <c r="A223" s="1"/>
      <c r="B223" s="65" t="s">
        <v>579</v>
      </c>
      <c r="C223" s="38" t="s">
        <v>578</v>
      </c>
      <c r="D223" s="101">
        <v>1500</v>
      </c>
      <c r="E223" s="108">
        <v>1520</v>
      </c>
      <c r="F223" s="101">
        <v>20</v>
      </c>
      <c r="G223" s="109">
        <v>0.0133333333333333</v>
      </c>
      <c r="H223" s="19"/>
    </row>
    <row r="224" ht="22.8" customHeight="true" spans="2:8">
      <c r="B224" s="64" t="s">
        <v>185</v>
      </c>
      <c r="C224" s="38" t="s">
        <v>186</v>
      </c>
      <c r="D224" s="101">
        <v>10090.3</v>
      </c>
      <c r="E224" s="108">
        <v>14684.41</v>
      </c>
      <c r="F224" s="101">
        <v>4594.11</v>
      </c>
      <c r="G224" s="109">
        <v>0.455299644212759</v>
      </c>
      <c r="H224" s="19"/>
    </row>
    <row r="225" ht="22.8" customHeight="true" spans="1:8">
      <c r="A225" s="1"/>
      <c r="B225" s="64" t="s">
        <v>580</v>
      </c>
      <c r="C225" s="38" t="s">
        <v>581</v>
      </c>
      <c r="D225" s="101">
        <v>6604.56</v>
      </c>
      <c r="E225" s="108">
        <v>11231.02</v>
      </c>
      <c r="F225" s="101">
        <v>4626.46</v>
      </c>
      <c r="G225" s="109">
        <v>0.700494809646668</v>
      </c>
      <c r="H225" s="19"/>
    </row>
    <row r="226" ht="22.8" customHeight="true" spans="1:8">
      <c r="A226" s="1"/>
      <c r="B226" s="65" t="s">
        <v>582</v>
      </c>
      <c r="C226" s="38" t="s">
        <v>223</v>
      </c>
      <c r="D226" s="101">
        <v>1891.64</v>
      </c>
      <c r="E226" s="108">
        <v>3218.7</v>
      </c>
      <c r="F226" s="101">
        <v>1327.06</v>
      </c>
      <c r="G226" s="109">
        <v>0.701539404960775</v>
      </c>
      <c r="H226" s="19"/>
    </row>
    <row r="227" ht="22.8" customHeight="true" spans="1:8">
      <c r="A227" s="1"/>
      <c r="B227" s="65" t="s">
        <v>583</v>
      </c>
      <c r="C227" s="38" t="s">
        <v>584</v>
      </c>
      <c r="D227" s="101">
        <v>156.38</v>
      </c>
      <c r="E227" s="110">
        <v>168.24</v>
      </c>
      <c r="F227" s="101">
        <v>11.86</v>
      </c>
      <c r="G227" s="109">
        <v>0.0758409003708914</v>
      </c>
      <c r="H227" s="19"/>
    </row>
    <row r="228" ht="22.8" customHeight="true" spans="1:8">
      <c r="A228" s="1"/>
      <c r="B228" s="65" t="s">
        <v>585</v>
      </c>
      <c r="C228" s="38" t="s">
        <v>586</v>
      </c>
      <c r="D228" s="101">
        <v>1015.49</v>
      </c>
      <c r="E228" s="110">
        <v>906.41</v>
      </c>
      <c r="F228" s="101">
        <v>-109.08</v>
      </c>
      <c r="G228" s="109">
        <v>-0.107416124235591</v>
      </c>
      <c r="H228" s="19"/>
    </row>
    <row r="229" ht="22.8" customHeight="true" spans="1:8">
      <c r="A229" s="1"/>
      <c r="B229" s="65" t="s">
        <v>587</v>
      </c>
      <c r="C229" s="38" t="s">
        <v>588</v>
      </c>
      <c r="D229" s="101"/>
      <c r="E229" s="110">
        <v>260</v>
      </c>
      <c r="F229" s="101">
        <v>260</v>
      </c>
      <c r="G229" s="109">
        <v>1</v>
      </c>
      <c r="H229" s="19"/>
    </row>
    <row r="230" ht="22.8" customHeight="true" spans="1:8">
      <c r="A230" s="1"/>
      <c r="B230" s="65" t="s">
        <v>589</v>
      </c>
      <c r="C230" s="38" t="s">
        <v>590</v>
      </c>
      <c r="D230" s="101">
        <v>360.66</v>
      </c>
      <c r="E230" s="110">
        <v>401.67</v>
      </c>
      <c r="F230" s="101">
        <v>41.01</v>
      </c>
      <c r="G230" s="109">
        <v>0.113708201630344</v>
      </c>
      <c r="H230" s="19"/>
    </row>
    <row r="231" ht="22.8" customHeight="true" spans="1:8">
      <c r="A231" s="1"/>
      <c r="B231" s="65" t="s">
        <v>591</v>
      </c>
      <c r="C231" s="38" t="s">
        <v>592</v>
      </c>
      <c r="D231" s="101">
        <v>48.6</v>
      </c>
      <c r="E231" s="110">
        <v>150</v>
      </c>
      <c r="F231" s="101">
        <v>101.4</v>
      </c>
      <c r="G231" s="109">
        <v>2.08641975308642</v>
      </c>
      <c r="H231" s="19"/>
    </row>
    <row r="232" ht="22.8" customHeight="true" spans="1:8">
      <c r="A232" s="1"/>
      <c r="B232" s="65" t="s">
        <v>593</v>
      </c>
      <c r="C232" s="38" t="s">
        <v>594</v>
      </c>
      <c r="D232" s="101">
        <v>3131.79</v>
      </c>
      <c r="E232" s="108">
        <v>6126</v>
      </c>
      <c r="F232" s="101">
        <v>2994.21</v>
      </c>
      <c r="G232" s="109">
        <v>0.95606985142682</v>
      </c>
      <c r="H232" s="19"/>
    </row>
    <row r="233" ht="22.8" customHeight="true" spans="2:8">
      <c r="B233" s="64" t="s">
        <v>595</v>
      </c>
      <c r="C233" s="38" t="s">
        <v>596</v>
      </c>
      <c r="D233" s="101">
        <v>25</v>
      </c>
      <c r="E233" s="111"/>
      <c r="F233" s="101">
        <v>-25</v>
      </c>
      <c r="G233" s="109">
        <v>-1</v>
      </c>
      <c r="H233" s="19"/>
    </row>
    <row r="234" ht="22.8" customHeight="true" spans="1:8">
      <c r="A234" s="1"/>
      <c r="B234" s="65" t="s">
        <v>597</v>
      </c>
      <c r="C234" s="38" t="s">
        <v>598</v>
      </c>
      <c r="D234" s="101">
        <v>25</v>
      </c>
      <c r="E234" s="111"/>
      <c r="F234" s="101">
        <v>-25</v>
      </c>
      <c r="G234" s="109">
        <v>-1</v>
      </c>
      <c r="H234" s="19"/>
    </row>
    <row r="235" ht="22.8" customHeight="true" spans="2:8">
      <c r="B235" s="64" t="s">
        <v>599</v>
      </c>
      <c r="C235" s="38" t="s">
        <v>600</v>
      </c>
      <c r="D235" s="101">
        <v>17.92</v>
      </c>
      <c r="E235" s="111"/>
      <c r="F235" s="101">
        <v>-17.92</v>
      </c>
      <c r="G235" s="109">
        <v>-1</v>
      </c>
      <c r="H235" s="19"/>
    </row>
    <row r="236" ht="22.8" customHeight="true" spans="1:8">
      <c r="A236" s="1"/>
      <c r="B236" s="65" t="s">
        <v>601</v>
      </c>
      <c r="C236" s="38" t="s">
        <v>602</v>
      </c>
      <c r="D236" s="101">
        <v>17.92</v>
      </c>
      <c r="E236" s="111"/>
      <c r="F236" s="101">
        <v>-17.92</v>
      </c>
      <c r="G236" s="109">
        <v>-1</v>
      </c>
      <c r="H236" s="19"/>
    </row>
    <row r="237" ht="22.8" customHeight="true" spans="2:8">
      <c r="B237" s="64" t="s">
        <v>603</v>
      </c>
      <c r="C237" s="38" t="s">
        <v>604</v>
      </c>
      <c r="D237" s="101">
        <v>574.3</v>
      </c>
      <c r="E237" s="110">
        <v>491.49</v>
      </c>
      <c r="F237" s="101">
        <v>-82.8099999999999</v>
      </c>
      <c r="G237" s="109">
        <v>-0.144192930524116</v>
      </c>
      <c r="H237" s="19"/>
    </row>
    <row r="238" ht="22.8" customHeight="true" spans="1:8">
      <c r="A238" s="1"/>
      <c r="B238" s="65" t="s">
        <v>605</v>
      </c>
      <c r="C238" s="38" t="s">
        <v>223</v>
      </c>
      <c r="D238" s="101">
        <v>456.21</v>
      </c>
      <c r="E238" s="110">
        <v>359.95</v>
      </c>
      <c r="F238" s="101">
        <v>-96.26</v>
      </c>
      <c r="G238" s="109">
        <v>-0.210999320488372</v>
      </c>
      <c r="H238" s="19"/>
    </row>
    <row r="239" ht="22.8" customHeight="true" spans="1:8">
      <c r="A239" s="1"/>
      <c r="B239" s="65" t="s">
        <v>606</v>
      </c>
      <c r="C239" s="38" t="s">
        <v>607</v>
      </c>
      <c r="D239" s="101">
        <v>70.25</v>
      </c>
      <c r="E239" s="110">
        <v>89.69</v>
      </c>
      <c r="F239" s="101">
        <v>19.44</v>
      </c>
      <c r="G239" s="109">
        <v>0.276725978647687</v>
      </c>
      <c r="H239" s="19"/>
    </row>
    <row r="240" ht="22.8" customHeight="true" spans="1:8">
      <c r="A240" s="1"/>
      <c r="B240" s="65" t="s">
        <v>608</v>
      </c>
      <c r="C240" s="38" t="s">
        <v>609</v>
      </c>
      <c r="D240" s="101">
        <v>47.84</v>
      </c>
      <c r="E240" s="110">
        <v>41.84</v>
      </c>
      <c r="F240" s="101">
        <v>-6</v>
      </c>
      <c r="G240" s="109">
        <v>-0.125418060200669</v>
      </c>
      <c r="H240" s="19"/>
    </row>
    <row r="241" ht="22.8" customHeight="true" spans="2:8">
      <c r="B241" s="64" t="s">
        <v>610</v>
      </c>
      <c r="C241" s="38" t="s">
        <v>611</v>
      </c>
      <c r="D241" s="101"/>
      <c r="E241" s="111"/>
      <c r="F241" s="101"/>
      <c r="G241" s="109">
        <v>0</v>
      </c>
      <c r="H241" s="19"/>
    </row>
    <row r="242" ht="22.8" customHeight="true" spans="1:8">
      <c r="A242" s="1"/>
      <c r="B242" s="65" t="s">
        <v>612</v>
      </c>
      <c r="C242" s="38" t="s">
        <v>613</v>
      </c>
      <c r="D242" s="101"/>
      <c r="E242" s="111"/>
      <c r="F242" s="101"/>
      <c r="G242" s="109">
        <v>0</v>
      </c>
      <c r="H242" s="19"/>
    </row>
    <row r="243" ht="22.8" customHeight="true" spans="2:8">
      <c r="B243" s="64" t="s">
        <v>614</v>
      </c>
      <c r="C243" s="38" t="s">
        <v>615</v>
      </c>
      <c r="D243" s="101">
        <v>2868.52</v>
      </c>
      <c r="E243" s="108">
        <v>2961.9</v>
      </c>
      <c r="F243" s="101">
        <v>93.3800000000001</v>
      </c>
      <c r="G243" s="109">
        <v>0.0325533724708212</v>
      </c>
      <c r="H243" s="19"/>
    </row>
    <row r="244" ht="22.8" customHeight="true" spans="1:8">
      <c r="A244" s="1"/>
      <c r="B244" s="65" t="s">
        <v>616</v>
      </c>
      <c r="C244" s="38" t="s">
        <v>223</v>
      </c>
      <c r="D244" s="101">
        <v>2738.52</v>
      </c>
      <c r="E244" s="108">
        <v>2901.9</v>
      </c>
      <c r="F244" s="101">
        <v>163.38</v>
      </c>
      <c r="G244" s="109">
        <v>0.0596599623154112</v>
      </c>
      <c r="H244" s="19"/>
    </row>
    <row r="245" ht="22.8" customHeight="true" spans="1:8">
      <c r="A245" s="1"/>
      <c r="B245" s="65" t="s">
        <v>617</v>
      </c>
      <c r="C245" s="38" t="s">
        <v>618</v>
      </c>
      <c r="D245" s="101">
        <v>130</v>
      </c>
      <c r="E245" s="110">
        <v>60</v>
      </c>
      <c r="F245" s="101">
        <v>-70</v>
      </c>
      <c r="G245" s="109">
        <v>-0.538461538461538</v>
      </c>
      <c r="H245" s="19"/>
    </row>
    <row r="246" ht="22.8" customHeight="true" spans="2:8">
      <c r="B246" s="64" t="s">
        <v>619</v>
      </c>
      <c r="C246" s="38" t="s">
        <v>620</v>
      </c>
      <c r="D246" s="101"/>
      <c r="E246" s="111"/>
      <c r="F246" s="101"/>
      <c r="G246" s="109">
        <v>0</v>
      </c>
      <c r="H246" s="19"/>
    </row>
    <row r="247" ht="22.8" customHeight="true" spans="1:8">
      <c r="A247" s="1"/>
      <c r="B247" s="65" t="s">
        <v>621</v>
      </c>
      <c r="C247" s="38" t="s">
        <v>622</v>
      </c>
      <c r="D247" s="101"/>
      <c r="E247" s="111"/>
      <c r="F247" s="101"/>
      <c r="G247" s="109">
        <v>0</v>
      </c>
      <c r="H247" s="19"/>
    </row>
    <row r="248" ht="22.8" customHeight="true" spans="1:8">
      <c r="A248" s="1"/>
      <c r="B248" s="65" t="s">
        <v>623</v>
      </c>
      <c r="C248" s="38" t="s">
        <v>620</v>
      </c>
      <c r="D248" s="101"/>
      <c r="E248" s="111"/>
      <c r="F248" s="101"/>
      <c r="G248" s="109">
        <v>0</v>
      </c>
      <c r="H248" s="19"/>
    </row>
    <row r="249" ht="22.8" customHeight="true" spans="2:8">
      <c r="B249" s="64" t="s">
        <v>187</v>
      </c>
      <c r="C249" s="38" t="s">
        <v>188</v>
      </c>
      <c r="D249" s="101" t="s">
        <v>447</v>
      </c>
      <c r="E249" s="101" t="s">
        <v>447</v>
      </c>
      <c r="F249" s="101" t="s">
        <v>447</v>
      </c>
      <c r="G249" s="101" t="s">
        <v>447</v>
      </c>
      <c r="H249" s="19"/>
    </row>
    <row r="250" ht="22.8" customHeight="true" spans="1:8">
      <c r="A250" s="1"/>
      <c r="B250" s="64" t="s">
        <v>624</v>
      </c>
      <c r="C250" s="38" t="s">
        <v>625</v>
      </c>
      <c r="D250" s="101">
        <v>2915.27</v>
      </c>
      <c r="E250" s="108">
        <v>2297.28</v>
      </c>
      <c r="F250" s="101">
        <v>-617.99</v>
      </c>
      <c r="G250" s="109">
        <v>-0.211983795669012</v>
      </c>
      <c r="H250" s="19"/>
    </row>
    <row r="251" ht="22.8" customHeight="true" spans="1:8">
      <c r="A251" s="1"/>
      <c r="B251" s="65" t="s">
        <v>626</v>
      </c>
      <c r="C251" s="38" t="s">
        <v>223</v>
      </c>
      <c r="D251" s="101">
        <v>1571.51</v>
      </c>
      <c r="E251" s="108">
        <v>1488.58</v>
      </c>
      <c r="F251" s="101">
        <v>-82.9300000000001</v>
      </c>
      <c r="G251" s="109">
        <v>-0.0527709018714485</v>
      </c>
      <c r="H251" s="19"/>
    </row>
    <row r="252" ht="22.8" customHeight="true" spans="1:8">
      <c r="A252" s="1"/>
      <c r="B252" s="65" t="s">
        <v>627</v>
      </c>
      <c r="C252" s="38" t="s">
        <v>628</v>
      </c>
      <c r="D252" s="101">
        <v>646.7</v>
      </c>
      <c r="E252" s="110">
        <v>711.7</v>
      </c>
      <c r="F252" s="101">
        <v>65</v>
      </c>
      <c r="G252" s="109">
        <v>0.100510282975104</v>
      </c>
      <c r="H252" s="19"/>
    </row>
    <row r="253" ht="22.8" customHeight="true" spans="1:8">
      <c r="A253" s="1"/>
      <c r="B253" s="65" t="s">
        <v>629</v>
      </c>
      <c r="C253" s="38" t="s">
        <v>630</v>
      </c>
      <c r="D253" s="101">
        <v>10</v>
      </c>
      <c r="E253" s="110">
        <v>10</v>
      </c>
      <c r="F253" s="101"/>
      <c r="G253" s="109">
        <v>0</v>
      </c>
      <c r="H253" s="19"/>
    </row>
    <row r="254" ht="22.8" customHeight="true" spans="1:8">
      <c r="A254" s="1"/>
      <c r="B254" s="65" t="s">
        <v>631</v>
      </c>
      <c r="C254" s="38" t="s">
        <v>632</v>
      </c>
      <c r="D254" s="101"/>
      <c r="E254" s="110">
        <v>20</v>
      </c>
      <c r="F254" s="101">
        <v>20</v>
      </c>
      <c r="G254" s="109">
        <v>1</v>
      </c>
      <c r="H254" s="19"/>
    </row>
    <row r="255" ht="22.8" customHeight="true" spans="1:8">
      <c r="A255" s="1"/>
      <c r="B255" s="65" t="s">
        <v>633</v>
      </c>
      <c r="C255" s="38" t="s">
        <v>634</v>
      </c>
      <c r="D255" s="101">
        <v>10</v>
      </c>
      <c r="E255" s="110">
        <v>15</v>
      </c>
      <c r="F255" s="101">
        <v>5</v>
      </c>
      <c r="G255" s="109">
        <v>0.5</v>
      </c>
      <c r="H255" s="19"/>
    </row>
    <row r="256" ht="22.8" customHeight="true" spans="1:8">
      <c r="A256" s="1"/>
      <c r="B256" s="65" t="s">
        <v>635</v>
      </c>
      <c r="C256" s="38" t="s">
        <v>636</v>
      </c>
      <c r="D256" s="101">
        <v>22</v>
      </c>
      <c r="E256" s="110">
        <v>32.5</v>
      </c>
      <c r="F256" s="101">
        <v>10.5</v>
      </c>
      <c r="G256" s="109">
        <v>0.477272727272727</v>
      </c>
      <c r="H256" s="19"/>
    </row>
    <row r="257" ht="22.8" customHeight="true" spans="1:8">
      <c r="A257" s="1"/>
      <c r="B257" s="65" t="s">
        <v>637</v>
      </c>
      <c r="C257" s="38" t="s">
        <v>638</v>
      </c>
      <c r="D257" s="101">
        <v>650</v>
      </c>
      <c r="E257" s="111"/>
      <c r="F257" s="101">
        <v>-650</v>
      </c>
      <c r="G257" s="109">
        <v>-1</v>
      </c>
      <c r="H257" s="19"/>
    </row>
    <row r="258" ht="22.8" customHeight="true" spans="1:8">
      <c r="A258" s="1"/>
      <c r="B258" s="65" t="s">
        <v>639</v>
      </c>
      <c r="C258" s="38" t="s">
        <v>640</v>
      </c>
      <c r="D258" s="101">
        <v>5</v>
      </c>
      <c r="E258" s="110">
        <v>19.5</v>
      </c>
      <c r="F258" s="101">
        <v>14.5</v>
      </c>
      <c r="G258" s="109">
        <v>2.9</v>
      </c>
      <c r="H258" s="19"/>
    </row>
    <row r="259" ht="22.8" customHeight="true" spans="1:8">
      <c r="A259" s="1"/>
      <c r="B259" s="65" t="s">
        <v>641</v>
      </c>
      <c r="C259" s="38" t="s">
        <v>642</v>
      </c>
      <c r="D259" s="101">
        <v>0.06</v>
      </c>
      <c r="E259" s="111"/>
      <c r="F259" s="101">
        <v>-0.06</v>
      </c>
      <c r="G259" s="109">
        <v>-1</v>
      </c>
      <c r="H259" s="19"/>
    </row>
    <row r="260" ht="22.8" customHeight="true" spans="2:8">
      <c r="B260" s="64" t="s">
        <v>643</v>
      </c>
      <c r="C260" s="38" t="s">
        <v>644</v>
      </c>
      <c r="D260" s="101">
        <v>1007.49</v>
      </c>
      <c r="E260" s="108">
        <v>1068.25</v>
      </c>
      <c r="F260" s="101">
        <v>60.76</v>
      </c>
      <c r="G260" s="109">
        <v>0.0603082909011504</v>
      </c>
      <c r="H260" s="19"/>
    </row>
    <row r="261" ht="22.8" customHeight="true" spans="1:8">
      <c r="A261" s="1"/>
      <c r="B261" s="65" t="s">
        <v>645</v>
      </c>
      <c r="C261" s="38" t="s">
        <v>223</v>
      </c>
      <c r="D261" s="101">
        <v>947.91</v>
      </c>
      <c r="E261" s="108">
        <v>1016.63</v>
      </c>
      <c r="F261" s="101">
        <v>68.72</v>
      </c>
      <c r="G261" s="109">
        <v>0.0724963340401515</v>
      </c>
      <c r="H261" s="19"/>
    </row>
    <row r="262" ht="22.8" customHeight="true" spans="1:8">
      <c r="A262" s="1"/>
      <c r="B262" s="65" t="s">
        <v>646</v>
      </c>
      <c r="C262" s="38" t="s">
        <v>225</v>
      </c>
      <c r="D262" s="101">
        <v>53.81</v>
      </c>
      <c r="E262" s="111"/>
      <c r="F262" s="101">
        <v>-53.81</v>
      </c>
      <c r="G262" s="109">
        <v>-1</v>
      </c>
      <c r="H262" s="19"/>
    </row>
    <row r="263" ht="22.8" customHeight="true" spans="1:8">
      <c r="A263" s="1"/>
      <c r="B263" s="65" t="s">
        <v>647</v>
      </c>
      <c r="C263" s="38" t="s">
        <v>648</v>
      </c>
      <c r="D263" s="101"/>
      <c r="E263" s="110">
        <v>41.62</v>
      </c>
      <c r="F263" s="101">
        <v>41.62</v>
      </c>
      <c r="G263" s="109">
        <v>1</v>
      </c>
      <c r="H263" s="19"/>
    </row>
    <row r="264" ht="22.8" customHeight="true" spans="1:8">
      <c r="A264" s="1"/>
      <c r="B264" s="65" t="s">
        <v>649</v>
      </c>
      <c r="C264" s="38" t="s">
        <v>650</v>
      </c>
      <c r="D264" s="101">
        <v>5.77</v>
      </c>
      <c r="E264" s="110">
        <v>10</v>
      </c>
      <c r="F264" s="101">
        <v>4.23</v>
      </c>
      <c r="G264" s="109">
        <v>0.733102253032929</v>
      </c>
      <c r="H264" s="19"/>
    </row>
    <row r="265" ht="22.8" customHeight="true" spans="2:8">
      <c r="B265" s="64" t="s">
        <v>651</v>
      </c>
      <c r="C265" s="38" t="s">
        <v>652</v>
      </c>
      <c r="D265" s="101">
        <v>8042.25</v>
      </c>
      <c r="E265" s="108">
        <v>11548.17</v>
      </c>
      <c r="F265" s="101">
        <v>3505.92</v>
      </c>
      <c r="G265" s="109">
        <v>0.435937704000746</v>
      </c>
      <c r="H265" s="19"/>
    </row>
    <row r="266" ht="22.8" customHeight="true" spans="1:8">
      <c r="A266" s="1"/>
      <c r="B266" s="65" t="s">
        <v>653</v>
      </c>
      <c r="C266" s="38" t="s">
        <v>654</v>
      </c>
      <c r="D266" s="101">
        <v>8042.25</v>
      </c>
      <c r="E266" s="108">
        <v>10781.46</v>
      </c>
      <c r="F266" s="101">
        <v>2739.21</v>
      </c>
      <c r="G266" s="109">
        <v>0.340602443346079</v>
      </c>
      <c r="H266" s="19"/>
    </row>
    <row r="267" ht="22.8" customHeight="true" spans="1:8">
      <c r="A267" s="1"/>
      <c r="B267" s="65" t="s">
        <v>655</v>
      </c>
      <c r="C267" s="38" t="s">
        <v>656</v>
      </c>
      <c r="D267" s="101"/>
      <c r="E267" s="110">
        <v>425.9</v>
      </c>
      <c r="F267" s="101">
        <v>425.9</v>
      </c>
      <c r="G267" s="109">
        <v>1</v>
      </c>
      <c r="H267" s="19"/>
    </row>
    <row r="268" ht="22.8" customHeight="true" spans="1:8">
      <c r="A268" s="1"/>
      <c r="B268" s="65" t="s">
        <v>657</v>
      </c>
      <c r="C268" s="38" t="s">
        <v>658</v>
      </c>
      <c r="D268" s="101"/>
      <c r="E268" s="110">
        <v>340.81</v>
      </c>
      <c r="F268" s="101">
        <v>340.81</v>
      </c>
      <c r="G268" s="109">
        <v>1</v>
      </c>
      <c r="H268" s="19"/>
    </row>
    <row r="269" ht="22.8" customHeight="true" spans="2:8">
      <c r="B269" s="64" t="s">
        <v>659</v>
      </c>
      <c r="C269" s="38" t="s">
        <v>660</v>
      </c>
      <c r="D269" s="101">
        <v>2770</v>
      </c>
      <c r="E269" s="108">
        <v>2672.01</v>
      </c>
      <c r="F269" s="101">
        <v>-97.9899999999998</v>
      </c>
      <c r="G269" s="109">
        <v>-0.0353754512635378</v>
      </c>
      <c r="H269" s="19"/>
    </row>
    <row r="270" ht="22.8" customHeight="true" spans="1:8">
      <c r="A270" s="1"/>
      <c r="B270" s="65" t="s">
        <v>661</v>
      </c>
      <c r="C270" s="38" t="s">
        <v>662</v>
      </c>
      <c r="D270" s="101">
        <v>1000</v>
      </c>
      <c r="E270" s="108">
        <v>1000</v>
      </c>
      <c r="F270" s="101"/>
      <c r="G270" s="109">
        <v>0</v>
      </c>
      <c r="H270" s="19"/>
    </row>
    <row r="271" ht="22.8" customHeight="true" spans="1:8">
      <c r="A271" s="1"/>
      <c r="B271" s="65" t="s">
        <v>663</v>
      </c>
      <c r="C271" s="38" t="s">
        <v>664</v>
      </c>
      <c r="D271" s="101">
        <v>1150</v>
      </c>
      <c r="E271" s="108">
        <v>1652.01</v>
      </c>
      <c r="F271" s="101">
        <v>502.01</v>
      </c>
      <c r="G271" s="109">
        <v>0.436530434782609</v>
      </c>
      <c r="H271" s="19"/>
    </row>
    <row r="272" ht="22.8" customHeight="true" spans="1:8">
      <c r="A272" s="1"/>
      <c r="B272" s="65" t="s">
        <v>665</v>
      </c>
      <c r="C272" s="38" t="s">
        <v>666</v>
      </c>
      <c r="D272" s="101"/>
      <c r="E272" s="111"/>
      <c r="F272" s="101"/>
      <c r="G272" s="109">
        <v>0</v>
      </c>
      <c r="H272" s="19"/>
    </row>
    <row r="273" ht="22.8" customHeight="true" spans="1:8">
      <c r="A273" s="1"/>
      <c r="B273" s="65" t="s">
        <v>667</v>
      </c>
      <c r="C273" s="38" t="s">
        <v>668</v>
      </c>
      <c r="D273" s="101">
        <v>620</v>
      </c>
      <c r="E273" s="110">
        <v>20</v>
      </c>
      <c r="F273" s="101">
        <v>-600</v>
      </c>
      <c r="G273" s="109">
        <v>-0.967741935483871</v>
      </c>
      <c r="H273" s="19"/>
    </row>
    <row r="274" ht="22.8" customHeight="true" spans="2:8">
      <c r="B274" s="64" t="s">
        <v>669</v>
      </c>
      <c r="C274" s="38" t="s">
        <v>670</v>
      </c>
      <c r="D274" s="101">
        <v>453.13</v>
      </c>
      <c r="E274" s="110">
        <v>466.63</v>
      </c>
      <c r="F274" s="101">
        <v>13.5</v>
      </c>
      <c r="G274" s="109">
        <v>0.0297927747004171</v>
      </c>
      <c r="H274" s="19"/>
    </row>
    <row r="275" ht="22.8" customHeight="true" spans="1:8">
      <c r="A275" s="1"/>
      <c r="B275" s="65" t="s">
        <v>671</v>
      </c>
      <c r="C275" s="38" t="s">
        <v>672</v>
      </c>
      <c r="D275" s="101">
        <v>453.13</v>
      </c>
      <c r="E275" s="110">
        <v>466.63</v>
      </c>
      <c r="F275" s="101">
        <v>13.5</v>
      </c>
      <c r="G275" s="109">
        <v>0.0297927747004171</v>
      </c>
      <c r="H275" s="19"/>
    </row>
    <row r="276" ht="22.8" customHeight="true" spans="1:8">
      <c r="A276" s="1"/>
      <c r="B276" s="65" t="s">
        <v>673</v>
      </c>
      <c r="C276" s="38" t="s">
        <v>674</v>
      </c>
      <c r="D276" s="101"/>
      <c r="E276" s="111"/>
      <c r="F276" s="101"/>
      <c r="G276" s="109">
        <v>0</v>
      </c>
      <c r="H276" s="19"/>
    </row>
    <row r="277" ht="22.8" customHeight="true" spans="2:8">
      <c r="B277" s="64" t="s">
        <v>675</v>
      </c>
      <c r="C277" s="38" t="s">
        <v>676</v>
      </c>
      <c r="D277" s="112" t="s">
        <v>143</v>
      </c>
      <c r="E277" s="113" t="s">
        <v>143</v>
      </c>
      <c r="F277" s="113" t="s">
        <v>143</v>
      </c>
      <c r="G277" s="114" t="s">
        <v>143</v>
      </c>
      <c r="H277" s="19"/>
    </row>
    <row r="278" ht="22.8" customHeight="true" spans="1:8">
      <c r="A278" s="1"/>
      <c r="B278" s="65" t="s">
        <v>677</v>
      </c>
      <c r="C278" s="38" t="s">
        <v>678</v>
      </c>
      <c r="D278" s="112" t="s">
        <v>143</v>
      </c>
      <c r="E278" s="113" t="s">
        <v>143</v>
      </c>
      <c r="F278" s="113" t="s">
        <v>143</v>
      </c>
      <c r="G278" s="114" t="s">
        <v>143</v>
      </c>
      <c r="H278" s="19"/>
    </row>
    <row r="279" ht="22.8" customHeight="true" spans="1:8">
      <c r="A279" s="1"/>
      <c r="B279" s="65" t="s">
        <v>679</v>
      </c>
      <c r="C279" s="38" t="s">
        <v>680</v>
      </c>
      <c r="D279" s="112" t="s">
        <v>143</v>
      </c>
      <c r="E279" s="113" t="s">
        <v>143</v>
      </c>
      <c r="F279" s="113" t="s">
        <v>143</v>
      </c>
      <c r="G279" s="114" t="s">
        <v>143</v>
      </c>
      <c r="H279" s="19"/>
    </row>
    <row r="280" ht="22.8" customHeight="true" spans="1:8">
      <c r="A280" s="1"/>
      <c r="B280" s="65" t="s">
        <v>681</v>
      </c>
      <c r="C280" s="38" t="s">
        <v>682</v>
      </c>
      <c r="D280" s="112" t="s">
        <v>143</v>
      </c>
      <c r="E280" s="113" t="s">
        <v>143</v>
      </c>
      <c r="F280" s="113" t="s">
        <v>143</v>
      </c>
      <c r="G280" s="114" t="s">
        <v>143</v>
      </c>
      <c r="H280" s="19"/>
    </row>
    <row r="281" ht="22.8" customHeight="true" spans="1:8">
      <c r="A281" s="1"/>
      <c r="B281" s="65" t="s">
        <v>683</v>
      </c>
      <c r="C281" s="38" t="s">
        <v>684</v>
      </c>
      <c r="D281" s="112" t="s">
        <v>143</v>
      </c>
      <c r="E281" s="113" t="s">
        <v>143</v>
      </c>
      <c r="F281" s="113" t="s">
        <v>143</v>
      </c>
      <c r="G281" s="114" t="s">
        <v>143</v>
      </c>
      <c r="H281" s="19"/>
    </row>
    <row r="282" ht="22.8" customHeight="true" spans="1:8">
      <c r="A282" s="1"/>
      <c r="B282" s="65" t="s">
        <v>685</v>
      </c>
      <c r="C282" s="38" t="s">
        <v>686</v>
      </c>
      <c r="D282" s="112" t="s">
        <v>143</v>
      </c>
      <c r="E282" s="113" t="s">
        <v>143</v>
      </c>
      <c r="F282" s="113" t="s">
        <v>143</v>
      </c>
      <c r="G282" s="114" t="s">
        <v>143</v>
      </c>
      <c r="H282" s="19"/>
    </row>
    <row r="283" ht="22.8" customHeight="true" spans="2:8">
      <c r="B283" s="64" t="s">
        <v>687</v>
      </c>
      <c r="C283" s="38" t="s">
        <v>688</v>
      </c>
      <c r="D283" s="101">
        <v>1364.44</v>
      </c>
      <c r="E283" s="108">
        <v>1156.01</v>
      </c>
      <c r="F283" s="101">
        <v>-208.43</v>
      </c>
      <c r="G283" s="109">
        <v>-0.152758640907625</v>
      </c>
      <c r="H283" s="19"/>
    </row>
    <row r="284" ht="22.8" customHeight="true" spans="1:8">
      <c r="A284" s="1"/>
      <c r="B284" s="65" t="s">
        <v>689</v>
      </c>
      <c r="C284" s="38" t="s">
        <v>690</v>
      </c>
      <c r="D284" s="101">
        <v>1053.84</v>
      </c>
      <c r="E284" s="108">
        <v>1008.48</v>
      </c>
      <c r="F284" s="101">
        <v>-45.3599999999999</v>
      </c>
      <c r="G284" s="109">
        <v>-0.0430425871099976</v>
      </c>
      <c r="H284" s="19"/>
    </row>
    <row r="285" ht="22.8" customHeight="true" spans="1:8">
      <c r="A285" s="1"/>
      <c r="B285" s="65" t="s">
        <v>691</v>
      </c>
      <c r="C285" s="38" t="s">
        <v>692</v>
      </c>
      <c r="D285" s="101">
        <v>10</v>
      </c>
      <c r="E285" s="110">
        <v>25.43</v>
      </c>
      <c r="F285" s="101">
        <v>15.43</v>
      </c>
      <c r="G285" s="109">
        <v>1.543</v>
      </c>
      <c r="H285" s="19"/>
    </row>
    <row r="286" ht="22.8" customHeight="true" spans="1:8">
      <c r="A286" s="1"/>
      <c r="B286" s="65" t="s">
        <v>693</v>
      </c>
      <c r="C286" s="38" t="s">
        <v>694</v>
      </c>
      <c r="D286" s="101">
        <v>300.6</v>
      </c>
      <c r="E286" s="110">
        <v>122.1</v>
      </c>
      <c r="F286" s="101">
        <v>-178.5</v>
      </c>
      <c r="G286" s="109">
        <v>-0.593812375249501</v>
      </c>
      <c r="H286" s="19"/>
    </row>
    <row r="287" ht="22.8" customHeight="true" spans="1:8">
      <c r="A287" s="1"/>
      <c r="B287" s="65" t="s">
        <v>695</v>
      </c>
      <c r="C287" s="38" t="s">
        <v>696</v>
      </c>
      <c r="D287" s="101"/>
      <c r="E287" s="111"/>
      <c r="F287" s="101"/>
      <c r="G287" s="109">
        <v>0</v>
      </c>
      <c r="H287" s="19"/>
    </row>
    <row r="288" ht="22.8" customHeight="true" spans="2:8">
      <c r="B288" s="64" t="s">
        <v>697</v>
      </c>
      <c r="C288" s="38" t="s">
        <v>698</v>
      </c>
      <c r="D288" s="101">
        <v>883.85</v>
      </c>
      <c r="E288" s="110">
        <v>511.15</v>
      </c>
      <c r="F288" s="101">
        <v>-372.7</v>
      </c>
      <c r="G288" s="109">
        <v>-0.421677886519206</v>
      </c>
      <c r="H288" s="19"/>
    </row>
    <row r="289" ht="22.8" customHeight="true" spans="1:8">
      <c r="A289" s="1"/>
      <c r="B289" s="65" t="s">
        <v>699</v>
      </c>
      <c r="C289" s="38" t="s">
        <v>223</v>
      </c>
      <c r="D289" s="101">
        <v>276.85</v>
      </c>
      <c r="E289" s="110">
        <v>305.19</v>
      </c>
      <c r="F289" s="101">
        <v>28.34</v>
      </c>
      <c r="G289" s="109">
        <v>0.102365902113058</v>
      </c>
      <c r="H289" s="19"/>
    </row>
    <row r="290" ht="22.8" customHeight="true" spans="1:8">
      <c r="A290" s="1"/>
      <c r="B290" s="65" t="s">
        <v>700</v>
      </c>
      <c r="C290" s="38" t="s">
        <v>225</v>
      </c>
      <c r="D290" s="101">
        <v>10</v>
      </c>
      <c r="E290" s="111"/>
      <c r="F290" s="101">
        <v>-10</v>
      </c>
      <c r="G290" s="109">
        <v>-1</v>
      </c>
      <c r="H290" s="19"/>
    </row>
    <row r="291" ht="22.8" customHeight="true" spans="1:8">
      <c r="A291" s="1"/>
      <c r="B291" s="65" t="s">
        <v>701</v>
      </c>
      <c r="C291" s="38" t="s">
        <v>702</v>
      </c>
      <c r="D291" s="101"/>
      <c r="E291" s="111"/>
      <c r="F291" s="101"/>
      <c r="G291" s="109">
        <v>0</v>
      </c>
      <c r="H291" s="19"/>
    </row>
    <row r="292" ht="22.8" customHeight="true" spans="1:8">
      <c r="A292" s="1"/>
      <c r="B292" s="65" t="s">
        <v>703</v>
      </c>
      <c r="C292" s="38" t="s">
        <v>704</v>
      </c>
      <c r="D292" s="101">
        <v>233</v>
      </c>
      <c r="E292" s="110">
        <v>184.83</v>
      </c>
      <c r="F292" s="101">
        <v>-48.17</v>
      </c>
      <c r="G292" s="109">
        <v>-0.206738197424893</v>
      </c>
      <c r="H292" s="19"/>
    </row>
    <row r="293" ht="22.8" customHeight="true" spans="1:8">
      <c r="A293" s="1"/>
      <c r="B293" s="65" t="s">
        <v>705</v>
      </c>
      <c r="C293" s="38" t="s">
        <v>706</v>
      </c>
      <c r="D293" s="101">
        <v>350</v>
      </c>
      <c r="E293" s="110">
        <v>21.13</v>
      </c>
      <c r="F293" s="101">
        <v>-328.87</v>
      </c>
      <c r="G293" s="109">
        <v>-0.939628571428571</v>
      </c>
      <c r="H293" s="19"/>
    </row>
    <row r="294" ht="22.8" customHeight="true" spans="1:8">
      <c r="A294" s="1"/>
      <c r="B294" s="65" t="s">
        <v>707</v>
      </c>
      <c r="C294" s="38" t="s">
        <v>708</v>
      </c>
      <c r="D294" s="101">
        <v>14</v>
      </c>
      <c r="E294" s="111"/>
      <c r="F294" s="101">
        <v>-14</v>
      </c>
      <c r="G294" s="109">
        <v>-1</v>
      </c>
      <c r="H294" s="19"/>
    </row>
    <row r="295" ht="22.8" customHeight="true" spans="2:8">
      <c r="B295" s="64" t="s">
        <v>709</v>
      </c>
      <c r="C295" s="38" t="s">
        <v>710</v>
      </c>
      <c r="D295" s="101">
        <v>200</v>
      </c>
      <c r="E295" s="110">
        <v>44.08</v>
      </c>
      <c r="F295" s="101">
        <v>-155.92</v>
      </c>
      <c r="G295" s="109">
        <v>-0.7796</v>
      </c>
      <c r="H295" s="19"/>
    </row>
    <row r="296" ht="22.8" customHeight="true" spans="1:8">
      <c r="A296" s="1"/>
      <c r="B296" s="65" t="s">
        <v>711</v>
      </c>
      <c r="C296" s="38" t="s">
        <v>712</v>
      </c>
      <c r="D296" s="101"/>
      <c r="E296" s="110">
        <v>44.08</v>
      </c>
      <c r="F296" s="101">
        <v>44.08</v>
      </c>
      <c r="G296" s="109">
        <v>1</v>
      </c>
      <c r="H296" s="19"/>
    </row>
    <row r="297" ht="22.8" customHeight="true" spans="1:8">
      <c r="A297" s="1"/>
      <c r="B297" s="65" t="s">
        <v>713</v>
      </c>
      <c r="C297" s="38" t="s">
        <v>714</v>
      </c>
      <c r="D297" s="101">
        <v>200</v>
      </c>
      <c r="E297" s="111"/>
      <c r="F297" s="101">
        <v>-200</v>
      </c>
      <c r="G297" s="109">
        <v>-1</v>
      </c>
      <c r="H297" s="19"/>
    </row>
    <row r="298" ht="22.8" customHeight="true" spans="2:8">
      <c r="B298" s="64" t="s">
        <v>715</v>
      </c>
      <c r="C298" s="38" t="s">
        <v>716</v>
      </c>
      <c r="D298" s="101"/>
      <c r="E298" s="111"/>
      <c r="F298" s="101"/>
      <c r="G298" s="109">
        <v>0</v>
      </c>
      <c r="H298" s="19"/>
    </row>
    <row r="299" ht="22.8" customHeight="true" spans="1:8">
      <c r="A299" s="1"/>
      <c r="B299" s="65" t="s">
        <v>717</v>
      </c>
      <c r="C299" s="38" t="s">
        <v>718</v>
      </c>
      <c r="D299" s="101"/>
      <c r="E299" s="111"/>
      <c r="F299" s="101"/>
      <c r="G299" s="109">
        <v>0</v>
      </c>
      <c r="H299" s="19"/>
    </row>
    <row r="300" ht="22.8" customHeight="true" spans="2:8">
      <c r="B300" s="64" t="s">
        <v>719</v>
      </c>
      <c r="C300" s="38" t="s">
        <v>720</v>
      </c>
      <c r="D300" s="101">
        <v>1400</v>
      </c>
      <c r="E300" s="110">
        <v>8.22</v>
      </c>
      <c r="F300" s="101">
        <v>-1391.78</v>
      </c>
      <c r="G300" s="109">
        <v>-0.994128571428571</v>
      </c>
      <c r="H300" s="19"/>
    </row>
    <row r="301" ht="22.8" customHeight="true" spans="1:8">
      <c r="A301" s="1"/>
      <c r="B301" s="65" t="s">
        <v>721</v>
      </c>
      <c r="C301" s="38" t="s">
        <v>722</v>
      </c>
      <c r="D301" s="101">
        <v>1400</v>
      </c>
      <c r="E301" s="110">
        <v>8.22</v>
      </c>
      <c r="F301" s="101">
        <v>-1391.78</v>
      </c>
      <c r="G301" s="109">
        <v>-0.994128571428571</v>
      </c>
      <c r="H301" s="19"/>
    </row>
    <row r="302" ht="22.8" customHeight="true" spans="2:8">
      <c r="B302" s="64" t="s">
        <v>723</v>
      </c>
      <c r="C302" s="38" t="s">
        <v>724</v>
      </c>
      <c r="D302" s="101">
        <v>744.76</v>
      </c>
      <c r="E302" s="110">
        <v>274.89</v>
      </c>
      <c r="F302" s="101">
        <v>-469.87</v>
      </c>
      <c r="G302" s="109">
        <v>-0.630901229926419</v>
      </c>
      <c r="H302" s="19"/>
    </row>
    <row r="303" ht="22.8" customHeight="true" spans="1:8">
      <c r="A303" s="1"/>
      <c r="B303" s="65" t="s">
        <v>725</v>
      </c>
      <c r="C303" s="38" t="s">
        <v>726</v>
      </c>
      <c r="D303" s="101">
        <v>239.36</v>
      </c>
      <c r="E303" s="111"/>
      <c r="F303" s="101">
        <v>-239.36</v>
      </c>
      <c r="G303" s="109">
        <v>-1</v>
      </c>
      <c r="H303" s="19"/>
    </row>
    <row r="304" ht="22.8" customHeight="true" spans="1:8">
      <c r="A304" s="1"/>
      <c r="B304" s="65" t="s">
        <v>727</v>
      </c>
      <c r="C304" s="38" t="s">
        <v>728</v>
      </c>
      <c r="D304" s="101">
        <v>451.36</v>
      </c>
      <c r="E304" s="110">
        <v>51.56</v>
      </c>
      <c r="F304" s="101">
        <v>-399.8</v>
      </c>
      <c r="G304" s="109">
        <v>-0.885767458348104</v>
      </c>
      <c r="H304" s="19"/>
    </row>
    <row r="305" ht="22.8" customHeight="true" spans="1:8">
      <c r="A305" s="1"/>
      <c r="B305" s="65" t="s">
        <v>729</v>
      </c>
      <c r="C305" s="38" t="s">
        <v>730</v>
      </c>
      <c r="D305" s="101">
        <v>54.04</v>
      </c>
      <c r="E305" s="110">
        <v>223.33</v>
      </c>
      <c r="F305" s="101">
        <v>169.29</v>
      </c>
      <c r="G305" s="109">
        <v>3.13267949666913</v>
      </c>
      <c r="H305" s="19"/>
    </row>
    <row r="306" ht="22.8" customHeight="true" spans="2:8">
      <c r="B306" s="64" t="s">
        <v>731</v>
      </c>
      <c r="C306" s="38" t="s">
        <v>732</v>
      </c>
      <c r="D306" s="101">
        <v>741.64</v>
      </c>
      <c r="E306" s="110">
        <v>846.6</v>
      </c>
      <c r="F306" s="101">
        <v>104.96</v>
      </c>
      <c r="G306" s="109">
        <v>0.141524189633785</v>
      </c>
      <c r="H306" s="19"/>
    </row>
    <row r="307" ht="22.8" customHeight="true" spans="1:8">
      <c r="A307" s="1"/>
      <c r="B307" s="65" t="s">
        <v>733</v>
      </c>
      <c r="C307" s="38" t="s">
        <v>734</v>
      </c>
      <c r="D307" s="101">
        <v>66.95</v>
      </c>
      <c r="E307" s="110">
        <v>90.75</v>
      </c>
      <c r="F307" s="101">
        <v>23.8</v>
      </c>
      <c r="G307" s="109">
        <v>0.355489171023152</v>
      </c>
      <c r="H307" s="19"/>
    </row>
    <row r="308" ht="22.8" customHeight="true" spans="1:8">
      <c r="A308" s="1"/>
      <c r="B308" s="65" t="s">
        <v>735</v>
      </c>
      <c r="C308" s="38" t="s">
        <v>736</v>
      </c>
      <c r="D308" s="101">
        <v>58.24</v>
      </c>
      <c r="E308" s="110">
        <v>80.83</v>
      </c>
      <c r="F308" s="101">
        <v>22.59</v>
      </c>
      <c r="G308" s="109">
        <v>0.387877747252747</v>
      </c>
      <c r="H308" s="19"/>
    </row>
    <row r="309" ht="22.8" customHeight="true" spans="1:8">
      <c r="A309" s="1"/>
      <c r="B309" s="65" t="s">
        <v>737</v>
      </c>
      <c r="C309" s="38" t="s">
        <v>738</v>
      </c>
      <c r="D309" s="101">
        <v>616.45</v>
      </c>
      <c r="E309" s="110">
        <v>675.02</v>
      </c>
      <c r="F309" s="101">
        <v>58.5699999999999</v>
      </c>
      <c r="G309" s="109">
        <v>0.0950117608889608</v>
      </c>
      <c r="H309" s="19"/>
    </row>
    <row r="310" ht="22.8" customHeight="true" spans="2:8">
      <c r="B310" s="64" t="s">
        <v>739</v>
      </c>
      <c r="C310" s="38" t="s">
        <v>740</v>
      </c>
      <c r="D310" s="101" t="s">
        <v>447</v>
      </c>
      <c r="E310" s="101" t="s">
        <v>447</v>
      </c>
      <c r="F310" s="101" t="s">
        <v>447</v>
      </c>
      <c r="G310" s="101" t="s">
        <v>447</v>
      </c>
      <c r="H310" s="19"/>
    </row>
    <row r="311" ht="22.8" customHeight="true" spans="1:8">
      <c r="A311" s="1"/>
      <c r="B311" s="65" t="s">
        <v>741</v>
      </c>
      <c r="C311" s="38" t="s">
        <v>223</v>
      </c>
      <c r="D311" s="101" t="s">
        <v>447</v>
      </c>
      <c r="E311" s="101" t="s">
        <v>447</v>
      </c>
      <c r="F311" s="101" t="s">
        <v>447</v>
      </c>
      <c r="G311" s="101" t="s">
        <v>447</v>
      </c>
      <c r="H311" s="19"/>
    </row>
    <row r="312" ht="22.8" customHeight="true" spans="1:8">
      <c r="A312" s="1"/>
      <c r="B312" s="65" t="s">
        <v>742</v>
      </c>
      <c r="C312" s="38" t="s">
        <v>225</v>
      </c>
      <c r="D312" s="101" t="s">
        <v>447</v>
      </c>
      <c r="E312" s="101" t="s">
        <v>447</v>
      </c>
      <c r="F312" s="101" t="s">
        <v>447</v>
      </c>
      <c r="G312" s="101" t="s">
        <v>447</v>
      </c>
      <c r="H312" s="19"/>
    </row>
    <row r="313" ht="22.8" customHeight="true" spans="1:8">
      <c r="A313" s="1"/>
      <c r="B313" s="65" t="s">
        <v>743</v>
      </c>
      <c r="C313" s="38" t="s">
        <v>744</v>
      </c>
      <c r="D313" s="101" t="s">
        <v>447</v>
      </c>
      <c r="E313" s="101" t="s">
        <v>447</v>
      </c>
      <c r="F313" s="101" t="s">
        <v>447</v>
      </c>
      <c r="G313" s="101" t="s">
        <v>447</v>
      </c>
      <c r="H313" s="19"/>
    </row>
    <row r="314" ht="22.8" customHeight="true" spans="1:8">
      <c r="A314" s="1"/>
      <c r="B314" s="65" t="s">
        <v>745</v>
      </c>
      <c r="C314" s="38" t="s">
        <v>746</v>
      </c>
      <c r="D314" s="101" t="s">
        <v>447</v>
      </c>
      <c r="E314" s="101" t="s">
        <v>447</v>
      </c>
      <c r="F314" s="101" t="s">
        <v>447</v>
      </c>
      <c r="G314" s="101" t="s">
        <v>447</v>
      </c>
      <c r="H314" s="19"/>
    </row>
    <row r="315" ht="22.8" customHeight="true" spans="2:8">
      <c r="B315" s="64" t="s">
        <v>747</v>
      </c>
      <c r="C315" s="38" t="s">
        <v>748</v>
      </c>
      <c r="D315" s="101" t="s">
        <v>447</v>
      </c>
      <c r="E315" s="101" t="s">
        <v>447</v>
      </c>
      <c r="F315" s="101" t="s">
        <v>447</v>
      </c>
      <c r="G315" s="101" t="s">
        <v>447</v>
      </c>
      <c r="H315" s="19"/>
    </row>
    <row r="316" ht="22.8" customHeight="true" spans="1:8">
      <c r="A316" s="1"/>
      <c r="B316" s="65" t="s">
        <v>749</v>
      </c>
      <c r="C316" s="38" t="s">
        <v>750</v>
      </c>
      <c r="D316" s="101" t="s">
        <v>447</v>
      </c>
      <c r="E316" s="101" t="s">
        <v>447</v>
      </c>
      <c r="F316" s="101" t="s">
        <v>447</v>
      </c>
      <c r="G316" s="101" t="s">
        <v>447</v>
      </c>
      <c r="H316" s="19"/>
    </row>
    <row r="317" ht="22.8" customHeight="true" spans="2:8">
      <c r="B317" s="64" t="s">
        <v>751</v>
      </c>
      <c r="C317" s="38" t="s">
        <v>752</v>
      </c>
      <c r="D317" s="101" t="s">
        <v>447</v>
      </c>
      <c r="E317" s="101" t="s">
        <v>447</v>
      </c>
      <c r="F317" s="101" t="s">
        <v>447</v>
      </c>
      <c r="G317" s="101" t="s">
        <v>447</v>
      </c>
      <c r="H317" s="19"/>
    </row>
    <row r="318" ht="22.8" customHeight="true" spans="1:8">
      <c r="A318" s="1"/>
      <c r="B318" s="65" t="s">
        <v>753</v>
      </c>
      <c r="C318" s="38" t="s">
        <v>752</v>
      </c>
      <c r="D318" s="101" t="s">
        <v>447</v>
      </c>
      <c r="E318" s="101" t="s">
        <v>447</v>
      </c>
      <c r="F318" s="101" t="s">
        <v>447</v>
      </c>
      <c r="G318" s="101" t="s">
        <v>447</v>
      </c>
      <c r="H318" s="19"/>
    </row>
    <row r="319" ht="22.8" customHeight="true" spans="2:8">
      <c r="B319" s="64" t="s">
        <v>189</v>
      </c>
      <c r="C319" s="38" t="s">
        <v>190</v>
      </c>
      <c r="D319" s="101">
        <v>34232.9</v>
      </c>
      <c r="E319" s="108">
        <v>31251.54</v>
      </c>
      <c r="F319" s="101">
        <v>-2981.36</v>
      </c>
      <c r="G319" s="109">
        <v>-0.0870904889740571</v>
      </c>
      <c r="H319" s="19"/>
    </row>
    <row r="320" ht="22.8" customHeight="true" spans="1:8">
      <c r="A320" s="1"/>
      <c r="B320" s="64" t="s">
        <v>754</v>
      </c>
      <c r="C320" s="38" t="s">
        <v>755</v>
      </c>
      <c r="D320" s="101">
        <v>7254.64</v>
      </c>
      <c r="E320" s="108">
        <v>1291.55</v>
      </c>
      <c r="F320" s="101">
        <v>-5963.09</v>
      </c>
      <c r="G320" s="109">
        <v>-0.821969112181997</v>
      </c>
      <c r="H320" s="19"/>
    </row>
    <row r="321" ht="22.8" customHeight="true" spans="1:8">
      <c r="A321" s="1"/>
      <c r="B321" s="65" t="s">
        <v>756</v>
      </c>
      <c r="C321" s="38" t="s">
        <v>223</v>
      </c>
      <c r="D321" s="101">
        <v>1181.47</v>
      </c>
      <c r="E321" s="108">
        <v>1094.5</v>
      </c>
      <c r="F321" s="101">
        <v>-86.97</v>
      </c>
      <c r="G321" s="109">
        <v>-0.0736116871355176</v>
      </c>
      <c r="H321" s="19"/>
    </row>
    <row r="322" ht="22.8" customHeight="true" spans="1:8">
      <c r="A322" s="1"/>
      <c r="B322" s="65" t="s">
        <v>757</v>
      </c>
      <c r="C322" s="38" t="s">
        <v>225</v>
      </c>
      <c r="D322" s="101">
        <v>6073</v>
      </c>
      <c r="E322" s="110">
        <v>127.05</v>
      </c>
      <c r="F322" s="101">
        <v>-5945.95</v>
      </c>
      <c r="G322" s="109">
        <v>-0.979079532356331</v>
      </c>
      <c r="H322" s="19"/>
    </row>
    <row r="323" ht="22.8" customHeight="true" spans="1:8">
      <c r="A323" s="1"/>
      <c r="B323" s="65" t="s">
        <v>758</v>
      </c>
      <c r="C323" s="38" t="s">
        <v>759</v>
      </c>
      <c r="D323" s="101">
        <v>0.17</v>
      </c>
      <c r="E323" s="110">
        <v>70</v>
      </c>
      <c r="F323" s="101">
        <v>69.83</v>
      </c>
      <c r="G323" s="109">
        <v>410.764705882353</v>
      </c>
      <c r="H323" s="19"/>
    </row>
    <row r="324" ht="22.8" customHeight="true" spans="2:8">
      <c r="B324" s="64" t="s">
        <v>760</v>
      </c>
      <c r="C324" s="38" t="s">
        <v>761</v>
      </c>
      <c r="D324" s="101">
        <v>8442.17</v>
      </c>
      <c r="E324" s="108">
        <v>7573.09</v>
      </c>
      <c r="F324" s="101">
        <v>-869.08</v>
      </c>
      <c r="G324" s="109">
        <v>-0.102945095869901</v>
      </c>
      <c r="H324" s="19"/>
    </row>
    <row r="325" ht="22.8" customHeight="true" spans="1:8">
      <c r="A325" s="1"/>
      <c r="B325" s="65" t="s">
        <v>762</v>
      </c>
      <c r="C325" s="38" t="s">
        <v>763</v>
      </c>
      <c r="D325" s="101">
        <v>6602.55</v>
      </c>
      <c r="E325" s="108">
        <v>5543.24</v>
      </c>
      <c r="F325" s="101">
        <v>-1059.31</v>
      </c>
      <c r="G325" s="109">
        <v>-0.160439527152388</v>
      </c>
      <c r="H325" s="19"/>
    </row>
    <row r="326" ht="22.8" customHeight="true" spans="1:8">
      <c r="A326" s="1"/>
      <c r="B326" s="65" t="s">
        <v>764</v>
      </c>
      <c r="C326" s="38" t="s">
        <v>765</v>
      </c>
      <c r="D326" s="101">
        <v>1839.62</v>
      </c>
      <c r="E326" s="108">
        <v>2029.85</v>
      </c>
      <c r="F326" s="101">
        <v>190.23</v>
      </c>
      <c r="G326" s="109">
        <v>0.103407225405247</v>
      </c>
      <c r="H326" s="19"/>
    </row>
    <row r="327" ht="22.8" customHeight="true" spans="1:8">
      <c r="A327" s="1"/>
      <c r="B327" s="65" t="s">
        <v>766</v>
      </c>
      <c r="C327" s="38" t="s">
        <v>767</v>
      </c>
      <c r="D327" s="101"/>
      <c r="E327" s="111"/>
      <c r="F327" s="101"/>
      <c r="G327" s="109">
        <v>0</v>
      </c>
      <c r="H327" s="19"/>
    </row>
    <row r="328" ht="22.8" customHeight="true" spans="2:8">
      <c r="B328" s="64" t="s">
        <v>768</v>
      </c>
      <c r="C328" s="38" t="s">
        <v>769</v>
      </c>
      <c r="D328" s="101"/>
      <c r="E328" s="110">
        <v>9.1</v>
      </c>
      <c r="F328" s="101">
        <v>9.1</v>
      </c>
      <c r="G328" s="109">
        <v>1</v>
      </c>
      <c r="H328" s="19"/>
    </row>
    <row r="329" ht="22.8" customHeight="true" spans="1:8">
      <c r="A329" s="1"/>
      <c r="B329" s="65" t="s">
        <v>770</v>
      </c>
      <c r="C329" s="38" t="s">
        <v>771</v>
      </c>
      <c r="D329" s="101"/>
      <c r="E329" s="110">
        <v>9.1</v>
      </c>
      <c r="F329" s="101">
        <v>9.1</v>
      </c>
      <c r="G329" s="109">
        <v>1</v>
      </c>
      <c r="H329" s="19"/>
    </row>
    <row r="330" ht="22.8" customHeight="true" spans="1:8">
      <c r="A330" s="1"/>
      <c r="B330" s="65" t="s">
        <v>772</v>
      </c>
      <c r="C330" s="38" t="s">
        <v>773</v>
      </c>
      <c r="D330" s="101"/>
      <c r="E330" s="111"/>
      <c r="F330" s="101"/>
      <c r="G330" s="109">
        <v>0</v>
      </c>
      <c r="H330" s="19"/>
    </row>
    <row r="331" ht="22.8" customHeight="true" spans="2:8">
      <c r="B331" s="64" t="s">
        <v>774</v>
      </c>
      <c r="C331" s="38" t="s">
        <v>775</v>
      </c>
      <c r="D331" s="101">
        <v>4117.3</v>
      </c>
      <c r="E331" s="108">
        <v>8442.29</v>
      </c>
      <c r="F331" s="101">
        <v>4324.99</v>
      </c>
      <c r="G331" s="109">
        <v>1.0504432516455</v>
      </c>
      <c r="H331" s="19"/>
    </row>
    <row r="332" ht="22.8" customHeight="true" spans="1:8">
      <c r="A332" s="1"/>
      <c r="B332" s="65" t="s">
        <v>776</v>
      </c>
      <c r="C332" s="38" t="s">
        <v>777</v>
      </c>
      <c r="D332" s="101">
        <v>1312.57</v>
      </c>
      <c r="E332" s="108">
        <v>1374.12</v>
      </c>
      <c r="F332" s="101">
        <v>61.55</v>
      </c>
      <c r="G332" s="109">
        <v>0.0468927371492568</v>
      </c>
      <c r="H332" s="19"/>
    </row>
    <row r="333" ht="22.8" customHeight="true" spans="1:8">
      <c r="A333" s="1"/>
      <c r="B333" s="65" t="s">
        <v>778</v>
      </c>
      <c r="C333" s="38" t="s">
        <v>779</v>
      </c>
      <c r="D333" s="101">
        <v>1304.73</v>
      </c>
      <c r="E333" s="108">
        <v>1562.17</v>
      </c>
      <c r="F333" s="101">
        <v>257.44</v>
      </c>
      <c r="G333" s="109">
        <v>0.197312854000445</v>
      </c>
      <c r="H333" s="19"/>
    </row>
    <row r="334" ht="22.8" customHeight="true" spans="1:8">
      <c r="A334" s="1"/>
      <c r="B334" s="65" t="s">
        <v>780</v>
      </c>
      <c r="C334" s="38" t="s">
        <v>781</v>
      </c>
      <c r="D334" s="101"/>
      <c r="E334" s="110">
        <v>25</v>
      </c>
      <c r="F334" s="101">
        <v>25</v>
      </c>
      <c r="G334" s="109">
        <v>1</v>
      </c>
      <c r="H334" s="19"/>
    </row>
    <row r="335" ht="22.8" customHeight="true" spans="1:8">
      <c r="A335" s="1"/>
      <c r="B335" s="65" t="s">
        <v>782</v>
      </c>
      <c r="C335" s="38" t="s">
        <v>783</v>
      </c>
      <c r="D335" s="101"/>
      <c r="E335" s="110">
        <v>81</v>
      </c>
      <c r="F335" s="101">
        <v>81</v>
      </c>
      <c r="G335" s="109">
        <v>1</v>
      </c>
      <c r="H335" s="19"/>
    </row>
    <row r="336" ht="22.8" customHeight="true" spans="1:8">
      <c r="A336" s="1"/>
      <c r="B336" s="65" t="s">
        <v>784</v>
      </c>
      <c r="C336" s="38" t="s">
        <v>785</v>
      </c>
      <c r="D336" s="101"/>
      <c r="E336" s="111"/>
      <c r="F336" s="101"/>
      <c r="G336" s="109">
        <v>0</v>
      </c>
      <c r="H336" s="19"/>
    </row>
    <row r="337" ht="22.8" customHeight="true" spans="1:8">
      <c r="A337" s="1"/>
      <c r="B337" s="65" t="s">
        <v>786</v>
      </c>
      <c r="C337" s="38" t="s">
        <v>787</v>
      </c>
      <c r="D337" s="101">
        <v>1500</v>
      </c>
      <c r="E337" s="108">
        <v>5400</v>
      </c>
      <c r="F337" s="101">
        <v>3900</v>
      </c>
      <c r="G337" s="109">
        <v>2.6</v>
      </c>
      <c r="H337" s="19"/>
    </row>
    <row r="338" ht="22.8" customHeight="true" spans="1:8">
      <c r="A338" s="1"/>
      <c r="B338" s="65" t="s">
        <v>788</v>
      </c>
      <c r="C338" s="38" t="s">
        <v>789</v>
      </c>
      <c r="D338" s="101"/>
      <c r="E338" s="111"/>
      <c r="F338" s="101"/>
      <c r="G338" s="109">
        <v>0</v>
      </c>
      <c r="H338" s="19"/>
    </row>
    <row r="339" ht="22.8" customHeight="true" spans="1:8">
      <c r="A339" s="1"/>
      <c r="B339" s="65" t="s">
        <v>790</v>
      </c>
      <c r="C339" s="38" t="s">
        <v>791</v>
      </c>
      <c r="D339" s="101"/>
      <c r="E339" s="111"/>
      <c r="F339" s="101"/>
      <c r="G339" s="109">
        <v>0</v>
      </c>
      <c r="H339" s="19"/>
    </row>
    <row r="340" ht="22.8" customHeight="true" spans="2:8">
      <c r="B340" s="64" t="s">
        <v>792</v>
      </c>
      <c r="C340" s="38" t="s">
        <v>793</v>
      </c>
      <c r="D340" s="101"/>
      <c r="E340" s="111"/>
      <c r="F340" s="101"/>
      <c r="G340" s="109">
        <v>0</v>
      </c>
      <c r="H340" s="19"/>
    </row>
    <row r="341" ht="22.8" customHeight="true" spans="1:8">
      <c r="A341" s="1"/>
      <c r="B341" s="65" t="s">
        <v>794</v>
      </c>
      <c r="C341" s="38" t="s">
        <v>795</v>
      </c>
      <c r="D341" s="101"/>
      <c r="E341" s="111"/>
      <c r="F341" s="101"/>
      <c r="G341" s="109">
        <v>0</v>
      </c>
      <c r="H341" s="19"/>
    </row>
    <row r="342" ht="22.8" customHeight="true" spans="2:8">
      <c r="B342" s="64" t="s">
        <v>796</v>
      </c>
      <c r="C342" s="38" t="s">
        <v>797</v>
      </c>
      <c r="D342" s="101">
        <v>4150.88</v>
      </c>
      <c r="E342" s="108">
        <v>5170.92</v>
      </c>
      <c r="F342" s="101">
        <v>1020.04</v>
      </c>
      <c r="G342" s="109">
        <v>0.245740662221023</v>
      </c>
      <c r="H342" s="19"/>
    </row>
    <row r="343" ht="22.8" customHeight="true" spans="1:8">
      <c r="A343" s="1"/>
      <c r="B343" s="65" t="s">
        <v>798</v>
      </c>
      <c r="C343" s="38" t="s">
        <v>799</v>
      </c>
      <c r="D343" s="101">
        <v>3022.03</v>
      </c>
      <c r="E343" s="108">
        <v>3601.16</v>
      </c>
      <c r="F343" s="101">
        <v>579.13</v>
      </c>
      <c r="G343" s="109">
        <v>0.191636085677508</v>
      </c>
      <c r="H343" s="19"/>
    </row>
    <row r="344" ht="22.8" customHeight="true" spans="1:8">
      <c r="A344" s="1"/>
      <c r="B344" s="65" t="s">
        <v>800</v>
      </c>
      <c r="C344" s="38" t="s">
        <v>801</v>
      </c>
      <c r="D344" s="101">
        <v>412.28</v>
      </c>
      <c r="E344" s="110">
        <v>557.52</v>
      </c>
      <c r="F344" s="101">
        <v>145.24</v>
      </c>
      <c r="G344" s="109">
        <v>0.352284854952945</v>
      </c>
      <c r="H344" s="19"/>
    </row>
    <row r="345" ht="22.8" customHeight="true" spans="1:8">
      <c r="A345" s="1"/>
      <c r="B345" s="65" t="s">
        <v>802</v>
      </c>
      <c r="C345" s="38" t="s">
        <v>803</v>
      </c>
      <c r="D345" s="101">
        <v>716.57</v>
      </c>
      <c r="E345" s="108">
        <v>1012.24</v>
      </c>
      <c r="F345" s="101">
        <v>295.67</v>
      </c>
      <c r="G345" s="109">
        <v>0.412618446209024</v>
      </c>
      <c r="H345" s="19"/>
    </row>
    <row r="346" ht="22.8" customHeight="true" spans="1:8">
      <c r="A346" s="1"/>
      <c r="B346" s="65" t="s">
        <v>804</v>
      </c>
      <c r="C346" s="38" t="s">
        <v>805</v>
      </c>
      <c r="D346" s="101"/>
      <c r="E346" s="111"/>
      <c r="F346" s="101"/>
      <c r="G346" s="109">
        <v>0</v>
      </c>
      <c r="H346" s="19"/>
    </row>
    <row r="347" ht="22.8" customHeight="true" spans="2:8">
      <c r="B347" s="64" t="s">
        <v>806</v>
      </c>
      <c r="C347" s="38" t="s">
        <v>807</v>
      </c>
      <c r="D347" s="101">
        <v>9302.6</v>
      </c>
      <c r="E347" s="108">
        <v>7809.01</v>
      </c>
      <c r="F347" s="101">
        <v>-1493.59</v>
      </c>
      <c r="G347" s="109">
        <v>-0.160556188592437</v>
      </c>
      <c r="H347" s="19"/>
    </row>
    <row r="348" ht="22.8" customHeight="true" spans="1:8">
      <c r="A348" s="1"/>
      <c r="B348" s="65" t="s">
        <v>808</v>
      </c>
      <c r="C348" s="38" t="s">
        <v>809</v>
      </c>
      <c r="D348" s="101">
        <v>7802.6</v>
      </c>
      <c r="E348" s="108">
        <v>1130.4</v>
      </c>
      <c r="F348" s="101">
        <v>-6672.2</v>
      </c>
      <c r="G348" s="109">
        <v>-0.855125214672032</v>
      </c>
      <c r="H348" s="19"/>
    </row>
    <row r="349" ht="22.8" customHeight="true" spans="1:8">
      <c r="A349" s="1"/>
      <c r="B349" s="65" t="s">
        <v>810</v>
      </c>
      <c r="C349" s="38" t="s">
        <v>811</v>
      </c>
      <c r="D349" s="101">
        <v>1500</v>
      </c>
      <c r="E349" s="108">
        <v>1652</v>
      </c>
      <c r="F349" s="101">
        <v>152</v>
      </c>
      <c r="G349" s="109">
        <v>0.101333333333333</v>
      </c>
      <c r="H349" s="19"/>
    </row>
    <row r="350" ht="22.8" customHeight="true" spans="1:8">
      <c r="A350" s="1"/>
      <c r="B350" s="65" t="s">
        <v>812</v>
      </c>
      <c r="C350" s="38" t="s">
        <v>813</v>
      </c>
      <c r="D350" s="101"/>
      <c r="E350" s="108">
        <v>5026.61</v>
      </c>
      <c r="F350" s="101">
        <v>5026.61</v>
      </c>
      <c r="G350" s="109">
        <v>1</v>
      </c>
      <c r="H350" s="19"/>
    </row>
    <row r="351" ht="22.8" customHeight="true" spans="2:8">
      <c r="B351" s="64" t="s">
        <v>814</v>
      </c>
      <c r="C351" s="38" t="s">
        <v>815</v>
      </c>
      <c r="D351" s="101"/>
      <c r="E351" s="111"/>
      <c r="F351" s="101"/>
      <c r="G351" s="109">
        <v>0</v>
      </c>
      <c r="H351" s="19"/>
    </row>
    <row r="352" ht="22.8" customHeight="true" spans="1:8">
      <c r="A352" s="1"/>
      <c r="B352" s="65" t="s">
        <v>816</v>
      </c>
      <c r="C352" s="38" t="s">
        <v>817</v>
      </c>
      <c r="D352" s="101"/>
      <c r="E352" s="111"/>
      <c r="F352" s="101"/>
      <c r="G352" s="109">
        <v>0</v>
      </c>
      <c r="H352" s="19"/>
    </row>
    <row r="353" ht="22.8" customHeight="true" spans="1:8">
      <c r="A353" s="1"/>
      <c r="B353" s="65" t="s">
        <v>818</v>
      </c>
      <c r="C353" s="38" t="s">
        <v>819</v>
      </c>
      <c r="D353" s="101"/>
      <c r="E353" s="111"/>
      <c r="F353" s="101"/>
      <c r="G353" s="109">
        <v>0</v>
      </c>
      <c r="H353" s="19"/>
    </row>
    <row r="354" ht="22.8" customHeight="true" spans="1:8">
      <c r="A354" s="1"/>
      <c r="B354" s="65" t="s">
        <v>820</v>
      </c>
      <c r="C354" s="38" t="s">
        <v>821</v>
      </c>
      <c r="D354" s="101"/>
      <c r="E354" s="111"/>
      <c r="F354" s="101"/>
      <c r="G354" s="109">
        <v>0</v>
      </c>
      <c r="H354" s="19"/>
    </row>
    <row r="355" ht="22.8" customHeight="true" spans="2:8">
      <c r="B355" s="64" t="s">
        <v>822</v>
      </c>
      <c r="C355" s="38" t="s">
        <v>823</v>
      </c>
      <c r="D355" s="101">
        <v>965.31</v>
      </c>
      <c r="E355" s="110">
        <v>935.58</v>
      </c>
      <c r="F355" s="101">
        <v>-29.7299999999999</v>
      </c>
      <c r="G355" s="109">
        <v>-0.0307983963700779</v>
      </c>
      <c r="H355" s="19"/>
    </row>
    <row r="356" ht="22.8" customHeight="true" spans="1:8">
      <c r="A356" s="1"/>
      <c r="B356" s="65" t="s">
        <v>824</v>
      </c>
      <c r="C356" s="38" t="s">
        <v>223</v>
      </c>
      <c r="D356" s="101">
        <v>638.57</v>
      </c>
      <c r="E356" s="110">
        <v>630.38</v>
      </c>
      <c r="F356" s="101">
        <v>-8.19000000000005</v>
      </c>
      <c r="G356" s="109">
        <v>-0.0128255320481702</v>
      </c>
      <c r="H356" s="19"/>
    </row>
    <row r="357" ht="22.8" customHeight="true" spans="1:8">
      <c r="A357" s="1"/>
      <c r="B357" s="65" t="s">
        <v>825</v>
      </c>
      <c r="C357" s="38" t="s">
        <v>225</v>
      </c>
      <c r="D357" s="101">
        <v>10</v>
      </c>
      <c r="E357" s="110">
        <v>10</v>
      </c>
      <c r="F357" s="101"/>
      <c r="G357" s="109">
        <v>0</v>
      </c>
      <c r="H357" s="19"/>
    </row>
    <row r="358" ht="22.8" customHeight="true" spans="1:8">
      <c r="A358" s="1"/>
      <c r="B358" s="65" t="s">
        <v>826</v>
      </c>
      <c r="C358" s="38" t="s">
        <v>304</v>
      </c>
      <c r="D358" s="101"/>
      <c r="E358" s="111"/>
      <c r="F358" s="101"/>
      <c r="G358" s="109">
        <v>0</v>
      </c>
      <c r="H358" s="19"/>
    </row>
    <row r="359" ht="22.8" customHeight="true" spans="1:8">
      <c r="A359" s="1"/>
      <c r="B359" s="65" t="s">
        <v>827</v>
      </c>
      <c r="C359" s="38" t="s">
        <v>828</v>
      </c>
      <c r="D359" s="101">
        <v>55</v>
      </c>
      <c r="E359" s="110">
        <v>55</v>
      </c>
      <c r="F359" s="101"/>
      <c r="G359" s="109">
        <v>0</v>
      </c>
      <c r="H359" s="19"/>
    </row>
    <row r="360" ht="22.8" customHeight="true" spans="1:8">
      <c r="A360" s="1"/>
      <c r="B360" s="65" t="s">
        <v>829</v>
      </c>
      <c r="C360" s="38" t="s">
        <v>830</v>
      </c>
      <c r="D360" s="101">
        <v>258.74</v>
      </c>
      <c r="E360" s="110">
        <v>237.2</v>
      </c>
      <c r="F360" s="101">
        <v>-21.54</v>
      </c>
      <c r="G360" s="109">
        <v>-0.083249594187215</v>
      </c>
      <c r="H360" s="19"/>
    </row>
    <row r="361" ht="22.8" customHeight="true" spans="1:8">
      <c r="A361" s="1"/>
      <c r="B361" s="65" t="s">
        <v>831</v>
      </c>
      <c r="C361" s="38" t="s">
        <v>832</v>
      </c>
      <c r="D361" s="101">
        <v>3</v>
      </c>
      <c r="E361" s="110">
        <v>3</v>
      </c>
      <c r="F361" s="101"/>
      <c r="G361" s="109">
        <v>0</v>
      </c>
      <c r="H361" s="19"/>
    </row>
    <row r="362" ht="22.8" customHeight="true" spans="2:8">
      <c r="B362" s="64" t="s">
        <v>833</v>
      </c>
      <c r="C362" s="38" t="s">
        <v>834</v>
      </c>
      <c r="D362" s="101"/>
      <c r="E362" s="110">
        <v>20</v>
      </c>
      <c r="F362" s="101">
        <v>20</v>
      </c>
      <c r="G362" s="109">
        <v>1</v>
      </c>
      <c r="H362" s="19"/>
    </row>
    <row r="363" ht="22.8" customHeight="true" spans="1:8">
      <c r="A363" s="1"/>
      <c r="B363" s="65" t="s">
        <v>835</v>
      </c>
      <c r="C363" s="38" t="s">
        <v>834</v>
      </c>
      <c r="D363" s="101"/>
      <c r="E363" s="110">
        <v>20</v>
      </c>
      <c r="F363" s="101">
        <v>20</v>
      </c>
      <c r="G363" s="109">
        <v>1</v>
      </c>
      <c r="H363" s="19"/>
    </row>
    <row r="364" ht="22.8" customHeight="true" spans="2:8">
      <c r="B364" s="64" t="s">
        <v>191</v>
      </c>
      <c r="C364" s="38" t="s">
        <v>192</v>
      </c>
      <c r="D364" s="101">
        <v>8052.97</v>
      </c>
      <c r="E364" s="108">
        <v>4265.49</v>
      </c>
      <c r="F364" s="101">
        <v>-3787.48</v>
      </c>
      <c r="G364" s="109">
        <v>-0.470320887821512</v>
      </c>
      <c r="H364" s="19"/>
    </row>
    <row r="365" ht="22.8" customHeight="true" spans="1:8">
      <c r="A365" s="1"/>
      <c r="B365" s="64" t="s">
        <v>836</v>
      </c>
      <c r="C365" s="38" t="s">
        <v>837</v>
      </c>
      <c r="D365" s="101">
        <v>2900.97</v>
      </c>
      <c r="E365" s="108">
        <v>2808.52</v>
      </c>
      <c r="F365" s="101">
        <v>-92.4499999999998</v>
      </c>
      <c r="G365" s="109">
        <v>-0.0318686508305842</v>
      </c>
      <c r="H365" s="19"/>
    </row>
    <row r="366" ht="22.8" customHeight="true" spans="1:8">
      <c r="A366" s="1"/>
      <c r="B366" s="65" t="s">
        <v>838</v>
      </c>
      <c r="C366" s="38" t="s">
        <v>223</v>
      </c>
      <c r="D366" s="101">
        <v>2563.27</v>
      </c>
      <c r="E366" s="108">
        <v>2490.42</v>
      </c>
      <c r="F366" s="101">
        <v>-72.8499999999999</v>
      </c>
      <c r="G366" s="109">
        <v>-0.0284207282104499</v>
      </c>
      <c r="H366" s="19"/>
    </row>
    <row r="367" ht="22.8" customHeight="true" spans="1:8">
      <c r="A367" s="1"/>
      <c r="B367" s="65" t="s">
        <v>839</v>
      </c>
      <c r="C367" s="38" t="s">
        <v>225</v>
      </c>
      <c r="D367" s="101">
        <v>50</v>
      </c>
      <c r="E367" s="110">
        <v>85</v>
      </c>
      <c r="F367" s="101">
        <v>35</v>
      </c>
      <c r="G367" s="109">
        <v>0.7</v>
      </c>
      <c r="H367" s="19"/>
    </row>
    <row r="368" ht="22.8" customHeight="true" spans="1:8">
      <c r="A368" s="1"/>
      <c r="B368" s="65" t="s">
        <v>840</v>
      </c>
      <c r="C368" s="38" t="s">
        <v>243</v>
      </c>
      <c r="D368" s="101">
        <v>29</v>
      </c>
      <c r="E368" s="111"/>
      <c r="F368" s="101">
        <v>-29</v>
      </c>
      <c r="G368" s="109">
        <v>-1</v>
      </c>
      <c r="H368" s="19"/>
    </row>
    <row r="369" ht="22.8" customHeight="true" spans="1:8">
      <c r="A369" s="1"/>
      <c r="B369" s="65" t="s">
        <v>841</v>
      </c>
      <c r="C369" s="38" t="s">
        <v>842</v>
      </c>
      <c r="D369" s="101">
        <v>20</v>
      </c>
      <c r="E369" s="110">
        <v>20</v>
      </c>
      <c r="F369" s="101"/>
      <c r="G369" s="109">
        <v>0</v>
      </c>
      <c r="H369" s="19"/>
    </row>
    <row r="370" ht="22.8" customHeight="true" spans="1:8">
      <c r="A370" s="1"/>
      <c r="B370" s="65" t="s">
        <v>843</v>
      </c>
      <c r="C370" s="38" t="s">
        <v>844</v>
      </c>
      <c r="D370" s="101">
        <v>18.7</v>
      </c>
      <c r="E370" s="110">
        <v>13.1</v>
      </c>
      <c r="F370" s="101">
        <v>-5.6</v>
      </c>
      <c r="G370" s="109">
        <v>-0.299465240641711</v>
      </c>
      <c r="H370" s="19"/>
    </row>
    <row r="371" ht="22.8" customHeight="true" spans="1:8">
      <c r="A371" s="1"/>
      <c r="B371" s="65" t="s">
        <v>845</v>
      </c>
      <c r="C371" s="38" t="s">
        <v>846</v>
      </c>
      <c r="D371" s="101">
        <v>220</v>
      </c>
      <c r="E371" s="110">
        <v>200</v>
      </c>
      <c r="F371" s="101">
        <v>-20</v>
      </c>
      <c r="G371" s="109">
        <v>-0.0909090909090909</v>
      </c>
      <c r="H371" s="19"/>
    </row>
    <row r="372" ht="22.8" customHeight="true" spans="2:8">
      <c r="B372" s="64" t="s">
        <v>847</v>
      </c>
      <c r="C372" s="38" t="s">
        <v>848</v>
      </c>
      <c r="D372" s="101">
        <v>120</v>
      </c>
      <c r="E372" s="110">
        <v>29.2</v>
      </c>
      <c r="F372" s="101">
        <v>-90.8</v>
      </c>
      <c r="G372" s="109">
        <v>-0.756666666666667</v>
      </c>
      <c r="H372" s="19"/>
    </row>
    <row r="373" ht="22.8" customHeight="true" spans="1:8">
      <c r="A373" s="1"/>
      <c r="B373" s="65" t="s">
        <v>849</v>
      </c>
      <c r="C373" s="38" t="s">
        <v>850</v>
      </c>
      <c r="D373" s="101">
        <v>30</v>
      </c>
      <c r="E373" s="110">
        <v>29.2</v>
      </c>
      <c r="F373" s="101">
        <v>-0.800000000000001</v>
      </c>
      <c r="G373" s="109">
        <v>-0.0266666666666667</v>
      </c>
      <c r="H373" s="19"/>
    </row>
    <row r="374" ht="22.8" customHeight="true" spans="1:8">
      <c r="A374" s="1"/>
      <c r="B374" s="65" t="s">
        <v>851</v>
      </c>
      <c r="C374" s="38" t="s">
        <v>852</v>
      </c>
      <c r="D374" s="101">
        <v>90</v>
      </c>
      <c r="E374" s="111"/>
      <c r="F374" s="101">
        <v>-90</v>
      </c>
      <c r="G374" s="109">
        <v>-1</v>
      </c>
      <c r="H374" s="19"/>
    </row>
    <row r="375" ht="22.8" customHeight="true" spans="2:8">
      <c r="B375" s="64" t="s">
        <v>853</v>
      </c>
      <c r="C375" s="38" t="s">
        <v>854</v>
      </c>
      <c r="D375" s="101">
        <v>500</v>
      </c>
      <c r="E375" s="110">
        <v>500</v>
      </c>
      <c r="F375" s="101"/>
      <c r="G375" s="109">
        <v>0</v>
      </c>
      <c r="H375" s="19"/>
    </row>
    <row r="376" ht="22.8" customHeight="true" spans="1:8">
      <c r="A376" s="1"/>
      <c r="B376" s="65" t="s">
        <v>855</v>
      </c>
      <c r="C376" s="38" t="s">
        <v>856</v>
      </c>
      <c r="D376" s="101"/>
      <c r="E376" s="111"/>
      <c r="F376" s="101"/>
      <c r="G376" s="109">
        <v>0</v>
      </c>
      <c r="H376" s="19"/>
    </row>
    <row r="377" ht="22.8" customHeight="true" spans="1:8">
      <c r="A377" s="1"/>
      <c r="B377" s="65" t="s">
        <v>857</v>
      </c>
      <c r="C377" s="38" t="s">
        <v>858</v>
      </c>
      <c r="D377" s="101"/>
      <c r="E377" s="111"/>
      <c r="F377" s="101"/>
      <c r="G377" s="109">
        <v>0</v>
      </c>
      <c r="H377" s="19"/>
    </row>
    <row r="378" ht="22.8" customHeight="true" spans="1:8">
      <c r="A378" s="1"/>
      <c r="B378" s="65" t="s">
        <v>859</v>
      </c>
      <c r="C378" s="38" t="s">
        <v>860</v>
      </c>
      <c r="D378" s="101">
        <v>500</v>
      </c>
      <c r="E378" s="110">
        <v>500</v>
      </c>
      <c r="F378" s="101"/>
      <c r="G378" s="109">
        <v>0</v>
      </c>
      <c r="H378" s="19"/>
    </row>
    <row r="379" ht="22.8" customHeight="true" spans="2:8">
      <c r="B379" s="64" t="s">
        <v>861</v>
      </c>
      <c r="C379" s="38" t="s">
        <v>862</v>
      </c>
      <c r="D379" s="101">
        <v>1085</v>
      </c>
      <c r="E379" s="110">
        <v>500</v>
      </c>
      <c r="F379" s="101">
        <v>-585</v>
      </c>
      <c r="G379" s="109">
        <v>-0.539170506912442</v>
      </c>
      <c r="H379" s="19"/>
    </row>
    <row r="380" ht="22.8" customHeight="true" spans="1:8">
      <c r="A380" s="1"/>
      <c r="B380" s="65" t="s">
        <v>863</v>
      </c>
      <c r="C380" s="38" t="s">
        <v>864</v>
      </c>
      <c r="D380" s="101">
        <v>500</v>
      </c>
      <c r="E380" s="110">
        <v>500</v>
      </c>
      <c r="F380" s="101"/>
      <c r="G380" s="109">
        <v>0</v>
      </c>
      <c r="H380" s="19"/>
    </row>
    <row r="381" ht="22.8" customHeight="true" spans="1:8">
      <c r="A381" s="1"/>
      <c r="B381" s="65" t="s">
        <v>865</v>
      </c>
      <c r="C381" s="38" t="s">
        <v>866</v>
      </c>
      <c r="D381" s="101">
        <v>585</v>
      </c>
      <c r="E381" s="111"/>
      <c r="F381" s="101">
        <v>-585</v>
      </c>
      <c r="G381" s="109">
        <v>-1</v>
      </c>
      <c r="H381" s="19"/>
    </row>
    <row r="382" ht="22.8" customHeight="true" spans="2:8">
      <c r="B382" s="64" t="s">
        <v>867</v>
      </c>
      <c r="C382" s="38" t="s">
        <v>868</v>
      </c>
      <c r="D382" s="101">
        <v>3043</v>
      </c>
      <c r="E382" s="111"/>
      <c r="F382" s="101">
        <v>-3043</v>
      </c>
      <c r="G382" s="109">
        <v>-1</v>
      </c>
      <c r="H382" s="19"/>
    </row>
    <row r="383" ht="22.8" customHeight="true" spans="1:8">
      <c r="A383" s="1"/>
      <c r="B383" s="65" t="s">
        <v>869</v>
      </c>
      <c r="C383" s="38" t="s">
        <v>870</v>
      </c>
      <c r="D383" s="101">
        <v>3043</v>
      </c>
      <c r="E383" s="111"/>
      <c r="F383" s="101">
        <v>-3043</v>
      </c>
      <c r="G383" s="109">
        <v>-1</v>
      </c>
      <c r="H383" s="19"/>
    </row>
    <row r="384" ht="22.8" customHeight="true" spans="1:8">
      <c r="A384" s="1"/>
      <c r="B384" s="65" t="s">
        <v>871</v>
      </c>
      <c r="C384" s="38" t="s">
        <v>872</v>
      </c>
      <c r="D384" s="101"/>
      <c r="E384" s="111"/>
      <c r="F384" s="101"/>
      <c r="G384" s="109">
        <v>0</v>
      </c>
      <c r="H384" s="19"/>
    </row>
    <row r="385" ht="22.8" customHeight="true" spans="1:8">
      <c r="A385" s="1"/>
      <c r="B385" s="65" t="s">
        <v>873</v>
      </c>
      <c r="C385" s="38" t="s">
        <v>874</v>
      </c>
      <c r="D385" s="101"/>
      <c r="E385" s="111"/>
      <c r="F385" s="101"/>
      <c r="G385" s="109">
        <v>0</v>
      </c>
      <c r="H385" s="19"/>
    </row>
    <row r="386" ht="22.8" customHeight="true" spans="2:8">
      <c r="B386" s="64" t="s">
        <v>875</v>
      </c>
      <c r="C386" s="38" t="s">
        <v>876</v>
      </c>
      <c r="D386" s="101">
        <v>404</v>
      </c>
      <c r="E386" s="110">
        <v>427.77</v>
      </c>
      <c r="F386" s="101">
        <v>23.77</v>
      </c>
      <c r="G386" s="109">
        <v>0.0588366336633663</v>
      </c>
      <c r="H386" s="19"/>
    </row>
    <row r="387" ht="22.8" customHeight="true" spans="1:8">
      <c r="A387" s="1"/>
      <c r="B387" s="65" t="s">
        <v>877</v>
      </c>
      <c r="C387" s="38" t="s">
        <v>878</v>
      </c>
      <c r="D387" s="101">
        <v>377.64</v>
      </c>
      <c r="E387" s="110">
        <v>427.77</v>
      </c>
      <c r="F387" s="101">
        <v>50.13</v>
      </c>
      <c r="G387" s="109">
        <v>0.132745471877979</v>
      </c>
      <c r="H387" s="19"/>
    </row>
    <row r="388" ht="22.8" customHeight="true" spans="1:8">
      <c r="A388" s="1"/>
      <c r="B388" s="65" t="s">
        <v>879</v>
      </c>
      <c r="C388" s="38" t="s">
        <v>880</v>
      </c>
      <c r="D388" s="101">
        <v>26.36</v>
      </c>
      <c r="E388" s="111"/>
      <c r="F388" s="101">
        <v>-26.36</v>
      </c>
      <c r="G388" s="109">
        <v>-1</v>
      </c>
      <c r="H388" s="19"/>
    </row>
    <row r="389" ht="22.8" customHeight="true" spans="2:8">
      <c r="B389" s="64" t="s">
        <v>881</v>
      </c>
      <c r="C389" s="38" t="s">
        <v>882</v>
      </c>
      <c r="D389" s="101"/>
      <c r="E389" s="111"/>
      <c r="F389" s="101"/>
      <c r="G389" s="109">
        <v>0</v>
      </c>
      <c r="H389" s="19"/>
    </row>
    <row r="390" ht="22.8" customHeight="true" spans="1:8">
      <c r="A390" s="1"/>
      <c r="B390" s="65" t="s">
        <v>883</v>
      </c>
      <c r="C390" s="38" t="s">
        <v>882</v>
      </c>
      <c r="D390" s="101"/>
      <c r="E390" s="111"/>
      <c r="F390" s="101"/>
      <c r="G390" s="109">
        <v>0</v>
      </c>
      <c r="H390" s="19"/>
    </row>
    <row r="391" ht="22.8" customHeight="true" spans="2:8">
      <c r="B391" s="64" t="s">
        <v>193</v>
      </c>
      <c r="C391" s="38" t="s">
        <v>194</v>
      </c>
      <c r="D391" s="101">
        <v>16367.07</v>
      </c>
      <c r="E391" s="108">
        <v>18055.7</v>
      </c>
      <c r="F391" s="101">
        <v>1688.63</v>
      </c>
      <c r="G391" s="109">
        <v>0.103172406545582</v>
      </c>
      <c r="H391" s="19"/>
    </row>
    <row r="392" ht="22.8" customHeight="true" spans="1:8">
      <c r="A392" s="1"/>
      <c r="B392" s="64" t="s">
        <v>884</v>
      </c>
      <c r="C392" s="38" t="s">
        <v>885</v>
      </c>
      <c r="D392" s="101">
        <v>6706.41</v>
      </c>
      <c r="E392" s="108">
        <v>7248.8</v>
      </c>
      <c r="F392" s="101">
        <v>542.39</v>
      </c>
      <c r="G392" s="109">
        <v>0.0808763556060545</v>
      </c>
      <c r="H392" s="19"/>
    </row>
    <row r="393" ht="22.8" customHeight="true" spans="1:8">
      <c r="A393" s="1"/>
      <c r="B393" s="65" t="s">
        <v>886</v>
      </c>
      <c r="C393" s="38" t="s">
        <v>223</v>
      </c>
      <c r="D393" s="101">
        <v>4381.65</v>
      </c>
      <c r="E393" s="108">
        <v>5107.68</v>
      </c>
      <c r="F393" s="101">
        <v>726.030000000001</v>
      </c>
      <c r="G393" s="109">
        <v>0.165697853548321</v>
      </c>
      <c r="H393" s="19"/>
    </row>
    <row r="394" ht="22.8" customHeight="true" spans="1:8">
      <c r="A394" s="1"/>
      <c r="B394" s="65" t="s">
        <v>887</v>
      </c>
      <c r="C394" s="38" t="s">
        <v>225</v>
      </c>
      <c r="D394" s="101">
        <v>56.95</v>
      </c>
      <c r="E394" s="110">
        <v>51.56</v>
      </c>
      <c r="F394" s="101">
        <v>-5.39</v>
      </c>
      <c r="G394" s="109">
        <v>-0.0946444249341528</v>
      </c>
      <c r="H394" s="19"/>
    </row>
    <row r="395" ht="22.8" customHeight="true" spans="1:8">
      <c r="A395" s="1"/>
      <c r="B395" s="65" t="s">
        <v>888</v>
      </c>
      <c r="C395" s="38" t="s">
        <v>243</v>
      </c>
      <c r="D395" s="101">
        <v>46.11</v>
      </c>
      <c r="E395" s="110">
        <v>39.35</v>
      </c>
      <c r="F395" s="101">
        <v>-6.76</v>
      </c>
      <c r="G395" s="109">
        <v>-0.146605942311863</v>
      </c>
      <c r="H395" s="19"/>
    </row>
    <row r="396" ht="22.8" customHeight="true" spans="1:8">
      <c r="A396" s="1"/>
      <c r="B396" s="65" t="s">
        <v>889</v>
      </c>
      <c r="C396" s="38" t="s">
        <v>890</v>
      </c>
      <c r="D396" s="101">
        <v>15</v>
      </c>
      <c r="E396" s="111"/>
      <c r="F396" s="101">
        <v>-15</v>
      </c>
      <c r="G396" s="109">
        <v>-1</v>
      </c>
      <c r="H396" s="19"/>
    </row>
    <row r="397" ht="22.8" customHeight="true" spans="1:8">
      <c r="A397" s="1"/>
      <c r="B397" s="65" t="s">
        <v>891</v>
      </c>
      <c r="C397" s="38" t="s">
        <v>892</v>
      </c>
      <c r="D397" s="101">
        <v>2206.7</v>
      </c>
      <c r="E397" s="108">
        <v>2050.21</v>
      </c>
      <c r="F397" s="101">
        <v>-156.49</v>
      </c>
      <c r="G397" s="109">
        <v>-0.0709158471926406</v>
      </c>
      <c r="H397" s="19"/>
    </row>
    <row r="398" ht="22.8" customHeight="true" spans="2:8">
      <c r="B398" s="64" t="s">
        <v>893</v>
      </c>
      <c r="C398" s="38" t="s">
        <v>894</v>
      </c>
      <c r="D398" s="101">
        <v>513.77</v>
      </c>
      <c r="E398" s="108">
        <v>1506</v>
      </c>
      <c r="F398" s="101">
        <v>992.23</v>
      </c>
      <c r="G398" s="109">
        <v>1.93127274850614</v>
      </c>
      <c r="H398" s="19"/>
    </row>
    <row r="399" ht="22.8" customHeight="true" spans="1:8">
      <c r="A399" s="1"/>
      <c r="B399" s="65" t="s">
        <v>895</v>
      </c>
      <c r="C399" s="38" t="s">
        <v>896</v>
      </c>
      <c r="D399" s="101">
        <v>500</v>
      </c>
      <c r="E399" s="110">
        <v>500</v>
      </c>
      <c r="F399" s="101"/>
      <c r="G399" s="109">
        <v>0</v>
      </c>
      <c r="H399" s="19"/>
    </row>
    <row r="400" ht="22.8" customHeight="true" spans="1:8">
      <c r="A400" s="1"/>
      <c r="B400" s="65" t="s">
        <v>897</v>
      </c>
      <c r="C400" s="38" t="s">
        <v>898</v>
      </c>
      <c r="D400" s="101">
        <v>13.77</v>
      </c>
      <c r="E400" s="108">
        <v>1006</v>
      </c>
      <c r="F400" s="101">
        <v>992.23</v>
      </c>
      <c r="G400" s="109">
        <v>72.0573710965868</v>
      </c>
      <c r="H400" s="19"/>
    </row>
    <row r="401" ht="22.8" customHeight="true" spans="2:8">
      <c r="B401" s="64" t="s">
        <v>899</v>
      </c>
      <c r="C401" s="38" t="s">
        <v>900</v>
      </c>
      <c r="D401" s="101">
        <v>3146.89</v>
      </c>
      <c r="E401" s="108">
        <v>3300.9</v>
      </c>
      <c r="F401" s="101">
        <v>154.01</v>
      </c>
      <c r="G401" s="109">
        <v>0.0489403824092993</v>
      </c>
      <c r="H401" s="19"/>
    </row>
    <row r="402" ht="22.8" customHeight="true" spans="1:8">
      <c r="A402" s="1"/>
      <c r="B402" s="65" t="s">
        <v>901</v>
      </c>
      <c r="C402" s="38" t="s">
        <v>900</v>
      </c>
      <c r="D402" s="101">
        <v>3146.89</v>
      </c>
      <c r="E402" s="108">
        <v>3300.9</v>
      </c>
      <c r="F402" s="101">
        <v>154.01</v>
      </c>
      <c r="G402" s="109">
        <v>0.0489403824092993</v>
      </c>
      <c r="H402" s="19"/>
    </row>
    <row r="403" ht="22.8" customHeight="true" spans="2:8">
      <c r="B403" s="64" t="s">
        <v>902</v>
      </c>
      <c r="C403" s="38" t="s">
        <v>903</v>
      </c>
      <c r="D403" s="101">
        <v>6000</v>
      </c>
      <c r="E403" s="108">
        <v>6000</v>
      </c>
      <c r="F403" s="101"/>
      <c r="G403" s="109">
        <v>0</v>
      </c>
      <c r="H403" s="19"/>
    </row>
    <row r="404" ht="22.8" customHeight="true" spans="1:8">
      <c r="A404" s="1"/>
      <c r="B404" s="65" t="s">
        <v>904</v>
      </c>
      <c r="C404" s="38" t="s">
        <v>905</v>
      </c>
      <c r="D404" s="101">
        <v>6000</v>
      </c>
      <c r="E404" s="108">
        <v>6000</v>
      </c>
      <c r="F404" s="101"/>
      <c r="G404" s="109">
        <v>0</v>
      </c>
      <c r="H404" s="19"/>
    </row>
    <row r="405" ht="22.8" customHeight="true" spans="2:8">
      <c r="B405" s="64" t="s">
        <v>906</v>
      </c>
      <c r="C405" s="38" t="s">
        <v>907</v>
      </c>
      <c r="D405" s="101"/>
      <c r="E405" s="111"/>
      <c r="F405" s="101"/>
      <c r="G405" s="109">
        <v>0</v>
      </c>
      <c r="H405" s="19"/>
    </row>
    <row r="406" ht="22.8" customHeight="true" spans="1:8">
      <c r="A406" s="1"/>
      <c r="B406" s="65" t="s">
        <v>908</v>
      </c>
      <c r="C406" s="38" t="s">
        <v>907</v>
      </c>
      <c r="D406" s="101"/>
      <c r="E406" s="111"/>
      <c r="F406" s="101"/>
      <c r="G406" s="109">
        <v>0</v>
      </c>
      <c r="H406" s="19"/>
    </row>
    <row r="407" ht="22.8" customHeight="true" spans="2:8">
      <c r="B407" s="64" t="s">
        <v>195</v>
      </c>
      <c r="C407" s="38" t="s">
        <v>196</v>
      </c>
      <c r="D407" s="101">
        <v>38869.41</v>
      </c>
      <c r="E407" s="108">
        <v>23352.2</v>
      </c>
      <c r="F407" s="101">
        <v>-15517.21</v>
      </c>
      <c r="G407" s="109">
        <v>-0.399213931984046</v>
      </c>
      <c r="H407" s="19"/>
    </row>
    <row r="408" ht="22.8" customHeight="true" spans="1:8">
      <c r="A408" s="1"/>
      <c r="B408" s="64" t="s">
        <v>909</v>
      </c>
      <c r="C408" s="38" t="s">
        <v>910</v>
      </c>
      <c r="D408" s="101">
        <v>5627.58</v>
      </c>
      <c r="E408" s="108">
        <v>3838.82</v>
      </c>
      <c r="F408" s="101">
        <v>-1788.76</v>
      </c>
      <c r="G408" s="109">
        <v>-0.317855987831359</v>
      </c>
      <c r="H408" s="19"/>
    </row>
    <row r="409" ht="22.8" customHeight="true" spans="1:8">
      <c r="A409" s="1"/>
      <c r="B409" s="65" t="s">
        <v>911</v>
      </c>
      <c r="C409" s="38" t="s">
        <v>223</v>
      </c>
      <c r="D409" s="101">
        <v>1766.24</v>
      </c>
      <c r="E409" s="108">
        <v>1810.86</v>
      </c>
      <c r="F409" s="101">
        <v>44.6199999999999</v>
      </c>
      <c r="G409" s="109">
        <v>0.0252627049551589</v>
      </c>
      <c r="H409" s="19"/>
    </row>
    <row r="410" ht="22.8" customHeight="true" spans="1:8">
      <c r="A410" s="1"/>
      <c r="B410" s="65" t="s">
        <v>912</v>
      </c>
      <c r="C410" s="38" t="s">
        <v>340</v>
      </c>
      <c r="D410" s="101">
        <v>839.69</v>
      </c>
      <c r="E410" s="110">
        <v>819.46</v>
      </c>
      <c r="F410" s="101">
        <v>-20.23</v>
      </c>
      <c r="G410" s="109">
        <v>-0.0240922245114268</v>
      </c>
      <c r="H410" s="19"/>
    </row>
    <row r="411" ht="22.8" customHeight="true" spans="1:8">
      <c r="A411" s="1"/>
      <c r="B411" s="65" t="s">
        <v>913</v>
      </c>
      <c r="C411" s="38" t="s">
        <v>914</v>
      </c>
      <c r="D411" s="101">
        <v>80.91</v>
      </c>
      <c r="E411" s="110">
        <v>119.2</v>
      </c>
      <c r="F411" s="101">
        <v>38.29</v>
      </c>
      <c r="G411" s="109">
        <v>0.473241873686813</v>
      </c>
      <c r="H411" s="19"/>
    </row>
    <row r="412" ht="22.8" customHeight="true" spans="1:8">
      <c r="A412" s="1"/>
      <c r="B412" s="65" t="s">
        <v>915</v>
      </c>
      <c r="C412" s="38" t="s">
        <v>916</v>
      </c>
      <c r="D412" s="101">
        <v>92</v>
      </c>
      <c r="E412" s="110">
        <v>134.9</v>
      </c>
      <c r="F412" s="101">
        <v>42.9</v>
      </c>
      <c r="G412" s="109">
        <v>0.466304347826087</v>
      </c>
      <c r="H412" s="19"/>
    </row>
    <row r="413" ht="22.8" customHeight="true" spans="1:8">
      <c r="A413" s="1"/>
      <c r="B413" s="65" t="s">
        <v>917</v>
      </c>
      <c r="C413" s="38" t="s">
        <v>918</v>
      </c>
      <c r="D413" s="101"/>
      <c r="E413" s="110">
        <v>105</v>
      </c>
      <c r="F413" s="101">
        <v>105</v>
      </c>
      <c r="G413" s="109">
        <v>1</v>
      </c>
      <c r="H413" s="19"/>
    </row>
    <row r="414" ht="22.8" customHeight="true" spans="1:8">
      <c r="A414" s="1"/>
      <c r="B414" s="65" t="s">
        <v>919</v>
      </c>
      <c r="C414" s="38" t="s">
        <v>920</v>
      </c>
      <c r="D414" s="101">
        <v>2510</v>
      </c>
      <c r="E414" s="110">
        <v>788.39</v>
      </c>
      <c r="F414" s="101">
        <v>-1721.61</v>
      </c>
      <c r="G414" s="109">
        <v>-0.685900398406375</v>
      </c>
      <c r="H414" s="19"/>
    </row>
    <row r="415" ht="22.8" customHeight="true" spans="1:8">
      <c r="A415" s="1"/>
      <c r="B415" s="65" t="s">
        <v>921</v>
      </c>
      <c r="C415" s="38" t="s">
        <v>922</v>
      </c>
      <c r="D415" s="101">
        <v>170</v>
      </c>
      <c r="E415" s="111"/>
      <c r="F415" s="101">
        <v>-170</v>
      </c>
      <c r="G415" s="109">
        <v>-1</v>
      </c>
      <c r="H415" s="19"/>
    </row>
    <row r="416" ht="22.8" customHeight="true" spans="1:8">
      <c r="A416" s="1"/>
      <c r="B416" s="65" t="s">
        <v>923</v>
      </c>
      <c r="C416" s="38" t="s">
        <v>924</v>
      </c>
      <c r="D416" s="101"/>
      <c r="E416" s="111"/>
      <c r="F416" s="101"/>
      <c r="G416" s="109">
        <v>0</v>
      </c>
      <c r="H416" s="19"/>
    </row>
    <row r="417" ht="22.8" customHeight="true" spans="1:8">
      <c r="A417" s="1"/>
      <c r="B417" s="65" t="s">
        <v>925</v>
      </c>
      <c r="C417" s="38" t="s">
        <v>926</v>
      </c>
      <c r="D417" s="101"/>
      <c r="E417" s="111"/>
      <c r="F417" s="101"/>
      <c r="G417" s="109">
        <v>0</v>
      </c>
      <c r="H417" s="19"/>
    </row>
    <row r="418" ht="22.8" customHeight="true" spans="1:8">
      <c r="A418" s="1"/>
      <c r="B418" s="65" t="s">
        <v>927</v>
      </c>
      <c r="C418" s="38" t="s">
        <v>928</v>
      </c>
      <c r="D418" s="101">
        <v>168.74</v>
      </c>
      <c r="E418" s="110">
        <v>61</v>
      </c>
      <c r="F418" s="101">
        <v>-107.74</v>
      </c>
      <c r="G418" s="109">
        <v>-0.638497096124215</v>
      </c>
      <c r="H418" s="19"/>
    </row>
    <row r="419" ht="22.8" customHeight="true" spans="2:8">
      <c r="B419" s="64" t="s">
        <v>929</v>
      </c>
      <c r="C419" s="38" t="s">
        <v>930</v>
      </c>
      <c r="D419" s="101">
        <v>9256.66</v>
      </c>
      <c r="E419" s="108">
        <v>4661.02</v>
      </c>
      <c r="F419" s="101">
        <v>-4595.64</v>
      </c>
      <c r="G419" s="109">
        <v>-0.496468488634129</v>
      </c>
      <c r="H419" s="19"/>
    </row>
    <row r="420" ht="22.8" customHeight="true" spans="1:8">
      <c r="A420" s="1"/>
      <c r="B420" s="65" t="s">
        <v>931</v>
      </c>
      <c r="C420" s="38" t="s">
        <v>223</v>
      </c>
      <c r="D420" s="101">
        <v>1565.55</v>
      </c>
      <c r="E420" s="108">
        <v>1609.85</v>
      </c>
      <c r="F420" s="101">
        <v>44.3</v>
      </c>
      <c r="G420" s="109">
        <v>0.0282967647152758</v>
      </c>
      <c r="H420" s="19"/>
    </row>
    <row r="421" ht="22.8" customHeight="true" spans="1:8">
      <c r="A421" s="1"/>
      <c r="B421" s="65" t="s">
        <v>932</v>
      </c>
      <c r="C421" s="38" t="s">
        <v>933</v>
      </c>
      <c r="D421" s="101">
        <v>201.48</v>
      </c>
      <c r="E421" s="110">
        <v>148.27</v>
      </c>
      <c r="F421" s="101">
        <v>-53.21</v>
      </c>
      <c r="G421" s="109">
        <v>-0.264095691880087</v>
      </c>
      <c r="H421" s="19"/>
    </row>
    <row r="422" ht="22.8" customHeight="true" spans="1:8">
      <c r="A422" s="1"/>
      <c r="B422" s="65" t="s">
        <v>934</v>
      </c>
      <c r="C422" s="38" t="s">
        <v>935</v>
      </c>
      <c r="D422" s="101">
        <v>172.5</v>
      </c>
      <c r="E422" s="110">
        <v>38</v>
      </c>
      <c r="F422" s="101">
        <v>-134.5</v>
      </c>
      <c r="G422" s="109">
        <v>-0.779710144927536</v>
      </c>
      <c r="H422" s="19"/>
    </row>
    <row r="423" ht="22.8" customHeight="true" spans="1:8">
      <c r="A423" s="1"/>
      <c r="B423" s="65" t="s">
        <v>936</v>
      </c>
      <c r="C423" s="38" t="s">
        <v>937</v>
      </c>
      <c r="D423" s="101">
        <v>4805</v>
      </c>
      <c r="E423" s="110">
        <v>50</v>
      </c>
      <c r="F423" s="101">
        <v>-4755</v>
      </c>
      <c r="G423" s="109">
        <v>-0.989594172736733</v>
      </c>
      <c r="H423" s="19"/>
    </row>
    <row r="424" ht="22.8" customHeight="true" spans="1:8">
      <c r="A424" s="1"/>
      <c r="B424" s="65" t="s">
        <v>938</v>
      </c>
      <c r="C424" s="38" t="s">
        <v>939</v>
      </c>
      <c r="D424" s="101">
        <v>1102.1</v>
      </c>
      <c r="E424" s="110">
        <v>5</v>
      </c>
      <c r="F424" s="101">
        <v>-1097.1</v>
      </c>
      <c r="G424" s="109">
        <v>-0.995463206605571</v>
      </c>
      <c r="H424" s="19"/>
    </row>
    <row r="425" ht="22.8" customHeight="true" spans="1:8">
      <c r="A425" s="1"/>
      <c r="B425" s="65" t="s">
        <v>940</v>
      </c>
      <c r="C425" s="38" t="s">
        <v>941</v>
      </c>
      <c r="D425" s="101">
        <v>476.5</v>
      </c>
      <c r="E425" s="110">
        <v>654</v>
      </c>
      <c r="F425" s="101">
        <v>177.5</v>
      </c>
      <c r="G425" s="109">
        <v>0.372507869884575</v>
      </c>
      <c r="H425" s="19"/>
    </row>
    <row r="426" ht="22.8" customHeight="true" spans="1:8">
      <c r="A426" s="1"/>
      <c r="B426" s="65" t="s">
        <v>942</v>
      </c>
      <c r="C426" s="38" t="s">
        <v>943</v>
      </c>
      <c r="D426" s="101">
        <v>617.1</v>
      </c>
      <c r="E426" s="108">
        <v>2046</v>
      </c>
      <c r="F426" s="101">
        <v>1428.9</v>
      </c>
      <c r="G426" s="109">
        <v>2.31550802139037</v>
      </c>
      <c r="H426" s="19"/>
    </row>
    <row r="427" ht="22.8" customHeight="true" spans="1:8">
      <c r="A427" s="1"/>
      <c r="B427" s="65" t="s">
        <v>944</v>
      </c>
      <c r="C427" s="38" t="s">
        <v>945</v>
      </c>
      <c r="D427" s="101">
        <v>8</v>
      </c>
      <c r="E427" s="110">
        <v>5</v>
      </c>
      <c r="F427" s="101">
        <v>-3</v>
      </c>
      <c r="G427" s="109">
        <v>-0.375</v>
      </c>
      <c r="H427" s="19"/>
    </row>
    <row r="428" ht="22.8" customHeight="true" spans="1:8">
      <c r="A428" s="1"/>
      <c r="B428" s="65" t="s">
        <v>946</v>
      </c>
      <c r="C428" s="38" t="s">
        <v>947</v>
      </c>
      <c r="D428" s="101">
        <v>308.43</v>
      </c>
      <c r="E428" s="110">
        <v>104.9</v>
      </c>
      <c r="F428" s="101">
        <v>-203.53</v>
      </c>
      <c r="G428" s="109">
        <v>-0.659890412735467</v>
      </c>
      <c r="H428" s="19"/>
    </row>
    <row r="429" ht="22.8" customHeight="true" spans="2:8">
      <c r="B429" s="64" t="s">
        <v>948</v>
      </c>
      <c r="C429" s="38" t="s">
        <v>949</v>
      </c>
      <c r="D429" s="101">
        <v>2452.6</v>
      </c>
      <c r="E429" s="108">
        <v>2497.04</v>
      </c>
      <c r="F429" s="101">
        <v>44.4400000000001</v>
      </c>
      <c r="G429" s="109">
        <v>0.0181195466036044</v>
      </c>
      <c r="H429" s="19"/>
    </row>
    <row r="430" ht="22.8" customHeight="true" spans="1:8">
      <c r="A430" s="1"/>
      <c r="B430" s="65" t="s">
        <v>950</v>
      </c>
      <c r="C430" s="38" t="s">
        <v>223</v>
      </c>
      <c r="D430" s="101">
        <v>960.16</v>
      </c>
      <c r="E430" s="110">
        <v>988.54</v>
      </c>
      <c r="F430" s="101">
        <v>28.38</v>
      </c>
      <c r="G430" s="109">
        <v>0.0295575737377104</v>
      </c>
      <c r="H430" s="19"/>
    </row>
    <row r="431" ht="22.8" customHeight="true" spans="1:8">
      <c r="A431" s="1"/>
      <c r="B431" s="65" t="s">
        <v>951</v>
      </c>
      <c r="C431" s="38" t="s">
        <v>952</v>
      </c>
      <c r="D431" s="101"/>
      <c r="E431" s="111"/>
      <c r="F431" s="101"/>
      <c r="G431" s="109">
        <v>0</v>
      </c>
      <c r="H431" s="19"/>
    </row>
    <row r="432" ht="22.8" customHeight="true" spans="1:8">
      <c r="A432" s="1"/>
      <c r="B432" s="65" t="s">
        <v>953</v>
      </c>
      <c r="C432" s="38" t="s">
        <v>954</v>
      </c>
      <c r="D432" s="101">
        <v>20</v>
      </c>
      <c r="E432" s="110">
        <v>20</v>
      </c>
      <c r="F432" s="101"/>
      <c r="G432" s="109">
        <v>0</v>
      </c>
      <c r="H432" s="19"/>
    </row>
    <row r="433" ht="22.8" customHeight="true" spans="1:8">
      <c r="A433" s="1"/>
      <c r="B433" s="65" t="s">
        <v>955</v>
      </c>
      <c r="C433" s="38" t="s">
        <v>956</v>
      </c>
      <c r="D433" s="101">
        <v>10</v>
      </c>
      <c r="E433" s="110">
        <v>50</v>
      </c>
      <c r="F433" s="101">
        <v>40</v>
      </c>
      <c r="G433" s="109">
        <v>4</v>
      </c>
      <c r="H433" s="19"/>
    </row>
    <row r="434" ht="22.8" customHeight="true" spans="1:8">
      <c r="A434" s="1"/>
      <c r="B434" s="65" t="s">
        <v>957</v>
      </c>
      <c r="C434" s="38" t="s">
        <v>958</v>
      </c>
      <c r="D434" s="101">
        <v>1080</v>
      </c>
      <c r="E434" s="108">
        <v>1080</v>
      </c>
      <c r="F434" s="101"/>
      <c r="G434" s="109">
        <v>0</v>
      </c>
      <c r="H434" s="19"/>
    </row>
    <row r="435" ht="22.8" customHeight="true" spans="1:8">
      <c r="A435" s="1"/>
      <c r="B435" s="65" t="s">
        <v>959</v>
      </c>
      <c r="C435" s="38" t="s">
        <v>960</v>
      </c>
      <c r="D435" s="101">
        <v>307.6</v>
      </c>
      <c r="E435" s="110">
        <v>308.5</v>
      </c>
      <c r="F435" s="101">
        <v>0.899999999999977</v>
      </c>
      <c r="G435" s="109">
        <v>0.00292587776332892</v>
      </c>
      <c r="H435" s="19"/>
    </row>
    <row r="436" ht="22.8" customHeight="true" spans="1:8">
      <c r="A436" s="1"/>
      <c r="B436" s="65" t="s">
        <v>961</v>
      </c>
      <c r="C436" s="38" t="s">
        <v>962</v>
      </c>
      <c r="D436" s="101">
        <v>50</v>
      </c>
      <c r="E436" s="110">
        <v>50</v>
      </c>
      <c r="F436" s="101"/>
      <c r="G436" s="109">
        <v>0</v>
      </c>
      <c r="H436" s="19"/>
    </row>
    <row r="437" ht="22.8" customHeight="true" spans="1:8">
      <c r="A437" s="1"/>
      <c r="B437" s="65" t="s">
        <v>963</v>
      </c>
      <c r="C437" s="38" t="s">
        <v>964</v>
      </c>
      <c r="D437" s="101">
        <v>24.84</v>
      </c>
      <c r="E437" s="111"/>
      <c r="F437" s="101">
        <v>-24.84</v>
      </c>
      <c r="G437" s="109">
        <v>-1</v>
      </c>
      <c r="H437" s="19"/>
    </row>
    <row r="438" ht="22.8" customHeight="true" spans="2:8">
      <c r="B438" s="64" t="s">
        <v>965</v>
      </c>
      <c r="C438" s="38" t="s">
        <v>966</v>
      </c>
      <c r="D438" s="101">
        <v>6831.63</v>
      </c>
      <c r="E438" s="108">
        <v>11155.32</v>
      </c>
      <c r="F438" s="101">
        <v>4323.69</v>
      </c>
      <c r="G438" s="109">
        <v>0.632892882079387</v>
      </c>
      <c r="H438" s="19"/>
    </row>
    <row r="439" ht="22.8" customHeight="true" spans="1:8">
      <c r="A439" s="1"/>
      <c r="B439" s="65" t="s">
        <v>967</v>
      </c>
      <c r="C439" s="38" t="s">
        <v>223</v>
      </c>
      <c r="D439" s="101">
        <v>837.27</v>
      </c>
      <c r="E439" s="110">
        <v>970.32</v>
      </c>
      <c r="F439" s="101">
        <v>133.05</v>
      </c>
      <c r="G439" s="109">
        <v>0.158909312408184</v>
      </c>
      <c r="H439" s="19"/>
    </row>
    <row r="440" ht="22.8" customHeight="true" spans="1:8">
      <c r="A440" s="1"/>
      <c r="B440" s="65" t="s">
        <v>968</v>
      </c>
      <c r="C440" s="38" t="s">
        <v>969</v>
      </c>
      <c r="D440" s="101">
        <v>5500</v>
      </c>
      <c r="E440" s="108">
        <v>1600</v>
      </c>
      <c r="F440" s="101">
        <v>-3900</v>
      </c>
      <c r="G440" s="109">
        <v>-0.709090909090909</v>
      </c>
      <c r="H440" s="19"/>
    </row>
    <row r="441" ht="22.8" customHeight="true" spans="1:8">
      <c r="A441" s="1"/>
      <c r="B441" s="65" t="s">
        <v>970</v>
      </c>
      <c r="C441" s="38" t="s">
        <v>971</v>
      </c>
      <c r="D441" s="101">
        <v>494.36</v>
      </c>
      <c r="E441" s="108">
        <v>8585</v>
      </c>
      <c r="F441" s="101">
        <v>8090.64</v>
      </c>
      <c r="G441" s="109">
        <v>16.3658872077029</v>
      </c>
      <c r="H441" s="19"/>
    </row>
    <row r="442" ht="22.8" customHeight="true" spans="2:8">
      <c r="B442" s="64" t="s">
        <v>972</v>
      </c>
      <c r="C442" s="38" t="s">
        <v>973</v>
      </c>
      <c r="D442" s="101">
        <v>7134.62</v>
      </c>
      <c r="E442" s="111"/>
      <c r="F442" s="101">
        <v>-7134.62</v>
      </c>
      <c r="G442" s="109">
        <v>-1</v>
      </c>
      <c r="H442" s="19"/>
    </row>
    <row r="443" ht="22.8" customHeight="true" spans="1:8">
      <c r="A443" s="1"/>
      <c r="B443" s="65" t="s">
        <v>974</v>
      </c>
      <c r="C443" s="38" t="s">
        <v>975</v>
      </c>
      <c r="D443" s="101"/>
      <c r="E443" s="111"/>
      <c r="F443" s="101"/>
      <c r="G443" s="109">
        <v>0</v>
      </c>
      <c r="H443" s="19"/>
    </row>
    <row r="444" ht="22.8" customHeight="true" spans="1:8">
      <c r="A444" s="1"/>
      <c r="B444" s="65" t="s">
        <v>976</v>
      </c>
      <c r="C444" s="38" t="s">
        <v>977</v>
      </c>
      <c r="D444" s="101">
        <v>7134.62</v>
      </c>
      <c r="E444" s="111"/>
      <c r="F444" s="101">
        <v>-7134.62</v>
      </c>
      <c r="G444" s="109">
        <v>-1</v>
      </c>
      <c r="H444" s="19"/>
    </row>
    <row r="445" ht="22.8" customHeight="true" spans="2:8">
      <c r="B445" s="64" t="s">
        <v>978</v>
      </c>
      <c r="C445" s="38" t="s">
        <v>979</v>
      </c>
      <c r="D445" s="101">
        <v>4412</v>
      </c>
      <c r="E445" s="110">
        <v>600</v>
      </c>
      <c r="F445" s="101">
        <v>-3812</v>
      </c>
      <c r="G445" s="109">
        <v>-0.864007252946509</v>
      </c>
      <c r="H445" s="19"/>
    </row>
    <row r="446" ht="22.8" customHeight="true" spans="1:8">
      <c r="A446" s="1"/>
      <c r="B446" s="65" t="s">
        <v>980</v>
      </c>
      <c r="C446" s="38" t="s">
        <v>981</v>
      </c>
      <c r="D446" s="101">
        <v>4412</v>
      </c>
      <c r="E446" s="110">
        <v>600</v>
      </c>
      <c r="F446" s="101">
        <v>-3812</v>
      </c>
      <c r="G446" s="109">
        <v>-0.864007252946509</v>
      </c>
      <c r="H446" s="19"/>
    </row>
    <row r="447" ht="22.8" customHeight="true" spans="2:8">
      <c r="B447" s="64" t="s">
        <v>982</v>
      </c>
      <c r="C447" s="38" t="s">
        <v>983</v>
      </c>
      <c r="D447" s="101">
        <v>3154.32</v>
      </c>
      <c r="E447" s="110">
        <v>600</v>
      </c>
      <c r="F447" s="101">
        <v>-2554.32</v>
      </c>
      <c r="G447" s="109">
        <v>-0.809784676253519</v>
      </c>
      <c r="H447" s="19"/>
    </row>
    <row r="448" ht="22.8" customHeight="true" spans="1:8">
      <c r="A448" s="1"/>
      <c r="B448" s="65" t="s">
        <v>984</v>
      </c>
      <c r="C448" s="38" t="s">
        <v>983</v>
      </c>
      <c r="D448" s="101">
        <v>3154.32</v>
      </c>
      <c r="E448" s="110">
        <v>600</v>
      </c>
      <c r="F448" s="101">
        <v>-2554.32</v>
      </c>
      <c r="G448" s="109">
        <v>-0.809784676253519</v>
      </c>
      <c r="H448" s="19"/>
    </row>
    <row r="449" ht="22.8" customHeight="true" spans="2:8">
      <c r="B449" s="64" t="s">
        <v>197</v>
      </c>
      <c r="C449" s="38" t="s">
        <v>198</v>
      </c>
      <c r="D449" s="101">
        <v>3564.64</v>
      </c>
      <c r="E449" s="108">
        <v>17418.58</v>
      </c>
      <c r="F449" s="101">
        <v>13853.94</v>
      </c>
      <c r="G449" s="109">
        <v>3.88649064141119</v>
      </c>
      <c r="H449" s="19"/>
    </row>
    <row r="450" ht="22.8" customHeight="true" spans="1:8">
      <c r="A450" s="1"/>
      <c r="B450" s="64" t="s">
        <v>985</v>
      </c>
      <c r="C450" s="38" t="s">
        <v>986</v>
      </c>
      <c r="D450" s="101">
        <v>3310.46</v>
      </c>
      <c r="E450" s="108">
        <v>17318.58</v>
      </c>
      <c r="F450" s="101">
        <v>14008.12</v>
      </c>
      <c r="G450" s="109">
        <v>4.23147236335736</v>
      </c>
      <c r="H450" s="19"/>
    </row>
    <row r="451" ht="22.8" customHeight="true" spans="1:8">
      <c r="A451" s="1"/>
      <c r="B451" s="65" t="s">
        <v>987</v>
      </c>
      <c r="C451" s="38" t="s">
        <v>223</v>
      </c>
      <c r="D451" s="101">
        <v>2223.05</v>
      </c>
      <c r="E451" s="108">
        <v>1744.66</v>
      </c>
      <c r="F451" s="101">
        <v>-478.39</v>
      </c>
      <c r="G451" s="109">
        <v>-0.215195339735948</v>
      </c>
      <c r="H451" s="19"/>
    </row>
    <row r="452" ht="22.8" customHeight="true" spans="1:8">
      <c r="A452" s="1"/>
      <c r="B452" s="65" t="s">
        <v>988</v>
      </c>
      <c r="C452" s="38" t="s">
        <v>225</v>
      </c>
      <c r="D452" s="101">
        <v>53.26</v>
      </c>
      <c r="E452" s="110">
        <v>48</v>
      </c>
      <c r="F452" s="101">
        <v>-5.26</v>
      </c>
      <c r="G452" s="109">
        <v>-0.0987607960946301</v>
      </c>
      <c r="H452" s="19"/>
    </row>
    <row r="453" ht="22.8" customHeight="true" spans="1:8">
      <c r="A453" s="1"/>
      <c r="B453" s="65" t="s">
        <v>989</v>
      </c>
      <c r="C453" s="38" t="s">
        <v>243</v>
      </c>
      <c r="D453" s="101">
        <v>29.3</v>
      </c>
      <c r="E453" s="110">
        <v>26.3</v>
      </c>
      <c r="F453" s="101">
        <v>-3</v>
      </c>
      <c r="G453" s="109">
        <v>-0.102389078498294</v>
      </c>
      <c r="H453" s="19"/>
    </row>
    <row r="454" ht="22.8" customHeight="true" spans="1:8">
      <c r="A454" s="1"/>
      <c r="B454" s="65" t="s">
        <v>990</v>
      </c>
      <c r="C454" s="38" t="s">
        <v>991</v>
      </c>
      <c r="D454" s="101"/>
      <c r="E454" s="108">
        <v>15300</v>
      </c>
      <c r="F454" s="101">
        <v>15300</v>
      </c>
      <c r="G454" s="109">
        <v>1</v>
      </c>
      <c r="H454" s="19"/>
    </row>
    <row r="455" ht="22.8" customHeight="true" spans="1:8">
      <c r="A455" s="1"/>
      <c r="B455" s="65" t="s">
        <v>992</v>
      </c>
      <c r="C455" s="38" t="s">
        <v>993</v>
      </c>
      <c r="D455" s="101">
        <v>800.55</v>
      </c>
      <c r="E455" s="111"/>
      <c r="F455" s="101">
        <v>-800.55</v>
      </c>
      <c r="G455" s="109">
        <v>-1</v>
      </c>
      <c r="H455" s="19"/>
    </row>
    <row r="456" ht="22.8" customHeight="true" spans="1:8">
      <c r="A456" s="1"/>
      <c r="B456" s="65" t="s">
        <v>994</v>
      </c>
      <c r="C456" s="38" t="s">
        <v>995</v>
      </c>
      <c r="D456" s="101">
        <v>178</v>
      </c>
      <c r="E456" s="110">
        <v>178</v>
      </c>
      <c r="F456" s="101"/>
      <c r="G456" s="109">
        <v>0</v>
      </c>
      <c r="H456" s="19"/>
    </row>
    <row r="457" ht="22.8" customHeight="true" spans="1:8">
      <c r="A457" s="1"/>
      <c r="B457" s="65" t="s">
        <v>996</v>
      </c>
      <c r="C457" s="38" t="s">
        <v>997</v>
      </c>
      <c r="D457" s="101">
        <v>26.3</v>
      </c>
      <c r="E457" s="110">
        <v>21.62</v>
      </c>
      <c r="F457" s="101">
        <v>-4.68</v>
      </c>
      <c r="G457" s="109">
        <v>-0.177946768060836</v>
      </c>
      <c r="H457" s="19"/>
    </row>
    <row r="458" ht="22.8" customHeight="true" spans="2:8">
      <c r="B458" s="64" t="s">
        <v>998</v>
      </c>
      <c r="C458" s="38" t="s">
        <v>999</v>
      </c>
      <c r="D458" s="101"/>
      <c r="E458" s="111"/>
      <c r="F458" s="101"/>
      <c r="G458" s="109">
        <v>0</v>
      </c>
      <c r="H458" s="19"/>
    </row>
    <row r="459" ht="22.8" customHeight="true" spans="1:8">
      <c r="A459" s="1"/>
      <c r="B459" s="65" t="s">
        <v>1000</v>
      </c>
      <c r="C459" s="38" t="s">
        <v>1001</v>
      </c>
      <c r="D459" s="101"/>
      <c r="E459" s="111"/>
      <c r="F459" s="101"/>
      <c r="G459" s="109">
        <v>0</v>
      </c>
      <c r="H459" s="19"/>
    </row>
    <row r="460" ht="22.8" customHeight="true" spans="2:8">
      <c r="B460" s="64" t="s">
        <v>1002</v>
      </c>
      <c r="C460" s="38" t="s">
        <v>1003</v>
      </c>
      <c r="D460" s="101">
        <v>254.18</v>
      </c>
      <c r="E460" s="110">
        <v>100</v>
      </c>
      <c r="F460" s="101">
        <v>-154.18</v>
      </c>
      <c r="G460" s="109">
        <v>-0.606578015579511</v>
      </c>
      <c r="H460" s="19"/>
    </row>
    <row r="461" ht="22.8" customHeight="true" spans="1:8">
      <c r="A461" s="1"/>
      <c r="B461" s="65" t="s">
        <v>1004</v>
      </c>
      <c r="C461" s="38" t="s">
        <v>1003</v>
      </c>
      <c r="D461" s="101">
        <v>254.18</v>
      </c>
      <c r="E461" s="110">
        <v>100</v>
      </c>
      <c r="F461" s="101">
        <v>-154.18</v>
      </c>
      <c r="G461" s="109">
        <v>-0.606578015579511</v>
      </c>
      <c r="H461" s="19"/>
    </row>
    <row r="462" ht="22.8" customHeight="true" spans="2:8">
      <c r="B462" s="64" t="s">
        <v>199</v>
      </c>
      <c r="C462" s="38" t="s">
        <v>200</v>
      </c>
      <c r="D462" s="101">
        <v>15240.69</v>
      </c>
      <c r="E462" s="108">
        <v>4698.12</v>
      </c>
      <c r="F462" s="101">
        <v>-10542.57</v>
      </c>
      <c r="G462" s="109">
        <v>-0.691738366176334</v>
      </c>
      <c r="H462" s="19"/>
    </row>
    <row r="463" ht="22.8" customHeight="true" spans="1:8">
      <c r="A463" s="1"/>
      <c r="B463" s="64" t="s">
        <v>1005</v>
      </c>
      <c r="C463" s="38" t="s">
        <v>1006</v>
      </c>
      <c r="D463" s="101">
        <v>10</v>
      </c>
      <c r="E463" s="111"/>
      <c r="F463" s="101">
        <v>-10</v>
      </c>
      <c r="G463" s="109">
        <v>-1</v>
      </c>
      <c r="H463" s="19"/>
    </row>
    <row r="464" ht="22.8" customHeight="true" spans="1:8">
      <c r="A464" s="1"/>
      <c r="B464" s="65" t="s">
        <v>1007</v>
      </c>
      <c r="C464" s="38" t="s">
        <v>243</v>
      </c>
      <c r="D464" s="101">
        <v>10</v>
      </c>
      <c r="E464" s="111"/>
      <c r="F464" s="101">
        <v>-10</v>
      </c>
      <c r="G464" s="109">
        <v>-1</v>
      </c>
      <c r="H464" s="19"/>
    </row>
    <row r="465" ht="22.8" customHeight="true" spans="2:8">
      <c r="B465" s="64" t="s">
        <v>1008</v>
      </c>
      <c r="C465" s="38" t="s">
        <v>1009</v>
      </c>
      <c r="D465" s="101">
        <v>6322.55</v>
      </c>
      <c r="E465" s="108">
        <v>1314.17</v>
      </c>
      <c r="F465" s="101">
        <v>-5008.38</v>
      </c>
      <c r="G465" s="109">
        <v>-0.792145574174977</v>
      </c>
      <c r="H465" s="19"/>
    </row>
    <row r="466" ht="22.8" customHeight="true" spans="1:8">
      <c r="A466" s="1"/>
      <c r="B466" s="65" t="s">
        <v>1010</v>
      </c>
      <c r="C466" s="38" t="s">
        <v>223</v>
      </c>
      <c r="D466" s="101">
        <v>477.79</v>
      </c>
      <c r="E466" s="110">
        <v>447.96</v>
      </c>
      <c r="F466" s="101">
        <v>-29.83</v>
      </c>
      <c r="G466" s="109">
        <v>-0.062433286590343</v>
      </c>
      <c r="H466" s="19"/>
    </row>
    <row r="467" ht="22.8" customHeight="true" spans="1:8">
      <c r="A467" s="1"/>
      <c r="B467" s="65" t="s">
        <v>1011</v>
      </c>
      <c r="C467" s="38" t="s">
        <v>243</v>
      </c>
      <c r="D467" s="101">
        <v>7</v>
      </c>
      <c r="E467" s="110">
        <v>7</v>
      </c>
      <c r="F467" s="101"/>
      <c r="G467" s="109">
        <v>0</v>
      </c>
      <c r="H467" s="19"/>
    </row>
    <row r="468" ht="22.8" customHeight="true" spans="1:8">
      <c r="A468" s="1"/>
      <c r="B468" s="65" t="s">
        <v>1012</v>
      </c>
      <c r="C468" s="38" t="s">
        <v>1013</v>
      </c>
      <c r="D468" s="101">
        <v>27</v>
      </c>
      <c r="E468" s="110">
        <v>27</v>
      </c>
      <c r="F468" s="101"/>
      <c r="G468" s="109">
        <v>0</v>
      </c>
      <c r="H468" s="19"/>
    </row>
    <row r="469" ht="22.8" customHeight="true" spans="1:8">
      <c r="A469" s="1"/>
      <c r="B469" s="65" t="s">
        <v>1014</v>
      </c>
      <c r="C469" s="38" t="s">
        <v>1015</v>
      </c>
      <c r="D469" s="101">
        <v>5000</v>
      </c>
      <c r="E469" s="111"/>
      <c r="F469" s="101">
        <v>-5000</v>
      </c>
      <c r="G469" s="109">
        <v>-1</v>
      </c>
      <c r="H469" s="19"/>
    </row>
    <row r="470" ht="22.8" customHeight="true" spans="1:8">
      <c r="A470" s="1"/>
      <c r="B470" s="65" t="s">
        <v>1016</v>
      </c>
      <c r="C470" s="38" t="s">
        <v>1017</v>
      </c>
      <c r="D470" s="101">
        <v>810.76</v>
      </c>
      <c r="E470" s="110">
        <v>832.21</v>
      </c>
      <c r="F470" s="101">
        <v>21.45</v>
      </c>
      <c r="G470" s="109">
        <v>0.0264566579505649</v>
      </c>
      <c r="H470" s="19"/>
    </row>
    <row r="471" ht="22.8" customHeight="true" spans="2:8">
      <c r="B471" s="64" t="s">
        <v>1018</v>
      </c>
      <c r="C471" s="38" t="s">
        <v>1019</v>
      </c>
      <c r="D471" s="101">
        <v>808.14</v>
      </c>
      <c r="E471" s="108">
        <v>2183.95</v>
      </c>
      <c r="F471" s="101">
        <v>1375.81</v>
      </c>
      <c r="G471" s="109">
        <v>1.70244017125746</v>
      </c>
      <c r="H471" s="19"/>
    </row>
    <row r="472" ht="22.8" customHeight="true" spans="1:8">
      <c r="A472" s="1"/>
      <c r="B472" s="65" t="s">
        <v>1020</v>
      </c>
      <c r="C472" s="38" t="s">
        <v>223</v>
      </c>
      <c r="D472" s="101">
        <v>664.14</v>
      </c>
      <c r="E472" s="110">
        <v>629.95</v>
      </c>
      <c r="F472" s="101">
        <v>-34.1899999999999</v>
      </c>
      <c r="G472" s="109">
        <v>-0.0514801096154424</v>
      </c>
      <c r="H472" s="19"/>
    </row>
    <row r="473" ht="22.8" customHeight="true" spans="1:8">
      <c r="A473" s="1"/>
      <c r="B473" s="65" t="s">
        <v>1021</v>
      </c>
      <c r="C473" s="38" t="s">
        <v>243</v>
      </c>
      <c r="D473" s="101"/>
      <c r="E473" s="110">
        <v>10</v>
      </c>
      <c r="F473" s="101">
        <v>10</v>
      </c>
      <c r="G473" s="109">
        <v>1</v>
      </c>
      <c r="H473" s="19"/>
    </row>
    <row r="474" ht="22.8" customHeight="true" spans="1:8">
      <c r="A474" s="1"/>
      <c r="B474" s="65" t="s">
        <v>1022</v>
      </c>
      <c r="C474" s="38" t="s">
        <v>1023</v>
      </c>
      <c r="D474" s="101">
        <v>144</v>
      </c>
      <c r="E474" s="108">
        <v>1544</v>
      </c>
      <c r="F474" s="101">
        <v>1400</v>
      </c>
      <c r="G474" s="109">
        <v>9.72222222222222</v>
      </c>
      <c r="H474" s="19"/>
    </row>
    <row r="475" ht="22.8" customHeight="true" spans="2:8">
      <c r="B475" s="64" t="s">
        <v>1024</v>
      </c>
      <c r="C475" s="38" t="s">
        <v>1025</v>
      </c>
      <c r="D475" s="101">
        <v>8100</v>
      </c>
      <c r="E475" s="108">
        <v>1200</v>
      </c>
      <c r="F475" s="101">
        <v>-6900</v>
      </c>
      <c r="G475" s="109">
        <v>-0.851851851851852</v>
      </c>
      <c r="H475" s="19"/>
    </row>
    <row r="476" ht="22.8" customHeight="true" spans="1:8">
      <c r="A476" s="1"/>
      <c r="B476" s="65" t="s">
        <v>1026</v>
      </c>
      <c r="C476" s="38" t="s">
        <v>1027</v>
      </c>
      <c r="D476" s="101">
        <v>8100</v>
      </c>
      <c r="E476" s="108">
        <v>1200</v>
      </c>
      <c r="F476" s="101">
        <v>-6900</v>
      </c>
      <c r="G476" s="109">
        <v>-0.851851851851852</v>
      </c>
      <c r="H476" s="19"/>
    </row>
    <row r="477" ht="22.8" customHeight="true" spans="2:8">
      <c r="B477" s="64" t="s">
        <v>201</v>
      </c>
      <c r="C477" s="38" t="s">
        <v>202</v>
      </c>
      <c r="D477" s="101"/>
      <c r="E477" s="111"/>
      <c r="F477" s="101"/>
      <c r="G477" s="109">
        <v>0</v>
      </c>
      <c r="H477" s="19"/>
    </row>
    <row r="478" ht="22.8" customHeight="true" spans="1:8">
      <c r="A478" s="1"/>
      <c r="B478" s="64" t="s">
        <v>1028</v>
      </c>
      <c r="C478" s="38" t="s">
        <v>1029</v>
      </c>
      <c r="D478" s="101"/>
      <c r="E478" s="111"/>
      <c r="F478" s="101"/>
      <c r="G478" s="109">
        <v>0</v>
      </c>
      <c r="H478" s="19"/>
    </row>
    <row r="479" ht="22.8" customHeight="true" spans="1:8">
      <c r="A479" s="1"/>
      <c r="B479" s="65" t="s">
        <v>1030</v>
      </c>
      <c r="C479" s="38" t="s">
        <v>1031</v>
      </c>
      <c r="D479" s="101"/>
      <c r="E479" s="111"/>
      <c r="F479" s="101"/>
      <c r="G479" s="109">
        <v>0</v>
      </c>
      <c r="H479" s="19"/>
    </row>
    <row r="480" ht="22.8" customHeight="true" spans="2:8">
      <c r="B480" s="64" t="s">
        <v>1032</v>
      </c>
      <c r="C480" s="38" t="s">
        <v>1033</v>
      </c>
      <c r="D480" s="101"/>
      <c r="E480" s="111"/>
      <c r="F480" s="101"/>
      <c r="G480" s="109">
        <v>0</v>
      </c>
      <c r="H480" s="19"/>
    </row>
    <row r="481" ht="22.8" customHeight="true" spans="1:8">
      <c r="A481" s="1"/>
      <c r="B481" s="65" t="s">
        <v>1034</v>
      </c>
      <c r="C481" s="38" t="s">
        <v>1033</v>
      </c>
      <c r="D481" s="101"/>
      <c r="E481" s="111"/>
      <c r="F481" s="101"/>
      <c r="G481" s="109">
        <v>0</v>
      </c>
      <c r="H481" s="19"/>
    </row>
    <row r="482" ht="22.8" customHeight="true" spans="2:8">
      <c r="B482" s="64" t="s">
        <v>203</v>
      </c>
      <c r="C482" s="38" t="s">
        <v>204</v>
      </c>
      <c r="D482" s="101">
        <v>2676.31</v>
      </c>
      <c r="E482" s="108">
        <v>1456.09</v>
      </c>
      <c r="F482" s="101">
        <v>-1220.22</v>
      </c>
      <c r="G482" s="109">
        <v>-0.455933729650153</v>
      </c>
      <c r="H482" s="19"/>
    </row>
    <row r="483" ht="22.8" customHeight="true" spans="1:8">
      <c r="A483" s="1"/>
      <c r="B483" s="64" t="s">
        <v>1035</v>
      </c>
      <c r="C483" s="38" t="s">
        <v>1036</v>
      </c>
      <c r="D483" s="101">
        <v>2610.81</v>
      </c>
      <c r="E483" s="108">
        <v>1390.59</v>
      </c>
      <c r="F483" s="101">
        <v>-1220.22</v>
      </c>
      <c r="G483" s="109">
        <v>-0.467372194836085</v>
      </c>
      <c r="H483" s="19"/>
    </row>
    <row r="484" ht="22.8" customHeight="true" spans="1:8">
      <c r="A484" s="1"/>
      <c r="B484" s="65" t="s">
        <v>1037</v>
      </c>
      <c r="C484" s="38" t="s">
        <v>223</v>
      </c>
      <c r="D484" s="101">
        <v>1013.23</v>
      </c>
      <c r="E484" s="108">
        <v>1116.59</v>
      </c>
      <c r="F484" s="101">
        <v>103.36</v>
      </c>
      <c r="G484" s="109">
        <v>0.102010402376558</v>
      </c>
      <c r="H484" s="19"/>
    </row>
    <row r="485" ht="22.8" customHeight="true" spans="1:8">
      <c r="A485" s="1"/>
      <c r="B485" s="65" t="s">
        <v>1038</v>
      </c>
      <c r="C485" s="38" t="s">
        <v>225</v>
      </c>
      <c r="D485" s="101">
        <v>100</v>
      </c>
      <c r="E485" s="110">
        <v>80</v>
      </c>
      <c r="F485" s="101">
        <v>-20</v>
      </c>
      <c r="G485" s="109">
        <v>-0.2</v>
      </c>
      <c r="H485" s="19"/>
    </row>
    <row r="486" ht="22.8" customHeight="true" spans="1:8">
      <c r="A486" s="1"/>
      <c r="B486" s="65" t="s">
        <v>1039</v>
      </c>
      <c r="C486" s="38" t="s">
        <v>243</v>
      </c>
      <c r="D486" s="101">
        <v>14</v>
      </c>
      <c r="E486" s="110">
        <v>14</v>
      </c>
      <c r="F486" s="101"/>
      <c r="G486" s="109">
        <v>0</v>
      </c>
      <c r="H486" s="19"/>
    </row>
    <row r="487" ht="22.8" customHeight="true" spans="1:8">
      <c r="A487" s="1"/>
      <c r="B487" s="65" t="s">
        <v>1040</v>
      </c>
      <c r="C487" s="38" t="s">
        <v>1041</v>
      </c>
      <c r="D487" s="101">
        <v>15</v>
      </c>
      <c r="E487" s="110">
        <v>15</v>
      </c>
      <c r="F487" s="101"/>
      <c r="G487" s="109">
        <v>0</v>
      </c>
      <c r="H487" s="19"/>
    </row>
    <row r="488" ht="22.8" customHeight="true" spans="1:8">
      <c r="A488" s="1"/>
      <c r="B488" s="65" t="s">
        <v>1042</v>
      </c>
      <c r="C488" s="38" t="s">
        <v>1043</v>
      </c>
      <c r="D488" s="101">
        <v>180</v>
      </c>
      <c r="E488" s="111"/>
      <c r="F488" s="101">
        <v>-180</v>
      </c>
      <c r="G488" s="109">
        <v>-1</v>
      </c>
      <c r="H488" s="19"/>
    </row>
    <row r="489" ht="22.8" customHeight="true" spans="1:8">
      <c r="A489" s="1"/>
      <c r="B489" s="65" t="s">
        <v>1044</v>
      </c>
      <c r="C489" s="38" t="s">
        <v>1045</v>
      </c>
      <c r="D489" s="101">
        <v>788.58</v>
      </c>
      <c r="E489" s="110">
        <v>160</v>
      </c>
      <c r="F489" s="101">
        <v>-628.58</v>
      </c>
      <c r="G489" s="109">
        <v>-0.79710365467042</v>
      </c>
      <c r="H489" s="19"/>
    </row>
    <row r="490" ht="22.8" customHeight="true" spans="1:8">
      <c r="A490" s="1"/>
      <c r="B490" s="65" t="s">
        <v>1046</v>
      </c>
      <c r="C490" s="38" t="s">
        <v>1047</v>
      </c>
      <c r="D490" s="101">
        <v>500</v>
      </c>
      <c r="E490" s="111"/>
      <c r="F490" s="101">
        <v>-500</v>
      </c>
      <c r="G490" s="109">
        <v>-1</v>
      </c>
      <c r="H490" s="19"/>
    </row>
    <row r="491" ht="22.8" customHeight="true" spans="1:8">
      <c r="A491" s="1"/>
      <c r="B491" s="65" t="s">
        <v>1048</v>
      </c>
      <c r="C491" s="38" t="s">
        <v>1049</v>
      </c>
      <c r="D491" s="101"/>
      <c r="E491" s="110">
        <v>5</v>
      </c>
      <c r="F491" s="101">
        <v>5</v>
      </c>
      <c r="G491" s="109">
        <v>1</v>
      </c>
      <c r="H491" s="19"/>
    </row>
    <row r="492" ht="22.8" customHeight="true" spans="2:8">
      <c r="B492" s="64" t="s">
        <v>1050</v>
      </c>
      <c r="C492" s="38" t="s">
        <v>1051</v>
      </c>
      <c r="D492" s="101">
        <v>65.5</v>
      </c>
      <c r="E492" s="110">
        <v>65.5</v>
      </c>
      <c r="F492" s="101"/>
      <c r="G492" s="109">
        <v>0</v>
      </c>
      <c r="H492" s="19"/>
    </row>
    <row r="493" ht="22.8" customHeight="true" spans="1:8">
      <c r="A493" s="1"/>
      <c r="B493" s="65" t="s">
        <v>1052</v>
      </c>
      <c r="C493" s="38" t="s">
        <v>1053</v>
      </c>
      <c r="D493" s="101">
        <v>65.5</v>
      </c>
      <c r="E493" s="110">
        <v>65.5</v>
      </c>
      <c r="F493" s="101"/>
      <c r="G493" s="109">
        <v>0</v>
      </c>
      <c r="H493" s="19"/>
    </row>
    <row r="494" ht="22.8" customHeight="true" spans="2:8">
      <c r="B494" s="64" t="s">
        <v>205</v>
      </c>
      <c r="C494" s="38" t="s">
        <v>206</v>
      </c>
      <c r="D494" s="101">
        <v>7455.44</v>
      </c>
      <c r="E494" s="108">
        <v>10405.02</v>
      </c>
      <c r="F494" s="101">
        <v>2949.58</v>
      </c>
      <c r="G494" s="109">
        <v>0.395627890506798</v>
      </c>
      <c r="H494" s="19"/>
    </row>
    <row r="495" ht="22.8" customHeight="true" spans="1:8">
      <c r="A495" s="1"/>
      <c r="B495" s="64" t="s">
        <v>1054</v>
      </c>
      <c r="C495" s="38" t="s">
        <v>1055</v>
      </c>
      <c r="D495" s="101">
        <v>593</v>
      </c>
      <c r="E495" s="110">
        <v>823.1</v>
      </c>
      <c r="F495" s="101">
        <v>230.1</v>
      </c>
      <c r="G495" s="109">
        <v>0.388026981450253</v>
      </c>
      <c r="H495" s="19"/>
    </row>
    <row r="496" ht="22.8" customHeight="true" spans="1:8">
      <c r="A496" s="1"/>
      <c r="B496" s="65" t="s">
        <v>1056</v>
      </c>
      <c r="C496" s="38" t="s">
        <v>1057</v>
      </c>
      <c r="D496" s="101">
        <v>133</v>
      </c>
      <c r="E496" s="110">
        <v>95.79</v>
      </c>
      <c r="F496" s="101">
        <v>-37.21</v>
      </c>
      <c r="G496" s="109">
        <v>-0.279774436090226</v>
      </c>
      <c r="H496" s="19"/>
    </row>
    <row r="497" ht="22.8" customHeight="true" spans="1:8">
      <c r="A497" s="1"/>
      <c r="B497" s="65" t="s">
        <v>1058</v>
      </c>
      <c r="C497" s="38" t="s">
        <v>1059</v>
      </c>
      <c r="D497" s="101">
        <v>30</v>
      </c>
      <c r="E497" s="111"/>
      <c r="F497" s="101">
        <v>-30</v>
      </c>
      <c r="G497" s="109">
        <v>-1</v>
      </c>
      <c r="H497" s="19"/>
    </row>
    <row r="498" ht="22.8" customHeight="true" spans="1:8">
      <c r="A498" s="1"/>
      <c r="B498" s="65" t="s">
        <v>1060</v>
      </c>
      <c r="C498" s="38" t="s">
        <v>1061</v>
      </c>
      <c r="D498" s="101">
        <v>430</v>
      </c>
      <c r="E498" s="110">
        <v>273</v>
      </c>
      <c r="F498" s="101">
        <v>-157</v>
      </c>
      <c r="G498" s="109">
        <v>-0.365116279069767</v>
      </c>
      <c r="H498" s="19"/>
    </row>
    <row r="499" ht="22.8" customHeight="true" spans="1:8">
      <c r="A499" s="1"/>
      <c r="B499" s="65" t="s">
        <v>1062</v>
      </c>
      <c r="C499" s="38" t="s">
        <v>1063</v>
      </c>
      <c r="D499" s="101"/>
      <c r="E499" s="110">
        <v>454.31</v>
      </c>
      <c r="F499" s="101">
        <v>454.31</v>
      </c>
      <c r="G499" s="109">
        <v>1</v>
      </c>
      <c r="H499" s="19"/>
    </row>
    <row r="500" ht="22.8" customHeight="true" spans="2:8">
      <c r="B500" s="64" t="s">
        <v>1064</v>
      </c>
      <c r="C500" s="38" t="s">
        <v>1065</v>
      </c>
      <c r="D500" s="101">
        <v>6846.44</v>
      </c>
      <c r="E500" s="108">
        <v>9565.92</v>
      </c>
      <c r="F500" s="101">
        <v>2719.48</v>
      </c>
      <c r="G500" s="109">
        <v>0.397210813210953</v>
      </c>
      <c r="H500" s="19"/>
    </row>
    <row r="501" ht="22.8" customHeight="true" spans="1:8">
      <c r="A501" s="1"/>
      <c r="B501" s="65" t="s">
        <v>1066</v>
      </c>
      <c r="C501" s="38" t="s">
        <v>1067</v>
      </c>
      <c r="D501" s="101">
        <v>6846.44</v>
      </c>
      <c r="E501" s="108">
        <v>9565.92</v>
      </c>
      <c r="F501" s="101">
        <v>2719.48</v>
      </c>
      <c r="G501" s="109">
        <v>0.397210813210953</v>
      </c>
      <c r="H501" s="19"/>
    </row>
    <row r="502" ht="22.8" customHeight="true" spans="2:8">
      <c r="B502" s="64" t="s">
        <v>1068</v>
      </c>
      <c r="C502" s="38" t="s">
        <v>1069</v>
      </c>
      <c r="D502" s="101">
        <v>16</v>
      </c>
      <c r="E502" s="110">
        <v>16</v>
      </c>
      <c r="F502" s="101"/>
      <c r="G502" s="109">
        <v>0</v>
      </c>
      <c r="H502" s="19"/>
    </row>
    <row r="503" ht="22.8" customHeight="true" spans="1:8">
      <c r="A503" s="1"/>
      <c r="B503" s="65" t="s">
        <v>1070</v>
      </c>
      <c r="C503" s="38" t="s">
        <v>1071</v>
      </c>
      <c r="D503" s="101">
        <v>16</v>
      </c>
      <c r="E503" s="110">
        <v>16</v>
      </c>
      <c r="F503" s="101"/>
      <c r="G503" s="109">
        <v>0</v>
      </c>
      <c r="H503" s="19"/>
    </row>
    <row r="504" ht="22.8" customHeight="true" spans="2:8">
      <c r="B504" s="64" t="s">
        <v>207</v>
      </c>
      <c r="C504" s="38" t="s">
        <v>208</v>
      </c>
      <c r="D504" s="101">
        <v>78.72</v>
      </c>
      <c r="E504" s="110">
        <v>395.45</v>
      </c>
      <c r="F504" s="101">
        <v>316.73</v>
      </c>
      <c r="G504" s="109">
        <v>4.02350101626016</v>
      </c>
      <c r="H504" s="19"/>
    </row>
    <row r="505" ht="22.8" customHeight="true" spans="1:8">
      <c r="A505" s="1"/>
      <c r="B505" s="64" t="s">
        <v>1072</v>
      </c>
      <c r="C505" s="38" t="s">
        <v>1073</v>
      </c>
      <c r="D505" s="101">
        <v>78.72</v>
      </c>
      <c r="E505" s="110">
        <v>395.45</v>
      </c>
      <c r="F505" s="101">
        <v>316.73</v>
      </c>
      <c r="G505" s="109">
        <v>4.02350101626016</v>
      </c>
      <c r="H505" s="19"/>
    </row>
    <row r="506" ht="22.8" customHeight="true" spans="1:8">
      <c r="A506" s="1"/>
      <c r="B506" s="65" t="s">
        <v>1074</v>
      </c>
      <c r="C506" s="38" t="s">
        <v>1075</v>
      </c>
      <c r="D506" s="101">
        <v>7</v>
      </c>
      <c r="E506" s="110">
        <v>7</v>
      </c>
      <c r="F506" s="101"/>
      <c r="G506" s="109">
        <v>0</v>
      </c>
      <c r="H506" s="19"/>
    </row>
    <row r="507" ht="22.8" customHeight="true" spans="1:8">
      <c r="A507" s="1"/>
      <c r="B507" s="65" t="s">
        <v>1076</v>
      </c>
      <c r="C507" s="38" t="s">
        <v>1077</v>
      </c>
      <c r="D507" s="101"/>
      <c r="E507" s="110">
        <v>5</v>
      </c>
      <c r="F507" s="101">
        <v>5</v>
      </c>
      <c r="G507" s="109">
        <v>1</v>
      </c>
      <c r="H507" s="19"/>
    </row>
    <row r="508" ht="22.8" customHeight="true" spans="1:8">
      <c r="A508" s="1"/>
      <c r="B508" s="65" t="s">
        <v>1078</v>
      </c>
      <c r="C508" s="38" t="s">
        <v>1079</v>
      </c>
      <c r="D508" s="101">
        <v>71.72</v>
      </c>
      <c r="E508" s="110">
        <v>383.45</v>
      </c>
      <c r="F508" s="101">
        <v>311.73</v>
      </c>
      <c r="G508" s="109">
        <v>4.34648633575014</v>
      </c>
      <c r="H508" s="19"/>
    </row>
    <row r="509" ht="22.8" customHeight="true" spans="2:8">
      <c r="B509" s="64" t="s">
        <v>1080</v>
      </c>
      <c r="C509" s="38" t="s">
        <v>1081</v>
      </c>
      <c r="D509" s="101"/>
      <c r="E509" s="111"/>
      <c r="F509" s="101"/>
      <c r="G509" s="109">
        <v>0</v>
      </c>
      <c r="H509" s="19"/>
    </row>
    <row r="510" ht="22.8" customHeight="true" spans="1:8">
      <c r="A510" s="1"/>
      <c r="B510" s="65" t="s">
        <v>1082</v>
      </c>
      <c r="C510" s="38" t="s">
        <v>1083</v>
      </c>
      <c r="D510" s="101"/>
      <c r="E510" s="111"/>
      <c r="F510" s="101"/>
      <c r="G510" s="109">
        <v>0</v>
      </c>
      <c r="H510" s="19"/>
    </row>
    <row r="511" ht="22.8" customHeight="true" spans="2:8">
      <c r="B511" s="64" t="s">
        <v>209</v>
      </c>
      <c r="C511" s="38" t="s">
        <v>210</v>
      </c>
      <c r="D511" s="101">
        <v>6253.3</v>
      </c>
      <c r="E511" s="108">
        <v>6119.7</v>
      </c>
      <c r="F511" s="101">
        <v>-133.6</v>
      </c>
      <c r="G511" s="109">
        <v>-0.0213647194281419</v>
      </c>
      <c r="H511" s="19"/>
    </row>
    <row r="512" ht="22.8" customHeight="true" spans="1:8">
      <c r="A512" s="1"/>
      <c r="B512" s="64" t="s">
        <v>1084</v>
      </c>
      <c r="C512" s="38" t="s">
        <v>1085</v>
      </c>
      <c r="D512" s="101">
        <v>1396.03</v>
      </c>
      <c r="E512" s="108">
        <v>1439.55</v>
      </c>
      <c r="F512" s="101">
        <v>43.52</v>
      </c>
      <c r="G512" s="109">
        <v>0.0311741151694448</v>
      </c>
      <c r="H512" s="19"/>
    </row>
    <row r="513" ht="22.8" customHeight="true" spans="1:8">
      <c r="A513" s="1"/>
      <c r="B513" s="65" t="s">
        <v>1086</v>
      </c>
      <c r="C513" s="38" t="s">
        <v>223</v>
      </c>
      <c r="D513" s="101">
        <v>785</v>
      </c>
      <c r="E513" s="110">
        <v>894.1</v>
      </c>
      <c r="F513" s="101">
        <v>109.1</v>
      </c>
      <c r="G513" s="109">
        <v>0.138980891719745</v>
      </c>
      <c r="H513" s="19"/>
    </row>
    <row r="514" ht="22.8" customHeight="true" spans="1:8">
      <c r="A514" s="1"/>
      <c r="B514" s="65" t="s">
        <v>1087</v>
      </c>
      <c r="C514" s="38" t="s">
        <v>243</v>
      </c>
      <c r="D514" s="101">
        <v>11</v>
      </c>
      <c r="E514" s="110">
        <v>13</v>
      </c>
      <c r="F514" s="101">
        <v>2</v>
      </c>
      <c r="G514" s="109">
        <v>0.181818181818182</v>
      </c>
      <c r="H514" s="19"/>
    </row>
    <row r="515" ht="22.8" customHeight="true" spans="1:8">
      <c r="A515" s="1"/>
      <c r="B515" s="65" t="s">
        <v>1088</v>
      </c>
      <c r="C515" s="38" t="s">
        <v>1089</v>
      </c>
      <c r="D515" s="101">
        <v>25.6</v>
      </c>
      <c r="E515" s="110">
        <v>20</v>
      </c>
      <c r="F515" s="101">
        <v>-5.6</v>
      </c>
      <c r="G515" s="109">
        <v>-0.21875</v>
      </c>
      <c r="H515" s="19"/>
    </row>
    <row r="516" ht="22.8" customHeight="true" spans="1:8">
      <c r="A516" s="1"/>
      <c r="B516" s="65" t="s">
        <v>1090</v>
      </c>
      <c r="C516" s="38" t="s">
        <v>1091</v>
      </c>
      <c r="D516" s="101">
        <v>60</v>
      </c>
      <c r="E516" s="110">
        <v>102.3</v>
      </c>
      <c r="F516" s="101">
        <v>42.3</v>
      </c>
      <c r="G516" s="109">
        <v>0.705</v>
      </c>
      <c r="H516" s="19"/>
    </row>
    <row r="517" ht="22.8" customHeight="true" spans="1:8">
      <c r="A517" s="1"/>
      <c r="B517" s="65" t="s">
        <v>1092</v>
      </c>
      <c r="C517" s="38" t="s">
        <v>1093</v>
      </c>
      <c r="D517" s="101">
        <v>421.45</v>
      </c>
      <c r="E517" s="110">
        <v>259.65</v>
      </c>
      <c r="F517" s="101">
        <v>-161.8</v>
      </c>
      <c r="G517" s="109">
        <v>-0.383912682405979</v>
      </c>
      <c r="H517" s="19"/>
    </row>
    <row r="518" ht="22.8" customHeight="true" spans="1:8">
      <c r="A518" s="1"/>
      <c r="B518" s="65" t="s">
        <v>1094</v>
      </c>
      <c r="C518" s="38" t="s">
        <v>1095</v>
      </c>
      <c r="D518" s="101">
        <v>20</v>
      </c>
      <c r="E518" s="110">
        <v>68</v>
      </c>
      <c r="F518" s="101">
        <v>48</v>
      </c>
      <c r="G518" s="109">
        <v>2.4</v>
      </c>
      <c r="H518" s="19"/>
    </row>
    <row r="519" ht="22.8" customHeight="true" spans="1:8">
      <c r="A519" s="1"/>
      <c r="B519" s="65" t="s">
        <v>1096</v>
      </c>
      <c r="C519" s="38" t="s">
        <v>1097</v>
      </c>
      <c r="D519" s="101">
        <v>72.98</v>
      </c>
      <c r="E519" s="110">
        <v>82.5</v>
      </c>
      <c r="F519" s="101">
        <v>9.52</v>
      </c>
      <c r="G519" s="109">
        <v>0.130446697725404</v>
      </c>
      <c r="H519" s="19"/>
    </row>
    <row r="520" ht="22.8" customHeight="true" spans="2:8">
      <c r="B520" s="64" t="s">
        <v>1098</v>
      </c>
      <c r="C520" s="38" t="s">
        <v>1099</v>
      </c>
      <c r="D520" s="101">
        <v>4295.05</v>
      </c>
      <c r="E520" s="108">
        <v>3841.51</v>
      </c>
      <c r="F520" s="101">
        <v>-453.54</v>
      </c>
      <c r="G520" s="109">
        <v>-0.105595976763949</v>
      </c>
      <c r="H520" s="19"/>
    </row>
    <row r="521" ht="22.8" customHeight="true" spans="1:8">
      <c r="A521" s="1"/>
      <c r="B521" s="65" t="s">
        <v>1100</v>
      </c>
      <c r="C521" s="38" t="s">
        <v>223</v>
      </c>
      <c r="D521" s="101"/>
      <c r="E521" s="110">
        <v>50</v>
      </c>
      <c r="F521" s="101">
        <v>50</v>
      </c>
      <c r="G521" s="109">
        <v>1</v>
      </c>
      <c r="H521" s="19"/>
    </row>
    <row r="522" ht="22.8" customHeight="true" spans="1:8">
      <c r="A522" s="1"/>
      <c r="B522" s="65" t="s">
        <v>1101</v>
      </c>
      <c r="C522" s="38" t="s">
        <v>1102</v>
      </c>
      <c r="D522" s="101">
        <v>4295.05</v>
      </c>
      <c r="E522" s="108">
        <v>3791.51</v>
      </c>
      <c r="F522" s="101">
        <v>-503.54</v>
      </c>
      <c r="G522" s="109">
        <v>-0.117237284781318</v>
      </c>
      <c r="H522" s="19"/>
    </row>
    <row r="523" ht="22.8" customHeight="true" spans="2:8">
      <c r="B523" s="64" t="s">
        <v>1103</v>
      </c>
      <c r="C523" s="38" t="s">
        <v>1104</v>
      </c>
      <c r="D523" s="101">
        <v>296.6</v>
      </c>
      <c r="E523" s="110">
        <v>284.06</v>
      </c>
      <c r="F523" s="101">
        <v>-12.54</v>
      </c>
      <c r="G523" s="109">
        <v>-0.0422791638570466</v>
      </c>
      <c r="H523" s="19"/>
    </row>
    <row r="524" ht="22.8" customHeight="true" spans="1:8">
      <c r="A524" s="1"/>
      <c r="B524" s="65" t="s">
        <v>1105</v>
      </c>
      <c r="C524" s="38" t="s">
        <v>223</v>
      </c>
      <c r="D524" s="101">
        <v>227.61</v>
      </c>
      <c r="E524" s="110">
        <v>233.92</v>
      </c>
      <c r="F524" s="101">
        <v>6.30999999999997</v>
      </c>
      <c r="G524" s="109">
        <v>0.0277228592768331</v>
      </c>
      <c r="H524" s="19"/>
    </row>
    <row r="525" ht="22.8" customHeight="true" spans="1:8">
      <c r="A525" s="1"/>
      <c r="B525" s="65" t="s">
        <v>1106</v>
      </c>
      <c r="C525" s="38" t="s">
        <v>1107</v>
      </c>
      <c r="D525" s="101">
        <v>10</v>
      </c>
      <c r="E525" s="110">
        <v>50.14</v>
      </c>
      <c r="F525" s="101">
        <v>40.14</v>
      </c>
      <c r="G525" s="109">
        <v>4.014</v>
      </c>
      <c r="H525" s="19"/>
    </row>
    <row r="526" ht="22.8" customHeight="true" spans="1:8">
      <c r="A526" s="1"/>
      <c r="B526" s="65" t="s">
        <v>1108</v>
      </c>
      <c r="C526" s="38" t="s">
        <v>1109</v>
      </c>
      <c r="D526" s="101">
        <v>58.99</v>
      </c>
      <c r="E526" s="111"/>
      <c r="F526" s="101">
        <v>-58.99</v>
      </c>
      <c r="G526" s="109">
        <v>-1</v>
      </c>
      <c r="H526" s="19"/>
    </row>
    <row r="527" ht="22.8" customHeight="true" spans="2:8">
      <c r="B527" s="64" t="s">
        <v>1110</v>
      </c>
      <c r="C527" s="38" t="s">
        <v>1111</v>
      </c>
      <c r="D527" s="101">
        <v>265.62</v>
      </c>
      <c r="E527" s="110">
        <v>554.58</v>
      </c>
      <c r="F527" s="101">
        <v>288.96</v>
      </c>
      <c r="G527" s="109">
        <v>1.08786988931556</v>
      </c>
      <c r="H527" s="19"/>
    </row>
    <row r="528" ht="22.8" customHeight="true" spans="1:8">
      <c r="A528" s="1"/>
      <c r="B528" s="65" t="s">
        <v>1112</v>
      </c>
      <c r="C528" s="38" t="s">
        <v>1113</v>
      </c>
      <c r="D528" s="101"/>
      <c r="E528" s="110">
        <v>554.58</v>
      </c>
      <c r="F528" s="101">
        <v>554.58</v>
      </c>
      <c r="G528" s="109">
        <v>1</v>
      </c>
      <c r="H528" s="19"/>
    </row>
    <row r="529" ht="22.8" customHeight="true" spans="1:8">
      <c r="A529" s="1"/>
      <c r="B529" s="65" t="s">
        <v>1114</v>
      </c>
      <c r="C529" s="38" t="s">
        <v>1115</v>
      </c>
      <c r="D529" s="101">
        <v>265.62</v>
      </c>
      <c r="E529" s="111"/>
      <c r="F529" s="101">
        <v>-265.62</v>
      </c>
      <c r="G529" s="109">
        <v>-1</v>
      </c>
      <c r="H529" s="19"/>
    </row>
    <row r="530" ht="22.8" customHeight="true" spans="2:8">
      <c r="B530" s="64" t="s">
        <v>1116</v>
      </c>
      <c r="C530" s="38" t="s">
        <v>1117</v>
      </c>
      <c r="D530" s="101"/>
      <c r="E530" s="111"/>
      <c r="F530" s="101"/>
      <c r="G530" s="109">
        <v>0</v>
      </c>
      <c r="H530" s="19"/>
    </row>
    <row r="531" ht="22.8" customHeight="true" spans="1:8">
      <c r="A531" s="1"/>
      <c r="B531" s="65" t="s">
        <v>1118</v>
      </c>
      <c r="C531" s="38" t="s">
        <v>1117</v>
      </c>
      <c r="D531" s="101"/>
      <c r="E531" s="111"/>
      <c r="F531" s="101"/>
      <c r="G531" s="109">
        <v>0</v>
      </c>
      <c r="H531" s="19"/>
    </row>
    <row r="532" ht="22.8" customHeight="true" spans="2:8">
      <c r="B532" s="64" t="s">
        <v>211</v>
      </c>
      <c r="C532" s="38" t="s">
        <v>212</v>
      </c>
      <c r="D532" s="101"/>
      <c r="E532" s="108">
        <v>3500</v>
      </c>
      <c r="F532" s="101">
        <v>3500</v>
      </c>
      <c r="G532" s="109">
        <v>1</v>
      </c>
      <c r="H532" s="19"/>
    </row>
    <row r="533" ht="22.8" customHeight="true" spans="1:8">
      <c r="A533" s="1"/>
      <c r="B533" s="64" t="s">
        <v>1119</v>
      </c>
      <c r="C533" s="38" t="s">
        <v>212</v>
      </c>
      <c r="D533" s="101"/>
      <c r="E533" s="108">
        <v>3500</v>
      </c>
      <c r="F533" s="101">
        <v>3500</v>
      </c>
      <c r="G533" s="109">
        <v>1</v>
      </c>
      <c r="H533" s="19"/>
    </row>
    <row r="534" ht="22.8" customHeight="true" spans="1:8">
      <c r="A534" s="1"/>
      <c r="B534" s="65" t="s">
        <v>1120</v>
      </c>
      <c r="C534" s="38" t="s">
        <v>212</v>
      </c>
      <c r="D534" s="101"/>
      <c r="E534" s="108">
        <v>3500</v>
      </c>
      <c r="F534" s="101">
        <v>3500</v>
      </c>
      <c r="G534" s="109">
        <v>1</v>
      </c>
      <c r="H534" s="19"/>
    </row>
    <row r="535" ht="22.8" customHeight="true" spans="2:8">
      <c r="B535" s="64" t="s">
        <v>213</v>
      </c>
      <c r="C535" s="38" t="s">
        <v>214</v>
      </c>
      <c r="D535" s="101">
        <v>10411</v>
      </c>
      <c r="E535" s="108">
        <v>5868.6</v>
      </c>
      <c r="F535" s="101">
        <v>-4542.4</v>
      </c>
      <c r="G535" s="109">
        <v>-0.436307751416771</v>
      </c>
      <c r="H535" s="19"/>
    </row>
    <row r="536" ht="22.8" customHeight="true" spans="1:8">
      <c r="A536" s="1"/>
      <c r="B536" s="64" t="s">
        <v>1121</v>
      </c>
      <c r="C536" s="38" t="s">
        <v>1122</v>
      </c>
      <c r="D536" s="101">
        <v>10411</v>
      </c>
      <c r="E536" s="111"/>
      <c r="F536" s="101">
        <v>-10411</v>
      </c>
      <c r="G536" s="109">
        <v>-1</v>
      </c>
      <c r="H536" s="19"/>
    </row>
    <row r="537" ht="22.8" customHeight="true" spans="2:8">
      <c r="B537" s="64" t="s">
        <v>1123</v>
      </c>
      <c r="C537" s="38" t="s">
        <v>1124</v>
      </c>
      <c r="D537" s="101"/>
      <c r="E537" s="108">
        <v>5868.6</v>
      </c>
      <c r="F537" s="101">
        <v>5868.6</v>
      </c>
      <c r="G537" s="109">
        <v>1</v>
      </c>
      <c r="H537" s="19"/>
    </row>
    <row r="538" ht="22.8" customHeight="true" spans="1:8">
      <c r="A538" s="1"/>
      <c r="B538" s="65" t="s">
        <v>1125</v>
      </c>
      <c r="C538" s="38" t="s">
        <v>1126</v>
      </c>
      <c r="D538" s="101"/>
      <c r="E538" s="108">
        <v>5868.6</v>
      </c>
      <c r="F538" s="101">
        <v>5868.6</v>
      </c>
      <c r="G538" s="109">
        <v>1</v>
      </c>
      <c r="H538" s="19"/>
    </row>
    <row r="539" ht="22.8" customHeight="true" spans="2:8">
      <c r="B539" s="64" t="s">
        <v>215</v>
      </c>
      <c r="C539" s="38" t="s">
        <v>216</v>
      </c>
      <c r="D539" s="101"/>
      <c r="E539" s="110">
        <v>25.8</v>
      </c>
      <c r="F539" s="101">
        <v>25.8</v>
      </c>
      <c r="G539" s="109">
        <v>1</v>
      </c>
      <c r="H539" s="19"/>
    </row>
    <row r="540" ht="22.8" customHeight="true" spans="1:8">
      <c r="A540" s="1"/>
      <c r="B540" s="64" t="s">
        <v>1127</v>
      </c>
      <c r="C540" s="38" t="s">
        <v>1128</v>
      </c>
      <c r="D540" s="108"/>
      <c r="E540" s="108">
        <v>25.8</v>
      </c>
      <c r="F540" s="108">
        <v>25.8</v>
      </c>
      <c r="G540" s="109">
        <v>1</v>
      </c>
      <c r="H540" s="19"/>
    </row>
    <row r="541" ht="22.8" customHeight="true" spans="1:8">
      <c r="A541" s="1"/>
      <c r="B541" s="11" t="s">
        <v>102</v>
      </c>
      <c r="C541" s="115"/>
      <c r="D541" s="116">
        <v>306428.05</v>
      </c>
      <c r="E541" s="116">
        <v>287089.72</v>
      </c>
      <c r="F541" s="116">
        <f>E541-D541</f>
        <v>-19338.33</v>
      </c>
      <c r="G541" s="117">
        <f>F541/D541</f>
        <v>-0.0631088766188344</v>
      </c>
      <c r="H541" s="19"/>
    </row>
    <row r="542" ht="9.75" customHeight="true" spans="1:8">
      <c r="A542" s="12"/>
      <c r="B542" s="13"/>
      <c r="C542" s="12"/>
      <c r="D542" s="12"/>
      <c r="E542" s="12"/>
      <c r="F542" s="12"/>
      <c r="G542" s="118"/>
      <c r="H542" s="27"/>
    </row>
    <row r="543" ht="16.25" customHeight="true" spans="1:8">
      <c r="A543" s="14"/>
      <c r="B543" s="15" t="s">
        <v>53</v>
      </c>
      <c r="C543" s="15"/>
      <c r="D543" s="15"/>
      <c r="E543" s="15"/>
      <c r="F543" s="15"/>
      <c r="G543" s="119"/>
      <c r="H543" s="28"/>
    </row>
    <row r="544" ht="16.25" customHeight="true" spans="1:8">
      <c r="A544" s="16"/>
      <c r="B544" s="17" t="s">
        <v>217</v>
      </c>
      <c r="C544" s="17"/>
      <c r="D544" s="17"/>
      <c r="E544" s="17"/>
      <c r="F544" s="17"/>
      <c r="G544" s="120"/>
      <c r="H544" s="29"/>
    </row>
  </sheetData>
  <autoFilter ref="A5:H544">
    <extLst/>
  </autoFilter>
  <mergeCells count="83">
    <mergeCell ref="B2:G2"/>
    <mergeCell ref="B4:C4"/>
    <mergeCell ref="E4:G4"/>
    <mergeCell ref="B541:C541"/>
    <mergeCell ref="B543:G543"/>
    <mergeCell ref="B544:G544"/>
    <mergeCell ref="A8:A15"/>
    <mergeCell ref="A17:A23"/>
    <mergeCell ref="A25:A31"/>
    <mergeCell ref="A33:A38"/>
    <mergeCell ref="A40:A47"/>
    <mergeCell ref="A49:A57"/>
    <mergeCell ref="A59:A60"/>
    <mergeCell ref="A62:A66"/>
    <mergeCell ref="A70:A77"/>
    <mergeCell ref="A79:A84"/>
    <mergeCell ref="A86:A88"/>
    <mergeCell ref="A92:A94"/>
    <mergeCell ref="A96:A100"/>
    <mergeCell ref="A102:A107"/>
    <mergeCell ref="A109:A113"/>
    <mergeCell ref="A115:A116"/>
    <mergeCell ref="A118:A121"/>
    <mergeCell ref="A123:A125"/>
    <mergeCell ref="A127:A128"/>
    <mergeCell ref="A130:A138"/>
    <mergeCell ref="A153:A160"/>
    <mergeCell ref="A162:A163"/>
    <mergeCell ref="A165:A169"/>
    <mergeCell ref="A171:A176"/>
    <mergeCell ref="A178:A189"/>
    <mergeCell ref="A192:A193"/>
    <mergeCell ref="A195:A199"/>
    <mergeCell ref="A201:A203"/>
    <mergeCell ref="A214:A215"/>
    <mergeCell ref="A226:A232"/>
    <mergeCell ref="A238:A240"/>
    <mergeCell ref="A244:A245"/>
    <mergeCell ref="A247:A248"/>
    <mergeCell ref="A251:A259"/>
    <mergeCell ref="A261:A264"/>
    <mergeCell ref="A266:A268"/>
    <mergeCell ref="A270:A273"/>
    <mergeCell ref="A275:A276"/>
    <mergeCell ref="A278:A282"/>
    <mergeCell ref="A284:A287"/>
    <mergeCell ref="A289:A294"/>
    <mergeCell ref="A296:A297"/>
    <mergeCell ref="A303:A305"/>
    <mergeCell ref="A307:A309"/>
    <mergeCell ref="A311:A314"/>
    <mergeCell ref="A321:A323"/>
    <mergeCell ref="A325:A327"/>
    <mergeCell ref="A329:A330"/>
    <mergeCell ref="A332:A339"/>
    <mergeCell ref="A343:A346"/>
    <mergeCell ref="A348:A350"/>
    <mergeCell ref="A352:A354"/>
    <mergeCell ref="A356:A361"/>
    <mergeCell ref="A366:A371"/>
    <mergeCell ref="A373:A374"/>
    <mergeCell ref="A376:A378"/>
    <mergeCell ref="A380:A381"/>
    <mergeCell ref="A383:A385"/>
    <mergeCell ref="A387:A388"/>
    <mergeCell ref="A393:A397"/>
    <mergeCell ref="A399:A400"/>
    <mergeCell ref="A409:A418"/>
    <mergeCell ref="A420:A428"/>
    <mergeCell ref="A430:A437"/>
    <mergeCell ref="A439:A441"/>
    <mergeCell ref="A443:A444"/>
    <mergeCell ref="A451:A457"/>
    <mergeCell ref="A466:A470"/>
    <mergeCell ref="A472:A474"/>
    <mergeCell ref="A484:A491"/>
    <mergeCell ref="A496:A499"/>
    <mergeCell ref="A506:A508"/>
    <mergeCell ref="A513:A519"/>
    <mergeCell ref="A521:A522"/>
    <mergeCell ref="A524:A526"/>
    <mergeCell ref="A528:A529"/>
    <mergeCell ref="D4:D5"/>
  </mergeCells>
  <pageMargins left="0.704166666666667" right="0.704166666666667" top="0.74375" bottom="0.74375" header="0.310416666666667" footer="0.310416666666667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zoomScale="85" zoomScaleNormal="85" workbookViewId="0">
      <selection activeCell="J55" sqref="J55"/>
    </sheetView>
  </sheetViews>
  <sheetFormatPr defaultColWidth="10" defaultRowHeight="13.5" outlineLevelCol="7"/>
  <cols>
    <col min="1" max="1" width="1.53333333333333" customWidth="true"/>
    <col min="2" max="2" width="12.8166666666667" customWidth="true"/>
    <col min="3" max="3" width="33.3416666666667" customWidth="true"/>
    <col min="4" max="4" width="20.625" style="30" customWidth="true"/>
    <col min="5" max="5" width="20.625" customWidth="true"/>
    <col min="6" max="6" width="20.625" style="60" customWidth="true"/>
    <col min="7" max="7" width="20.625" style="61" customWidth="true"/>
    <col min="8" max="8" width="1.53333333333333" customWidth="true"/>
  </cols>
  <sheetData>
    <row r="1" ht="16.35" customHeight="true" spans="1:8">
      <c r="A1" s="1"/>
      <c r="B1" s="2" t="s">
        <v>1129</v>
      </c>
      <c r="C1" s="3"/>
      <c r="D1" s="31"/>
      <c r="E1" s="1"/>
      <c r="F1" s="76"/>
      <c r="G1" s="77"/>
      <c r="H1" s="19" t="s">
        <v>2</v>
      </c>
    </row>
    <row r="2" ht="22.8" customHeight="true" spans="1:8">
      <c r="A2" s="1"/>
      <c r="B2" s="56" t="s">
        <v>1130</v>
      </c>
      <c r="C2" s="56"/>
      <c r="D2" s="62"/>
      <c r="E2" s="78"/>
      <c r="F2" s="79"/>
      <c r="G2" s="80"/>
      <c r="H2" s="19"/>
    </row>
    <row r="3" ht="19.55" customHeight="true" spans="1:8">
      <c r="A3" s="1"/>
      <c r="C3" s="20"/>
      <c r="D3" s="63"/>
      <c r="E3" s="81"/>
      <c r="F3" s="76"/>
      <c r="G3" s="82" t="s">
        <v>3</v>
      </c>
      <c r="H3" s="19"/>
    </row>
    <row r="4" ht="24.4" customHeight="true" spans="1:8">
      <c r="A4" s="1"/>
      <c r="B4" s="6" t="s">
        <v>6</v>
      </c>
      <c r="C4" s="6"/>
      <c r="D4" s="6" t="s">
        <v>7</v>
      </c>
      <c r="E4" s="83" t="s">
        <v>8</v>
      </c>
      <c r="F4" s="84"/>
      <c r="G4" s="85"/>
      <c r="H4" s="19"/>
    </row>
    <row r="5" ht="22" customHeight="true" spans="1:8">
      <c r="A5" s="1"/>
      <c r="B5" s="6" t="s">
        <v>64</v>
      </c>
      <c r="C5" s="6" t="s">
        <v>65</v>
      </c>
      <c r="D5" s="6"/>
      <c r="E5" s="83" t="s">
        <v>10</v>
      </c>
      <c r="F5" s="83" t="s">
        <v>11</v>
      </c>
      <c r="G5" s="86" t="s">
        <v>1131</v>
      </c>
      <c r="H5" s="19"/>
    </row>
    <row r="6" ht="22.8" customHeight="true" spans="1:8">
      <c r="A6" s="1"/>
      <c r="B6" s="64" t="s">
        <v>1132</v>
      </c>
      <c r="C6" s="38" t="s">
        <v>1133</v>
      </c>
      <c r="D6" s="39">
        <v>99805.01</v>
      </c>
      <c r="E6" s="87">
        <v>115879.17</v>
      </c>
      <c r="F6" s="88">
        <f>E6-D6</f>
        <v>16074.16</v>
      </c>
      <c r="G6" s="89">
        <f>F6/D6</f>
        <v>0.16105564239711</v>
      </c>
      <c r="H6" s="19"/>
    </row>
    <row r="7" ht="22.8" customHeight="true" spans="1:8">
      <c r="A7" s="1"/>
      <c r="B7" s="65" t="s">
        <v>1134</v>
      </c>
      <c r="C7" s="38" t="s">
        <v>1135</v>
      </c>
      <c r="D7" s="39">
        <v>64793.42</v>
      </c>
      <c r="E7" s="87">
        <v>70446.91</v>
      </c>
      <c r="F7" s="88">
        <f t="shared" ref="F7:F17" si="0">E7-D7</f>
        <v>5653.49000000001</v>
      </c>
      <c r="G7" s="89">
        <f t="shared" ref="G7:G52" si="1">F7/D7</f>
        <v>0.0872540761083457</v>
      </c>
      <c r="H7" s="19"/>
    </row>
    <row r="8" ht="22.8" customHeight="true" spans="1:8">
      <c r="A8" s="1"/>
      <c r="B8" s="65" t="s">
        <v>1136</v>
      </c>
      <c r="C8" s="38" t="s">
        <v>1137</v>
      </c>
      <c r="D8" s="39">
        <v>21255.25</v>
      </c>
      <c r="E8" s="87">
        <v>20964.82</v>
      </c>
      <c r="F8" s="88">
        <f t="shared" si="0"/>
        <v>-290.43</v>
      </c>
      <c r="G8" s="89">
        <f t="shared" si="1"/>
        <v>-0.0136639183260606</v>
      </c>
      <c r="H8" s="19"/>
    </row>
    <row r="9" ht="22.8" customHeight="true" spans="1:8">
      <c r="A9" s="1"/>
      <c r="B9" s="65" t="s">
        <v>1138</v>
      </c>
      <c r="C9" s="38" t="s">
        <v>1067</v>
      </c>
      <c r="D9" s="39">
        <v>7286.38</v>
      </c>
      <c r="E9" s="87">
        <v>8316.36</v>
      </c>
      <c r="F9" s="88">
        <f t="shared" si="0"/>
        <v>1029.98</v>
      </c>
      <c r="G9" s="89">
        <f t="shared" si="1"/>
        <v>0.141356887782411</v>
      </c>
      <c r="H9" s="19"/>
    </row>
    <row r="10" ht="22.8" customHeight="true" spans="1:8">
      <c r="A10" s="1"/>
      <c r="B10" s="65" t="s">
        <v>1139</v>
      </c>
      <c r="C10" s="38" t="s">
        <v>1140</v>
      </c>
      <c r="D10" s="39">
        <v>6469.96</v>
      </c>
      <c r="E10" s="87">
        <v>16151.08</v>
      </c>
      <c r="F10" s="88">
        <f t="shared" si="0"/>
        <v>9681.12</v>
      </c>
      <c r="G10" s="89">
        <f t="shared" si="1"/>
        <v>1.49631836981991</v>
      </c>
      <c r="H10" s="19"/>
    </row>
    <row r="11" ht="22.8" customHeight="true" spans="2:8">
      <c r="B11" s="64" t="s">
        <v>1141</v>
      </c>
      <c r="C11" s="38" t="s">
        <v>1142</v>
      </c>
      <c r="D11" s="39">
        <v>71500.62</v>
      </c>
      <c r="E11" s="87">
        <v>58474.54</v>
      </c>
      <c r="F11" s="88">
        <f t="shared" si="0"/>
        <v>-13026.08</v>
      </c>
      <c r="G11" s="89">
        <f t="shared" si="1"/>
        <v>-0.18218135730851</v>
      </c>
      <c r="H11" s="19"/>
    </row>
    <row r="12" ht="22.8" customHeight="true" spans="1:8">
      <c r="A12" s="1"/>
      <c r="B12" s="65" t="s">
        <v>1143</v>
      </c>
      <c r="C12" s="38" t="s">
        <v>1144</v>
      </c>
      <c r="D12" s="39">
        <v>17308.41</v>
      </c>
      <c r="E12" s="87">
        <v>18164.37</v>
      </c>
      <c r="F12" s="88">
        <f t="shared" si="0"/>
        <v>855.959999999999</v>
      </c>
      <c r="G12" s="89">
        <f t="shared" si="1"/>
        <v>0.0494534159983499</v>
      </c>
      <c r="H12" s="19"/>
    </row>
    <row r="13" ht="22.8" customHeight="true" spans="1:8">
      <c r="A13" s="1"/>
      <c r="B13" s="65" t="s">
        <v>1145</v>
      </c>
      <c r="C13" s="38" t="s">
        <v>1146</v>
      </c>
      <c r="D13" s="39">
        <v>524.42</v>
      </c>
      <c r="E13" s="90">
        <v>356.5</v>
      </c>
      <c r="F13" s="88">
        <f t="shared" si="0"/>
        <v>-167.92</v>
      </c>
      <c r="G13" s="89">
        <f t="shared" si="1"/>
        <v>-0.320201365317875</v>
      </c>
      <c r="H13" s="19"/>
    </row>
    <row r="14" ht="22.8" customHeight="true" spans="1:8">
      <c r="A14" s="1"/>
      <c r="B14" s="65" t="s">
        <v>1147</v>
      </c>
      <c r="C14" s="38" t="s">
        <v>1148</v>
      </c>
      <c r="D14" s="39">
        <v>1014.63</v>
      </c>
      <c r="E14" s="87">
        <v>1040.17</v>
      </c>
      <c r="F14" s="88">
        <f t="shared" si="0"/>
        <v>25.5400000000001</v>
      </c>
      <c r="G14" s="89">
        <f t="shared" si="1"/>
        <v>0.0251717374806581</v>
      </c>
      <c r="H14" s="19"/>
    </row>
    <row r="15" ht="22.8" customHeight="true" spans="1:8">
      <c r="A15" s="1"/>
      <c r="B15" s="65" t="s">
        <v>1149</v>
      </c>
      <c r="C15" s="38" t="s">
        <v>1150</v>
      </c>
      <c r="D15" s="39">
        <v>101.26</v>
      </c>
      <c r="E15" s="90">
        <v>482.89</v>
      </c>
      <c r="F15" s="88">
        <f t="shared" si="0"/>
        <v>381.63</v>
      </c>
      <c r="G15" s="89">
        <f t="shared" si="1"/>
        <v>3.76881295674501</v>
      </c>
      <c r="H15" s="19"/>
    </row>
    <row r="16" ht="22.8" customHeight="true" spans="1:8">
      <c r="A16" s="1"/>
      <c r="B16" s="65" t="s">
        <v>1151</v>
      </c>
      <c r="C16" s="38" t="s">
        <v>1152</v>
      </c>
      <c r="D16" s="39">
        <v>16705.29</v>
      </c>
      <c r="E16" s="87">
        <v>14485.02</v>
      </c>
      <c r="F16" s="88">
        <f t="shared" si="0"/>
        <v>-2220.27</v>
      </c>
      <c r="G16" s="89">
        <f t="shared" si="1"/>
        <v>-0.132908198540702</v>
      </c>
      <c r="H16" s="19"/>
    </row>
    <row r="17" ht="22.8" customHeight="true" spans="1:8">
      <c r="A17" s="1"/>
      <c r="B17" s="65" t="s">
        <v>1153</v>
      </c>
      <c r="C17" s="38" t="s">
        <v>1154</v>
      </c>
      <c r="D17" s="39">
        <v>575.7</v>
      </c>
      <c r="E17" s="90">
        <v>236.32</v>
      </c>
      <c r="F17" s="88">
        <f t="shared" si="0"/>
        <v>-339.38</v>
      </c>
      <c r="G17" s="89">
        <f t="shared" si="1"/>
        <v>-0.589508424526663</v>
      </c>
      <c r="H17" s="19"/>
    </row>
    <row r="18" ht="22.8" customHeight="true" spans="1:8">
      <c r="A18" s="1"/>
      <c r="B18" s="65" t="s">
        <v>1155</v>
      </c>
      <c r="C18" s="38" t="s">
        <v>1156</v>
      </c>
      <c r="D18" s="39">
        <v>57</v>
      </c>
      <c r="E18" s="91"/>
      <c r="F18" s="88">
        <f t="shared" ref="F18:F58" si="2">E18-D18</f>
        <v>-57</v>
      </c>
      <c r="G18" s="89">
        <f t="shared" si="1"/>
        <v>-1</v>
      </c>
      <c r="H18" s="19"/>
    </row>
    <row r="19" ht="22.8" customHeight="true" spans="1:8">
      <c r="A19" s="1"/>
      <c r="B19" s="65" t="s">
        <v>1157</v>
      </c>
      <c r="C19" s="38" t="s">
        <v>1158</v>
      </c>
      <c r="D19" s="39">
        <v>3054.15</v>
      </c>
      <c r="E19" s="87">
        <v>2213.19</v>
      </c>
      <c r="F19" s="88">
        <f t="shared" si="2"/>
        <v>-840.96</v>
      </c>
      <c r="G19" s="89">
        <f t="shared" si="1"/>
        <v>-0.275349933696773</v>
      </c>
      <c r="H19" s="19"/>
    </row>
    <row r="20" ht="22.8" customHeight="true" spans="1:8">
      <c r="A20" s="1"/>
      <c r="B20" s="65" t="s">
        <v>1159</v>
      </c>
      <c r="C20" s="38" t="s">
        <v>1160</v>
      </c>
      <c r="D20" s="39">
        <v>3787.81</v>
      </c>
      <c r="E20" s="87">
        <v>2066.36</v>
      </c>
      <c r="F20" s="88">
        <f t="shared" si="2"/>
        <v>-1721.45</v>
      </c>
      <c r="G20" s="89">
        <f t="shared" si="1"/>
        <v>-0.454471053194326</v>
      </c>
      <c r="H20" s="19"/>
    </row>
    <row r="21" ht="22.8" customHeight="true" spans="1:8">
      <c r="A21" s="1"/>
      <c r="B21" s="65" t="s">
        <v>1161</v>
      </c>
      <c r="C21" s="38" t="s">
        <v>1162</v>
      </c>
      <c r="D21" s="39">
        <v>28371.95</v>
      </c>
      <c r="E21" s="87">
        <v>19429.72</v>
      </c>
      <c r="F21" s="88">
        <f t="shared" si="2"/>
        <v>-8942.23</v>
      </c>
      <c r="G21" s="89">
        <f t="shared" si="1"/>
        <v>-0.315178547826286</v>
      </c>
      <c r="H21" s="19"/>
    </row>
    <row r="22" ht="22.8" customHeight="true" spans="2:8">
      <c r="B22" s="64" t="s">
        <v>1163</v>
      </c>
      <c r="C22" s="38" t="s">
        <v>1164</v>
      </c>
      <c r="D22" s="39">
        <v>3573.3</v>
      </c>
      <c r="E22" s="87">
        <v>5921.15</v>
      </c>
      <c r="F22" s="88">
        <f t="shared" si="2"/>
        <v>2347.85</v>
      </c>
      <c r="G22" s="89">
        <f t="shared" si="1"/>
        <v>0.657053703859178</v>
      </c>
      <c r="H22" s="19"/>
    </row>
    <row r="23" ht="22.8" customHeight="true" spans="1:8">
      <c r="A23" s="1"/>
      <c r="B23" s="65" t="s">
        <v>1165</v>
      </c>
      <c r="C23" s="38" t="s">
        <v>1166</v>
      </c>
      <c r="D23" s="39">
        <v>275.6</v>
      </c>
      <c r="E23" s="91"/>
      <c r="F23" s="88">
        <f t="shared" si="2"/>
        <v>-275.6</v>
      </c>
      <c r="G23" s="89">
        <f t="shared" si="1"/>
        <v>-1</v>
      </c>
      <c r="H23" s="19"/>
    </row>
    <row r="24" ht="22.8" customHeight="true" spans="1:8">
      <c r="A24" s="1"/>
      <c r="B24" s="65" t="s">
        <v>1167</v>
      </c>
      <c r="C24" s="38" t="s">
        <v>1168</v>
      </c>
      <c r="D24" s="39">
        <v>144.3</v>
      </c>
      <c r="E24" s="87">
        <v>1225</v>
      </c>
      <c r="F24" s="88">
        <f t="shared" si="2"/>
        <v>1080.7</v>
      </c>
      <c r="G24" s="89">
        <f t="shared" si="1"/>
        <v>7.48925848925849</v>
      </c>
      <c r="H24" s="19"/>
    </row>
    <row r="25" ht="22.8" customHeight="true" spans="1:8">
      <c r="A25" s="1"/>
      <c r="B25" s="65" t="s">
        <v>1169</v>
      </c>
      <c r="C25" s="38" t="s">
        <v>1170</v>
      </c>
      <c r="D25" s="39"/>
      <c r="E25" s="91"/>
      <c r="F25" s="88">
        <f t="shared" si="2"/>
        <v>0</v>
      </c>
      <c r="G25" s="89">
        <v>0</v>
      </c>
      <c r="H25" s="19"/>
    </row>
    <row r="26" ht="22.8" customHeight="true" spans="1:8">
      <c r="A26" s="1"/>
      <c r="B26" s="65" t="s">
        <v>1171</v>
      </c>
      <c r="C26" s="38" t="s">
        <v>1172</v>
      </c>
      <c r="D26" s="39">
        <v>1930.11</v>
      </c>
      <c r="E26" s="87">
        <v>3426.03</v>
      </c>
      <c r="F26" s="88">
        <f t="shared" si="2"/>
        <v>1495.92</v>
      </c>
      <c r="G26" s="89">
        <f t="shared" si="1"/>
        <v>0.77504390941449</v>
      </c>
      <c r="H26" s="19"/>
    </row>
    <row r="27" ht="22.8" customHeight="true" spans="1:8">
      <c r="A27" s="1"/>
      <c r="B27" s="65" t="s">
        <v>1173</v>
      </c>
      <c r="C27" s="38" t="s">
        <v>1174</v>
      </c>
      <c r="D27" s="39">
        <v>745.29</v>
      </c>
      <c r="E27" s="90">
        <v>474.53</v>
      </c>
      <c r="F27" s="88">
        <f t="shared" si="2"/>
        <v>-270.76</v>
      </c>
      <c r="G27" s="89">
        <f t="shared" si="1"/>
        <v>-0.363294824833286</v>
      </c>
      <c r="H27" s="19"/>
    </row>
    <row r="28" ht="22.8" customHeight="true" spans="1:8">
      <c r="A28" s="1"/>
      <c r="B28" s="65" t="s">
        <v>1175</v>
      </c>
      <c r="C28" s="38" t="s">
        <v>1176</v>
      </c>
      <c r="D28" s="39">
        <v>478</v>
      </c>
      <c r="E28" s="90">
        <v>795.58</v>
      </c>
      <c r="F28" s="88">
        <f t="shared" si="2"/>
        <v>317.58</v>
      </c>
      <c r="G28" s="89">
        <f t="shared" si="1"/>
        <v>0.664393305439331</v>
      </c>
      <c r="H28" s="19"/>
    </row>
    <row r="29" ht="22.8" customHeight="true" spans="2:8">
      <c r="B29" s="64" t="s">
        <v>1177</v>
      </c>
      <c r="C29" s="38" t="s">
        <v>1178</v>
      </c>
      <c r="D29" s="39">
        <v>877.4</v>
      </c>
      <c r="E29" s="87">
        <v>22125.91</v>
      </c>
      <c r="F29" s="88">
        <f t="shared" si="2"/>
        <v>21248.51</v>
      </c>
      <c r="G29" s="89">
        <f t="shared" si="1"/>
        <v>24.2175860496923</v>
      </c>
      <c r="H29" s="19"/>
    </row>
    <row r="30" ht="22.8" customHeight="true" spans="1:8">
      <c r="A30" s="1"/>
      <c r="B30" s="65" t="s">
        <v>1179</v>
      </c>
      <c r="C30" s="38" t="s">
        <v>1168</v>
      </c>
      <c r="D30" s="39"/>
      <c r="E30" s="87">
        <v>15754.31</v>
      </c>
      <c r="F30" s="88">
        <f t="shared" si="2"/>
        <v>15754.31</v>
      </c>
      <c r="G30" s="89">
        <v>1</v>
      </c>
      <c r="H30" s="19"/>
    </row>
    <row r="31" ht="22.8" customHeight="true" spans="1:8">
      <c r="A31" s="1"/>
      <c r="B31" s="65" t="s">
        <v>1180</v>
      </c>
      <c r="C31" s="38" t="s">
        <v>1172</v>
      </c>
      <c r="D31" s="39">
        <v>76.85</v>
      </c>
      <c r="E31" s="87">
        <v>5098.6</v>
      </c>
      <c r="F31" s="88">
        <f t="shared" si="2"/>
        <v>5021.75</v>
      </c>
      <c r="G31" s="89">
        <f t="shared" si="1"/>
        <v>65.3448275862069</v>
      </c>
      <c r="H31" s="19"/>
    </row>
    <row r="32" ht="22.8" customHeight="true" spans="1:8">
      <c r="A32" s="1"/>
      <c r="B32" s="65" t="s">
        <v>1181</v>
      </c>
      <c r="C32" s="38" t="s">
        <v>1174</v>
      </c>
      <c r="D32" s="39">
        <v>800.55</v>
      </c>
      <c r="E32" s="90">
        <v>273</v>
      </c>
      <c r="F32" s="88">
        <f t="shared" si="2"/>
        <v>-527.55</v>
      </c>
      <c r="G32" s="89">
        <f t="shared" si="1"/>
        <v>-0.658984448191868</v>
      </c>
      <c r="H32" s="19"/>
    </row>
    <row r="33" ht="22.8" customHeight="true" spans="1:8">
      <c r="A33" s="1"/>
      <c r="B33" s="65" t="s">
        <v>1182</v>
      </c>
      <c r="C33" s="38" t="s">
        <v>1176</v>
      </c>
      <c r="D33" s="39"/>
      <c r="E33" s="87">
        <v>1000</v>
      </c>
      <c r="F33" s="88">
        <f t="shared" si="2"/>
        <v>1000</v>
      </c>
      <c r="G33" s="89">
        <v>1</v>
      </c>
      <c r="H33" s="19"/>
    </row>
    <row r="34" ht="22.8" customHeight="true" spans="2:8">
      <c r="B34" s="64" t="s">
        <v>1183</v>
      </c>
      <c r="C34" s="38" t="s">
        <v>1184</v>
      </c>
      <c r="D34" s="39">
        <v>19882.99</v>
      </c>
      <c r="E34" s="87">
        <v>20627.07</v>
      </c>
      <c r="F34" s="88">
        <f t="shared" si="2"/>
        <v>744.079999999998</v>
      </c>
      <c r="G34" s="89">
        <f t="shared" si="1"/>
        <v>0.0374229429275978</v>
      </c>
      <c r="H34" s="19"/>
    </row>
    <row r="35" ht="22.8" customHeight="true" spans="1:8">
      <c r="A35" s="1"/>
      <c r="B35" s="65" t="s">
        <v>1185</v>
      </c>
      <c r="C35" s="38" t="s">
        <v>1186</v>
      </c>
      <c r="D35" s="39">
        <v>17579.39</v>
      </c>
      <c r="E35" s="87">
        <v>17419.06</v>
      </c>
      <c r="F35" s="88">
        <f t="shared" si="2"/>
        <v>-160.329999999998</v>
      </c>
      <c r="G35" s="89">
        <f t="shared" si="1"/>
        <v>-0.00912033921541067</v>
      </c>
      <c r="H35" s="19"/>
    </row>
    <row r="36" ht="22.8" customHeight="true" spans="1:8">
      <c r="A36" s="1"/>
      <c r="B36" s="65" t="s">
        <v>1187</v>
      </c>
      <c r="C36" s="38" t="s">
        <v>1188</v>
      </c>
      <c r="D36" s="39">
        <v>2303.6</v>
      </c>
      <c r="E36" s="87">
        <v>3208</v>
      </c>
      <c r="F36" s="88">
        <f t="shared" si="2"/>
        <v>904.4</v>
      </c>
      <c r="G36" s="89">
        <f t="shared" si="1"/>
        <v>0.392602882444869</v>
      </c>
      <c r="H36" s="19"/>
    </row>
    <row r="37" ht="22.8" customHeight="true" spans="2:8">
      <c r="B37" s="64" t="s">
        <v>1189</v>
      </c>
      <c r="C37" s="38" t="s">
        <v>1190</v>
      </c>
      <c r="D37" s="39">
        <v>220</v>
      </c>
      <c r="E37" s="87">
        <v>2159.17</v>
      </c>
      <c r="F37" s="88">
        <f t="shared" si="2"/>
        <v>1939.17</v>
      </c>
      <c r="G37" s="89">
        <f t="shared" si="1"/>
        <v>8.81440909090909</v>
      </c>
      <c r="H37" s="19"/>
    </row>
    <row r="38" ht="22.8" customHeight="true" spans="1:8">
      <c r="A38" s="1"/>
      <c r="B38" s="65" t="s">
        <v>1191</v>
      </c>
      <c r="C38" s="38" t="s">
        <v>1192</v>
      </c>
      <c r="D38" s="39">
        <v>220</v>
      </c>
      <c r="E38" s="87">
        <v>1390.54</v>
      </c>
      <c r="F38" s="88">
        <f t="shared" si="2"/>
        <v>1170.54</v>
      </c>
      <c r="G38" s="89">
        <f t="shared" si="1"/>
        <v>5.32063636363636</v>
      </c>
      <c r="H38" s="19"/>
    </row>
    <row r="39" ht="22.8" customHeight="true" spans="1:8">
      <c r="A39" s="1"/>
      <c r="B39" s="65" t="s">
        <v>1193</v>
      </c>
      <c r="C39" s="38" t="s">
        <v>1194</v>
      </c>
      <c r="D39" s="39"/>
      <c r="E39" s="90">
        <v>768.63</v>
      </c>
      <c r="F39" s="88">
        <f t="shared" si="2"/>
        <v>768.63</v>
      </c>
      <c r="G39" s="89">
        <v>1</v>
      </c>
      <c r="H39" s="19"/>
    </row>
    <row r="40" ht="22.8" customHeight="true" spans="2:8">
      <c r="B40" s="64" t="s">
        <v>1195</v>
      </c>
      <c r="C40" s="38" t="s">
        <v>1196</v>
      </c>
      <c r="D40" s="39">
        <v>24104.19</v>
      </c>
      <c r="E40" s="87">
        <v>18088.45</v>
      </c>
      <c r="F40" s="88">
        <f t="shared" si="2"/>
        <v>-6015.74</v>
      </c>
      <c r="G40" s="89">
        <f t="shared" si="1"/>
        <v>-0.249572377250594</v>
      </c>
      <c r="H40" s="19"/>
    </row>
    <row r="41" ht="22.8" customHeight="true" spans="1:8">
      <c r="A41" s="1"/>
      <c r="B41" s="65" t="s">
        <v>1197</v>
      </c>
      <c r="C41" s="38" t="s">
        <v>1198</v>
      </c>
      <c r="D41" s="39">
        <v>904.19</v>
      </c>
      <c r="E41" s="87">
        <v>6383.45</v>
      </c>
      <c r="F41" s="88">
        <f t="shared" si="2"/>
        <v>5479.26</v>
      </c>
      <c r="G41" s="89">
        <f t="shared" si="1"/>
        <v>6.05985467656134</v>
      </c>
      <c r="H41" s="19"/>
    </row>
    <row r="42" ht="22.8" customHeight="true" spans="1:8">
      <c r="A42" s="1"/>
      <c r="B42" s="65" t="s">
        <v>1199</v>
      </c>
      <c r="C42" s="38" t="s">
        <v>1200</v>
      </c>
      <c r="D42" s="39">
        <v>5500</v>
      </c>
      <c r="E42" s="92">
        <v>5100</v>
      </c>
      <c r="F42" s="88">
        <f t="shared" si="2"/>
        <v>-400</v>
      </c>
      <c r="G42" s="89">
        <f t="shared" si="1"/>
        <v>-0.0727272727272727</v>
      </c>
      <c r="H42" s="19"/>
    </row>
    <row r="43" ht="22.8" customHeight="true" spans="1:8">
      <c r="A43" s="1"/>
      <c r="B43" s="65" t="s">
        <v>1201</v>
      </c>
      <c r="C43" s="38" t="s">
        <v>1202</v>
      </c>
      <c r="D43" s="39">
        <v>17700</v>
      </c>
      <c r="E43" s="92">
        <v>6605</v>
      </c>
      <c r="F43" s="88">
        <f t="shared" si="2"/>
        <v>-11095</v>
      </c>
      <c r="G43" s="89">
        <f t="shared" si="1"/>
        <v>-0.62683615819209</v>
      </c>
      <c r="H43" s="19"/>
    </row>
    <row r="44" ht="22.8" customHeight="true" spans="2:8">
      <c r="B44" s="64" t="s">
        <v>1203</v>
      </c>
      <c r="C44" s="38" t="s">
        <v>1204</v>
      </c>
      <c r="D44" s="39">
        <v>24718.13</v>
      </c>
      <c r="E44" s="92">
        <v>14499.62</v>
      </c>
      <c r="F44" s="88">
        <f t="shared" si="2"/>
        <v>-10218.51</v>
      </c>
      <c r="G44" s="89">
        <f t="shared" si="1"/>
        <v>-0.413401418311175</v>
      </c>
      <c r="H44" s="19"/>
    </row>
    <row r="45" ht="22.8" customHeight="true" spans="1:8">
      <c r="A45" s="1"/>
      <c r="B45" s="65" t="s">
        <v>1205</v>
      </c>
      <c r="C45" s="38" t="s">
        <v>1206</v>
      </c>
      <c r="D45" s="39">
        <v>3319.01</v>
      </c>
      <c r="E45" s="92">
        <v>3735.42</v>
      </c>
      <c r="F45" s="88">
        <f t="shared" si="2"/>
        <v>416.41</v>
      </c>
      <c r="G45" s="89">
        <f t="shared" si="1"/>
        <v>0.125462110689633</v>
      </c>
      <c r="H45" s="19"/>
    </row>
    <row r="46" ht="22.8" customHeight="true" spans="1:8">
      <c r="A46" s="1"/>
      <c r="B46" s="65" t="s">
        <v>1207</v>
      </c>
      <c r="C46" s="38" t="s">
        <v>1208</v>
      </c>
      <c r="D46" s="39">
        <v>7610</v>
      </c>
      <c r="E46" s="93">
        <v>754.35</v>
      </c>
      <c r="F46" s="88">
        <f t="shared" si="2"/>
        <v>-6855.65</v>
      </c>
      <c r="G46" s="89">
        <f t="shared" si="1"/>
        <v>-0.900873850197109</v>
      </c>
      <c r="H46" s="19"/>
    </row>
    <row r="47" ht="22.8" customHeight="true" spans="1:8">
      <c r="A47" s="1"/>
      <c r="B47" s="65" t="s">
        <v>1209</v>
      </c>
      <c r="C47" s="38" t="s">
        <v>1210</v>
      </c>
      <c r="D47" s="39">
        <v>17.85</v>
      </c>
      <c r="E47" s="93">
        <v>26.51</v>
      </c>
      <c r="F47" s="88">
        <f t="shared" si="2"/>
        <v>8.66</v>
      </c>
      <c r="G47" s="89">
        <f t="shared" si="1"/>
        <v>0.48515406162465</v>
      </c>
      <c r="H47" s="19"/>
    </row>
    <row r="48" ht="22.8" customHeight="true" spans="1:8">
      <c r="A48" s="1"/>
      <c r="B48" s="65" t="s">
        <v>1211</v>
      </c>
      <c r="C48" s="38" t="s">
        <v>1212</v>
      </c>
      <c r="D48" s="39">
        <v>13771.27</v>
      </c>
      <c r="E48" s="92">
        <v>9983.34</v>
      </c>
      <c r="F48" s="88">
        <f t="shared" si="2"/>
        <v>-3787.93</v>
      </c>
      <c r="G48" s="89">
        <f t="shared" si="1"/>
        <v>-0.275060324864737</v>
      </c>
      <c r="H48" s="19"/>
    </row>
    <row r="49" ht="22.8" customHeight="true" spans="2:8">
      <c r="B49" s="64" t="s">
        <v>1213</v>
      </c>
      <c r="C49" s="38" t="s">
        <v>1214</v>
      </c>
      <c r="D49" s="39"/>
      <c r="E49" s="92">
        <v>2340.62</v>
      </c>
      <c r="F49" s="88">
        <f t="shared" si="2"/>
        <v>2340.62</v>
      </c>
      <c r="G49" s="89">
        <v>-1</v>
      </c>
      <c r="H49" s="19"/>
    </row>
    <row r="50" ht="22.8" customHeight="true" spans="1:8">
      <c r="A50" s="1"/>
      <c r="B50" s="66" t="s">
        <v>1215</v>
      </c>
      <c r="C50" s="67" t="s">
        <v>1216</v>
      </c>
      <c r="D50" s="39"/>
      <c r="E50" s="92">
        <v>2340.62</v>
      </c>
      <c r="F50" s="88">
        <f t="shared" si="2"/>
        <v>2340.62</v>
      </c>
      <c r="G50" s="89">
        <v>-1</v>
      </c>
      <c r="H50" s="19"/>
    </row>
    <row r="51" s="58" customFormat="true" ht="22.8" customHeight="true" spans="2:7">
      <c r="B51" s="68" t="s">
        <v>1217</v>
      </c>
      <c r="C51" s="68" t="s">
        <v>1218</v>
      </c>
      <c r="D51" s="39">
        <v>10411</v>
      </c>
      <c r="E51" s="92">
        <v>5894.4</v>
      </c>
      <c r="F51" s="88">
        <f t="shared" si="2"/>
        <v>-4516.6</v>
      </c>
      <c r="G51" s="89">
        <f t="shared" si="1"/>
        <v>-0.433829603304198</v>
      </c>
    </row>
    <row r="52" s="58" customFormat="true" ht="22.8" customHeight="true" spans="1:7">
      <c r="A52" s="69"/>
      <c r="B52" s="70" t="s">
        <v>1219</v>
      </c>
      <c r="C52" s="68" t="s">
        <v>1220</v>
      </c>
      <c r="D52" s="39">
        <v>10411</v>
      </c>
      <c r="E52" s="92">
        <v>5868.6</v>
      </c>
      <c r="F52" s="88">
        <f t="shared" si="2"/>
        <v>-4542.4</v>
      </c>
      <c r="G52" s="89">
        <f t="shared" si="1"/>
        <v>-0.436307751416771</v>
      </c>
    </row>
    <row r="53" s="59" customFormat="true" ht="22.8" customHeight="true" spans="1:8">
      <c r="A53" s="71"/>
      <c r="B53" s="70">
        <v>51103</v>
      </c>
      <c r="C53" s="68" t="s">
        <v>1221</v>
      </c>
      <c r="D53" s="39"/>
      <c r="E53" s="93">
        <v>25.8</v>
      </c>
      <c r="F53" s="88">
        <f t="shared" si="2"/>
        <v>25.8</v>
      </c>
      <c r="G53" s="89">
        <v>1</v>
      </c>
      <c r="H53" s="58"/>
    </row>
    <row r="54" ht="22.8" customHeight="true" spans="2:8">
      <c r="B54" s="72" t="s">
        <v>1222</v>
      </c>
      <c r="C54" s="73" t="s">
        <v>1223</v>
      </c>
      <c r="D54" s="39"/>
      <c r="E54" s="39"/>
      <c r="F54" s="88">
        <f t="shared" si="2"/>
        <v>0</v>
      </c>
      <c r="G54" s="89">
        <v>0</v>
      </c>
      <c r="H54" s="19"/>
    </row>
    <row r="55" ht="22.8" customHeight="true" spans="1:8">
      <c r="A55" s="1"/>
      <c r="B55" s="65" t="s">
        <v>1224</v>
      </c>
      <c r="C55" s="38" t="s">
        <v>1225</v>
      </c>
      <c r="D55" s="39"/>
      <c r="E55" s="39"/>
      <c r="F55" s="88">
        <f t="shared" si="2"/>
        <v>0</v>
      </c>
      <c r="G55" s="89">
        <v>0</v>
      </c>
      <c r="H55" s="19"/>
    </row>
    <row r="56" ht="22.8" customHeight="true" spans="2:8">
      <c r="B56" s="64" t="s">
        <v>1226</v>
      </c>
      <c r="C56" s="38" t="s">
        <v>212</v>
      </c>
      <c r="D56" s="39">
        <v>51335.41</v>
      </c>
      <c r="E56" s="94">
        <v>21079.63</v>
      </c>
      <c r="F56" s="88">
        <f t="shared" si="2"/>
        <v>-30255.78</v>
      </c>
      <c r="G56" s="89">
        <f t="shared" ref="G53:G58" si="3">F56/D56</f>
        <v>-0.589374468812073</v>
      </c>
      <c r="H56" s="19"/>
    </row>
    <row r="57" ht="22.8" customHeight="true" spans="1:8">
      <c r="A57" s="1"/>
      <c r="B57" s="65" t="s">
        <v>1227</v>
      </c>
      <c r="C57" s="38" t="s">
        <v>212</v>
      </c>
      <c r="D57" s="39">
        <v>51335.41</v>
      </c>
      <c r="E57" s="94">
        <v>21079.63</v>
      </c>
      <c r="F57" s="88">
        <f t="shared" si="2"/>
        <v>-30255.78</v>
      </c>
      <c r="G57" s="89">
        <f t="shared" si="3"/>
        <v>-0.589374468812073</v>
      </c>
      <c r="H57" s="19"/>
    </row>
    <row r="58" ht="22.8" customHeight="true" spans="1:8">
      <c r="A58" s="1"/>
      <c r="B58" s="74" t="s">
        <v>102</v>
      </c>
      <c r="C58" s="74"/>
      <c r="D58" s="40">
        <v>306428.05</v>
      </c>
      <c r="E58" s="40">
        <v>287089.72</v>
      </c>
      <c r="F58" s="95">
        <f t="shared" si="2"/>
        <v>-19338.33</v>
      </c>
      <c r="G58" s="96">
        <f t="shared" si="3"/>
        <v>-0.0631088766188344</v>
      </c>
      <c r="H58" s="19"/>
    </row>
    <row r="59" ht="9.75" customHeight="true" spans="1:8">
      <c r="A59" s="12"/>
      <c r="B59" s="13"/>
      <c r="C59" s="12"/>
      <c r="D59" s="52"/>
      <c r="E59" s="27"/>
      <c r="F59" s="76"/>
      <c r="G59" s="77"/>
      <c r="H59" s="27"/>
    </row>
    <row r="60" ht="16.35" customHeight="true" spans="1:8">
      <c r="A60" s="14"/>
      <c r="B60" s="15" t="s">
        <v>53</v>
      </c>
      <c r="C60" s="15"/>
      <c r="D60" s="75"/>
      <c r="E60" s="97"/>
      <c r="F60" s="98"/>
      <c r="G60" s="99"/>
      <c r="H60" s="28"/>
    </row>
    <row r="61" ht="16.35" customHeight="true" spans="1:8">
      <c r="A61" s="16"/>
      <c r="B61" s="17" t="s">
        <v>1228</v>
      </c>
      <c r="C61" s="17"/>
      <c r="D61" s="53"/>
      <c r="E61" s="100"/>
      <c r="F61" s="98"/>
      <c r="G61" s="99"/>
      <c r="H61" s="29"/>
    </row>
  </sheetData>
  <autoFilter ref="A5:H61">
    <extLst/>
  </autoFilter>
  <mergeCells count="15">
    <mergeCell ref="B2:G2"/>
    <mergeCell ref="B4:C4"/>
    <mergeCell ref="E4:G4"/>
    <mergeCell ref="B58:C58"/>
    <mergeCell ref="B60:G60"/>
    <mergeCell ref="B61:G61"/>
    <mergeCell ref="A7:A10"/>
    <mergeCell ref="A12:A21"/>
    <mergeCell ref="A23:A28"/>
    <mergeCell ref="A30:A33"/>
    <mergeCell ref="A35:A36"/>
    <mergeCell ref="A38:A39"/>
    <mergeCell ref="A41:A43"/>
    <mergeCell ref="A45:A48"/>
    <mergeCell ref="D4:D5"/>
  </mergeCells>
  <pageMargins left="0.704166666666667" right="0.704166666666667" top="0.74375" bottom="0.74375" header="0.310416666666667" footer="0.310416666666667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topLeftCell="A37" workbookViewId="0">
      <selection activeCell="I24" sqref="I24"/>
    </sheetView>
  </sheetViews>
  <sheetFormatPr defaultColWidth="10" defaultRowHeight="13.5" outlineLevelCol="3"/>
  <cols>
    <col min="1" max="1" width="1.53333333333333" customWidth="true"/>
    <col min="2" max="2" width="75.75" customWidth="true"/>
    <col min="3" max="3" width="38.25" customWidth="true"/>
    <col min="4" max="4" width="1.53333333333333" customWidth="true"/>
    <col min="5" max="5" width="9.76666666666667" customWidth="true"/>
  </cols>
  <sheetData>
    <row r="1" ht="16.35" customHeight="true" spans="1:4">
      <c r="A1" s="1"/>
      <c r="B1" s="2" t="s">
        <v>1229</v>
      </c>
      <c r="C1" s="55"/>
      <c r="D1" s="19" t="s">
        <v>2</v>
      </c>
    </row>
    <row r="2" ht="22.8" customHeight="true" spans="1:4">
      <c r="A2" s="1"/>
      <c r="B2" s="56" t="s">
        <v>1230</v>
      </c>
      <c r="C2" s="56"/>
      <c r="D2" s="19"/>
    </row>
    <row r="3" ht="19.55" customHeight="true" spans="1:4">
      <c r="A3" s="1"/>
      <c r="C3" s="57" t="s">
        <v>3</v>
      </c>
      <c r="D3" s="19"/>
    </row>
    <row r="4" ht="24.4" customHeight="true" spans="1:4">
      <c r="A4" s="1"/>
      <c r="B4" s="6" t="s">
        <v>9</v>
      </c>
      <c r="C4" s="6" t="s">
        <v>8</v>
      </c>
      <c r="D4" s="19"/>
    </row>
    <row r="5" ht="21" customHeight="true" spans="1:4">
      <c r="A5" s="1"/>
      <c r="B5" s="6"/>
      <c r="C5" s="6" t="s">
        <v>10</v>
      </c>
      <c r="D5" s="19"/>
    </row>
    <row r="6" ht="22.8" customHeight="true" spans="1:4">
      <c r="A6" s="1"/>
      <c r="B6" s="10" t="s">
        <v>1231</v>
      </c>
      <c r="C6" s="40">
        <v>270106.36</v>
      </c>
      <c r="D6" s="19"/>
    </row>
    <row r="7" ht="22.8" customHeight="true" spans="1:4">
      <c r="A7" s="1"/>
      <c r="B7" s="38" t="s">
        <v>1232</v>
      </c>
      <c r="C7" s="39">
        <v>1080</v>
      </c>
      <c r="D7" s="19"/>
    </row>
    <row r="8" ht="22.8" customHeight="true" spans="1:4">
      <c r="A8" s="1"/>
      <c r="B8" s="38" t="s">
        <v>1233</v>
      </c>
      <c r="C8" s="39">
        <v>50.9</v>
      </c>
      <c r="D8" s="19"/>
    </row>
    <row r="9" ht="22.8" customHeight="true" spans="1:4">
      <c r="A9" s="1"/>
      <c r="B9" s="38" t="s">
        <v>1234</v>
      </c>
      <c r="C9" s="39">
        <v>19676</v>
      </c>
      <c r="D9" s="19"/>
    </row>
    <row r="10" ht="22.8" customHeight="true" spans="1:4">
      <c r="A10" s="1"/>
      <c r="B10" s="38" t="s">
        <v>1235</v>
      </c>
      <c r="C10" s="39">
        <v>5404</v>
      </c>
      <c r="D10" s="19"/>
    </row>
    <row r="11" ht="22.8" customHeight="true" spans="1:4">
      <c r="A11" s="1"/>
      <c r="B11" s="38" t="s">
        <v>1236</v>
      </c>
      <c r="C11" s="39">
        <v>149355</v>
      </c>
      <c r="D11" s="19"/>
    </row>
    <row r="12" ht="22.8" customHeight="true" spans="1:4">
      <c r="A12" s="1"/>
      <c r="B12" s="38" t="s">
        <v>1237</v>
      </c>
      <c r="C12" s="39">
        <v>6397</v>
      </c>
      <c r="D12" s="19"/>
    </row>
    <row r="13" ht="22.8" customHeight="true" spans="1:4">
      <c r="A13" s="1"/>
      <c r="B13" s="38" t="s">
        <v>1238</v>
      </c>
      <c r="C13" s="39">
        <v>106.05</v>
      </c>
      <c r="D13" s="19"/>
    </row>
    <row r="14" ht="22.8" customHeight="true" spans="1:4">
      <c r="A14" s="1"/>
      <c r="B14" s="38" t="s">
        <v>1239</v>
      </c>
      <c r="C14" s="39">
        <v>780</v>
      </c>
      <c r="D14" s="19"/>
    </row>
    <row r="15" ht="22.8" customHeight="true" spans="1:4">
      <c r="A15" s="1"/>
      <c r="B15" s="38" t="s">
        <v>1240</v>
      </c>
      <c r="C15" s="39">
        <v>149.91</v>
      </c>
      <c r="D15" s="19"/>
    </row>
    <row r="16" ht="22.8" customHeight="true" spans="1:4">
      <c r="A16" s="1"/>
      <c r="B16" s="38" t="s">
        <v>1241</v>
      </c>
      <c r="C16" s="39">
        <v>19716</v>
      </c>
      <c r="D16" s="19"/>
    </row>
    <row r="17" ht="22.8" customHeight="true" spans="1:4">
      <c r="A17" s="1"/>
      <c r="B17" s="38" t="s">
        <v>1242</v>
      </c>
      <c r="C17" s="39">
        <v>1540.29</v>
      </c>
      <c r="D17" s="19"/>
    </row>
    <row r="18" ht="22.8" customHeight="true" spans="1:4">
      <c r="A18" s="1"/>
      <c r="B18" s="38" t="s">
        <v>1243</v>
      </c>
      <c r="C18" s="39">
        <v>34886.6</v>
      </c>
      <c r="D18" s="19"/>
    </row>
    <row r="19" ht="22.8" customHeight="true" spans="1:4">
      <c r="A19" s="1"/>
      <c r="B19" s="38" t="s">
        <v>1244</v>
      </c>
      <c r="C19" s="39">
        <v>1137.6</v>
      </c>
      <c r="D19" s="19"/>
    </row>
    <row r="20" ht="22.8" customHeight="true" spans="1:4">
      <c r="A20" s="1"/>
      <c r="B20" s="38" t="s">
        <v>1245</v>
      </c>
      <c r="C20" s="39">
        <v>300</v>
      </c>
      <c r="D20" s="19"/>
    </row>
    <row r="21" ht="22.8" customHeight="true" spans="1:4">
      <c r="A21" s="1"/>
      <c r="B21" s="38" t="s">
        <v>1246</v>
      </c>
      <c r="C21" s="39">
        <v>812.48</v>
      </c>
      <c r="D21" s="19"/>
    </row>
    <row r="22" ht="22.8" customHeight="true" spans="1:4">
      <c r="A22" s="1"/>
      <c r="B22" s="38" t="s">
        <v>1247</v>
      </c>
      <c r="C22" s="39">
        <v>1467.48</v>
      </c>
      <c r="D22" s="19"/>
    </row>
    <row r="23" ht="22.8" customHeight="true" spans="1:4">
      <c r="A23" s="1"/>
      <c r="B23" s="38" t="s">
        <v>1248</v>
      </c>
      <c r="C23" s="39">
        <v>31.44</v>
      </c>
      <c r="D23" s="19"/>
    </row>
    <row r="24" ht="22.8" customHeight="true" spans="1:4">
      <c r="A24" s="1"/>
      <c r="B24" s="38" t="s">
        <v>1249</v>
      </c>
      <c r="C24" s="39">
        <v>1429.7</v>
      </c>
      <c r="D24" s="19"/>
    </row>
    <row r="25" ht="22.8" customHeight="true" spans="1:4">
      <c r="A25" s="1"/>
      <c r="B25" s="38" t="s">
        <v>1250</v>
      </c>
      <c r="C25" s="39">
        <v>66.56</v>
      </c>
      <c r="D25" s="19"/>
    </row>
    <row r="26" ht="22.8" customHeight="true" spans="1:4">
      <c r="A26" s="1"/>
      <c r="B26" s="38" t="s">
        <v>1251</v>
      </c>
      <c r="C26" s="39">
        <v>2233.26</v>
      </c>
      <c r="D26" s="19"/>
    </row>
    <row r="27" ht="22.8" customHeight="true" spans="1:4">
      <c r="A27" s="1"/>
      <c r="B27" s="38" t="s">
        <v>1252</v>
      </c>
      <c r="C27" s="39">
        <v>2016</v>
      </c>
      <c r="D27" s="19"/>
    </row>
    <row r="28" ht="22.8" customHeight="true" spans="1:4">
      <c r="A28" s="1"/>
      <c r="B28" s="38" t="s">
        <v>1253</v>
      </c>
      <c r="C28" s="39">
        <v>2610</v>
      </c>
      <c r="D28" s="19"/>
    </row>
    <row r="29" ht="22.8" customHeight="true" spans="1:4">
      <c r="A29" s="1"/>
      <c r="B29" s="38" t="s">
        <v>1254</v>
      </c>
      <c r="C29" s="39">
        <v>155.92</v>
      </c>
      <c r="D29" s="19"/>
    </row>
    <row r="30" ht="22.8" customHeight="true" spans="1:4">
      <c r="A30" s="1"/>
      <c r="B30" s="38" t="s">
        <v>1255</v>
      </c>
      <c r="C30" s="39">
        <v>4.57</v>
      </c>
      <c r="D30" s="19"/>
    </row>
    <row r="31" ht="22.8" customHeight="true" spans="1:4">
      <c r="A31" s="1"/>
      <c r="B31" s="38" t="s">
        <v>1256</v>
      </c>
      <c r="C31" s="39">
        <v>378.87</v>
      </c>
      <c r="D31" s="19"/>
    </row>
    <row r="32" ht="22.8" customHeight="true" spans="1:4">
      <c r="A32" s="1"/>
      <c r="B32" s="38" t="s">
        <v>1257</v>
      </c>
      <c r="C32" s="39">
        <v>1191.78</v>
      </c>
      <c r="D32" s="19"/>
    </row>
    <row r="33" ht="22.8" customHeight="true" spans="1:4">
      <c r="A33" s="1"/>
      <c r="B33" s="38" t="s">
        <v>1258</v>
      </c>
      <c r="C33" s="39">
        <v>19.76</v>
      </c>
      <c r="D33" s="19"/>
    </row>
    <row r="34" ht="22.8" customHeight="true" spans="1:4">
      <c r="A34" s="1"/>
      <c r="B34" s="38" t="s">
        <v>1259</v>
      </c>
      <c r="C34" s="39">
        <v>54</v>
      </c>
      <c r="D34" s="19"/>
    </row>
    <row r="35" ht="22.8" customHeight="true" spans="1:4">
      <c r="A35" s="1"/>
      <c r="B35" s="38" t="s">
        <v>1260</v>
      </c>
      <c r="C35" s="39">
        <v>453.26</v>
      </c>
      <c r="D35" s="19"/>
    </row>
    <row r="36" ht="22.8" customHeight="true" spans="1:4">
      <c r="A36" s="1"/>
      <c r="B36" s="38" t="s">
        <v>1261</v>
      </c>
      <c r="C36" s="39">
        <v>21.84</v>
      </c>
      <c r="D36" s="19"/>
    </row>
    <row r="37" ht="22.8" customHeight="true" spans="1:4">
      <c r="A37" s="1"/>
      <c r="B37" s="38" t="s">
        <v>1262</v>
      </c>
      <c r="C37" s="39">
        <v>26.88</v>
      </c>
      <c r="D37" s="19"/>
    </row>
    <row r="38" ht="22.8" customHeight="true" spans="1:4">
      <c r="A38" s="1"/>
      <c r="B38" s="38" t="s">
        <v>1263</v>
      </c>
      <c r="C38" s="39">
        <v>350</v>
      </c>
      <c r="D38" s="19"/>
    </row>
    <row r="39" ht="22.8" customHeight="true" spans="1:4">
      <c r="A39" s="1"/>
      <c r="B39" s="38" t="s">
        <v>1264</v>
      </c>
      <c r="C39" s="39">
        <v>571.43</v>
      </c>
      <c r="D39" s="19"/>
    </row>
    <row r="40" ht="22.8" customHeight="true" spans="1:4">
      <c r="A40" s="1"/>
      <c r="B40" s="38" t="s">
        <v>1265</v>
      </c>
      <c r="C40" s="39">
        <v>1392</v>
      </c>
      <c r="D40" s="19"/>
    </row>
    <row r="41" ht="22.8" customHeight="true" spans="1:4">
      <c r="A41" s="1"/>
      <c r="B41" s="38" t="s">
        <v>1266</v>
      </c>
      <c r="C41" s="39">
        <v>55.8</v>
      </c>
      <c r="D41" s="19"/>
    </row>
    <row r="42" ht="22.8" customHeight="true" spans="1:4">
      <c r="A42" s="1"/>
      <c r="B42" s="38" t="s">
        <v>1267</v>
      </c>
      <c r="C42" s="39">
        <v>602.94</v>
      </c>
      <c r="D42" s="19"/>
    </row>
    <row r="43" ht="22.8" customHeight="true" spans="1:4">
      <c r="A43" s="1"/>
      <c r="B43" s="38" t="s">
        <v>1268</v>
      </c>
      <c r="C43" s="39">
        <v>40.26</v>
      </c>
      <c r="D43" s="19"/>
    </row>
    <row r="44" ht="22.8" customHeight="true" spans="1:4">
      <c r="A44" s="1"/>
      <c r="B44" s="38" t="s">
        <v>1269</v>
      </c>
      <c r="C44" s="39">
        <v>52.33</v>
      </c>
      <c r="D44" s="19"/>
    </row>
    <row r="45" ht="22.8" customHeight="true" spans="1:4">
      <c r="A45" s="1"/>
      <c r="B45" s="38" t="s">
        <v>1270</v>
      </c>
      <c r="C45" s="39">
        <v>479.41</v>
      </c>
      <c r="D45" s="19"/>
    </row>
    <row r="46" ht="22.8" customHeight="true" spans="1:4">
      <c r="A46" s="1"/>
      <c r="B46" s="38" t="s">
        <v>1271</v>
      </c>
      <c r="C46" s="39">
        <v>601.2</v>
      </c>
      <c r="D46" s="19"/>
    </row>
    <row r="47" ht="22.8" customHeight="true" spans="1:4">
      <c r="A47" s="1"/>
      <c r="B47" s="38" t="s">
        <v>1272</v>
      </c>
      <c r="C47" s="39">
        <v>609.6</v>
      </c>
      <c r="D47" s="19"/>
    </row>
    <row r="48" ht="22.8" customHeight="true" spans="1:4">
      <c r="A48" s="1"/>
      <c r="B48" s="38" t="s">
        <v>1273</v>
      </c>
      <c r="C48" s="39">
        <v>57.12</v>
      </c>
      <c r="D48" s="19"/>
    </row>
    <row r="49" ht="22.8" customHeight="true" spans="1:4">
      <c r="A49" s="1"/>
      <c r="B49" s="38" t="s">
        <v>1274</v>
      </c>
      <c r="C49" s="39">
        <v>1304.16</v>
      </c>
      <c r="D49" s="19"/>
    </row>
    <row r="50" ht="22.8" customHeight="true" spans="1:4">
      <c r="A50" s="1"/>
      <c r="B50" s="38" t="s">
        <v>1275</v>
      </c>
      <c r="C50" s="39">
        <v>1170.18</v>
      </c>
      <c r="D50" s="19"/>
    </row>
    <row r="51" ht="22.8" customHeight="true" spans="1:4">
      <c r="A51" s="1"/>
      <c r="B51" s="38" t="s">
        <v>1276</v>
      </c>
      <c r="C51" s="39">
        <v>3.6</v>
      </c>
      <c r="D51" s="19"/>
    </row>
    <row r="52" ht="22.8" customHeight="true" spans="1:4">
      <c r="A52" s="1"/>
      <c r="B52" s="38" t="s">
        <v>1277</v>
      </c>
      <c r="C52" s="39">
        <v>37.35</v>
      </c>
      <c r="D52" s="19"/>
    </row>
    <row r="53" ht="22.8" customHeight="true" spans="1:4">
      <c r="A53" s="1"/>
      <c r="B53" s="38" t="s">
        <v>1278</v>
      </c>
      <c r="C53" s="39">
        <v>65.83</v>
      </c>
      <c r="D53" s="19"/>
    </row>
    <row r="54" ht="22.8" customHeight="true" spans="1:4">
      <c r="A54" s="1"/>
      <c r="B54" s="38" t="s">
        <v>1279</v>
      </c>
      <c r="C54" s="39">
        <v>8910</v>
      </c>
      <c r="D54" s="19"/>
    </row>
    <row r="55" ht="22.8" customHeight="true" spans="1:4">
      <c r="A55" s="1"/>
      <c r="B55" s="38" t="s">
        <v>1280</v>
      </c>
      <c r="C55" s="39">
        <v>250</v>
      </c>
      <c r="D55" s="19"/>
    </row>
    <row r="56" ht="22.8" customHeight="true" spans="1:4">
      <c r="A56" s="1"/>
      <c r="B56" s="11" t="s">
        <v>102</v>
      </c>
      <c r="C56" s="40">
        <v>270106.36</v>
      </c>
      <c r="D56" s="19"/>
    </row>
    <row r="57" ht="9.75" customHeight="true" spans="1:4">
      <c r="A57" s="12"/>
      <c r="B57" s="12"/>
      <c r="C57" s="12"/>
      <c r="D57" s="27"/>
    </row>
    <row r="58" ht="16.25" customHeight="true" spans="1:4">
      <c r="A58" s="14"/>
      <c r="B58" s="15" t="s">
        <v>53</v>
      </c>
      <c r="C58" s="15"/>
      <c r="D58" s="28"/>
    </row>
    <row r="59" ht="16.25" customHeight="true" spans="1:4">
      <c r="A59" s="14"/>
      <c r="B59" s="15" t="s">
        <v>1281</v>
      </c>
      <c r="C59" s="15"/>
      <c r="D59" s="28"/>
    </row>
    <row r="60" ht="16.25" customHeight="true" spans="1:4">
      <c r="A60" s="16"/>
      <c r="B60" s="17" t="s">
        <v>1282</v>
      </c>
      <c r="C60" s="17"/>
      <c r="D60" s="29"/>
    </row>
  </sheetData>
  <autoFilter ref="A5:D60">
    <extLst/>
  </autoFilter>
  <mergeCells count="6">
    <mergeCell ref="B2:C2"/>
    <mergeCell ref="B58:C58"/>
    <mergeCell ref="B59:C59"/>
    <mergeCell ref="B60:C60"/>
    <mergeCell ref="A7:A55"/>
    <mergeCell ref="B4:B5"/>
  </mergeCells>
  <printOptions horizontalCentered="true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A1" sqref="$A1:$XFD1048576"/>
    </sheetView>
  </sheetViews>
  <sheetFormatPr defaultColWidth="10" defaultRowHeight="13.5" outlineLevelCol="6"/>
  <cols>
    <col min="1" max="1" width="1.53333333333333" customWidth="true"/>
    <col min="2" max="2" width="33.3416666666667" customWidth="true"/>
    <col min="3" max="3" width="22.625" style="30" customWidth="true"/>
    <col min="4" max="4" width="22.625" customWidth="true"/>
    <col min="5" max="5" width="22.625" style="30" customWidth="true"/>
    <col min="6" max="6" width="22.625" customWidth="true"/>
    <col min="7" max="7" width="1.53333333333333" customWidth="true"/>
    <col min="8" max="9" width="9.76666666666667" customWidth="true"/>
  </cols>
  <sheetData>
    <row r="1" ht="16.35" customHeight="true" spans="1:7">
      <c r="A1" s="1"/>
      <c r="B1" s="2" t="s">
        <v>1283</v>
      </c>
      <c r="C1" s="31"/>
      <c r="D1" s="3"/>
      <c r="E1" s="31"/>
      <c r="F1" s="3"/>
      <c r="G1" s="19" t="s">
        <v>2</v>
      </c>
    </row>
    <row r="2" ht="22.8" customHeight="true" spans="1:7">
      <c r="A2" s="32"/>
      <c r="B2" s="33" t="s">
        <v>1284</v>
      </c>
      <c r="C2" s="34"/>
      <c r="D2" s="33"/>
      <c r="E2" s="34"/>
      <c r="F2" s="33"/>
      <c r="G2" s="43"/>
    </row>
    <row r="3" ht="19.55" customHeight="true" spans="1:7">
      <c r="A3" s="1"/>
      <c r="B3" s="35"/>
      <c r="C3" s="36"/>
      <c r="D3" s="37"/>
      <c r="E3" s="44" t="s">
        <v>3</v>
      </c>
      <c r="F3" s="21"/>
      <c r="G3" s="45"/>
    </row>
    <row r="4" ht="24.4" customHeight="true" spans="1:7">
      <c r="A4" s="1"/>
      <c r="B4" s="6" t="s">
        <v>1285</v>
      </c>
      <c r="C4" s="6" t="s">
        <v>7</v>
      </c>
      <c r="D4" s="6" t="s">
        <v>8</v>
      </c>
      <c r="E4" s="46"/>
      <c r="F4" s="6"/>
      <c r="G4" s="45"/>
    </row>
    <row r="5" ht="27" customHeight="true" spans="1:7">
      <c r="A5" s="1"/>
      <c r="B5" s="6"/>
      <c r="C5" s="6"/>
      <c r="D5" s="6" t="s">
        <v>10</v>
      </c>
      <c r="E5" s="47" t="s">
        <v>11</v>
      </c>
      <c r="F5" s="22" t="s">
        <v>1131</v>
      </c>
      <c r="G5" s="45"/>
    </row>
    <row r="6" ht="27" customHeight="true" spans="1:7">
      <c r="A6" s="1"/>
      <c r="B6" s="38" t="s">
        <v>1286</v>
      </c>
      <c r="C6" s="39">
        <f>[1]年初预算表8!$D$6:$D$13</f>
        <v>72529.58</v>
      </c>
      <c r="D6" s="39" t="s">
        <v>1287</v>
      </c>
      <c r="E6" s="48">
        <f>D6-C6</f>
        <v>-33490.28</v>
      </c>
      <c r="F6" s="49">
        <f>E6/C6</f>
        <v>-0.461746503978101</v>
      </c>
      <c r="G6" s="19"/>
    </row>
    <row r="7" ht="27" customHeight="true" spans="1:7">
      <c r="A7" s="1"/>
      <c r="B7" s="38" t="s">
        <v>1288</v>
      </c>
      <c r="C7" s="39">
        <f>[1]年初预算表8!$D$6:$D$13</f>
        <v>65005.64</v>
      </c>
      <c r="D7" s="39" t="s">
        <v>1289</v>
      </c>
      <c r="E7" s="48">
        <f t="shared" ref="E7:E13" si="0">D7-C7</f>
        <v>-29567.48</v>
      </c>
      <c r="F7" s="49">
        <f t="shared" ref="F7:F13" si="1">E7/C7</f>
        <v>-0.454844841155321</v>
      </c>
      <c r="G7" s="19"/>
    </row>
    <row r="8" ht="27" customHeight="true" spans="1:7">
      <c r="A8" s="1"/>
      <c r="B8" s="38" t="s">
        <v>1290</v>
      </c>
      <c r="C8" s="39">
        <f>[1]年初预算表8!$D$6:$D$13</f>
        <v>76492.62</v>
      </c>
      <c r="D8" s="39" t="s">
        <v>1291</v>
      </c>
      <c r="E8" s="48">
        <f t="shared" si="0"/>
        <v>-33792.2</v>
      </c>
      <c r="F8" s="49">
        <f t="shared" si="1"/>
        <v>-0.441770722456624</v>
      </c>
      <c r="G8" s="19"/>
    </row>
    <row r="9" ht="27" customHeight="true" spans="1:7">
      <c r="A9" s="1"/>
      <c r="B9" s="38" t="s">
        <v>1292</v>
      </c>
      <c r="C9" s="39">
        <f>[1]年初预算表8!$D$6:$D$13</f>
        <v>60698.96</v>
      </c>
      <c r="D9" s="39" t="s">
        <v>1293</v>
      </c>
      <c r="E9" s="48">
        <f t="shared" si="0"/>
        <v>-24384.84</v>
      </c>
      <c r="F9" s="49">
        <f t="shared" si="1"/>
        <v>-0.401734065954342</v>
      </c>
      <c r="G9" s="19"/>
    </row>
    <row r="10" ht="27" customHeight="true" spans="1:7">
      <c r="A10" s="1"/>
      <c r="B10" s="38" t="s">
        <v>1294</v>
      </c>
      <c r="C10" s="39">
        <f>[1]年初预算表8!$D$6:$D$13</f>
        <v>69258.92</v>
      </c>
      <c r="D10" s="39" t="s">
        <v>1295</v>
      </c>
      <c r="E10" s="48">
        <f t="shared" si="0"/>
        <v>-30154.03</v>
      </c>
      <c r="F10" s="49">
        <f t="shared" si="1"/>
        <v>-0.435381175450036</v>
      </c>
      <c r="G10" s="19"/>
    </row>
    <row r="11" ht="27" customHeight="true" spans="1:7">
      <c r="A11" s="1"/>
      <c r="B11" s="38" t="s">
        <v>1296</v>
      </c>
      <c r="C11" s="39">
        <f>[1]年初预算表8!$D$6:$D$13</f>
        <v>71763.41</v>
      </c>
      <c r="D11" s="39" t="s">
        <v>1297</v>
      </c>
      <c r="E11" s="48">
        <f t="shared" si="0"/>
        <v>-28224.76</v>
      </c>
      <c r="F11" s="49">
        <f t="shared" si="1"/>
        <v>-0.393302938085021</v>
      </c>
      <c r="G11" s="19"/>
    </row>
    <row r="12" ht="27" customHeight="true" spans="1:7">
      <c r="A12" s="1"/>
      <c r="B12" s="38" t="s">
        <v>1298</v>
      </c>
      <c r="C12" s="39">
        <f>[1]年初预算表8!$D$6:$D$13</f>
        <v>67353.21</v>
      </c>
      <c r="D12" s="39" t="s">
        <v>1299</v>
      </c>
      <c r="E12" s="48">
        <f t="shared" si="0"/>
        <v>-33382.38</v>
      </c>
      <c r="F12" s="49">
        <f t="shared" si="1"/>
        <v>-0.495631611321866</v>
      </c>
      <c r="G12" s="19"/>
    </row>
    <row r="13" ht="27" customHeight="true" spans="1:7">
      <c r="A13" s="9"/>
      <c r="B13" s="11" t="s">
        <v>1300</v>
      </c>
      <c r="C13" s="40">
        <f>[1]年初预算表8!$D$6:$D$13</f>
        <v>483102.34</v>
      </c>
      <c r="D13" s="23" t="s">
        <v>1301</v>
      </c>
      <c r="E13" s="50">
        <f t="shared" si="0"/>
        <v>-212995.98</v>
      </c>
      <c r="F13" s="24">
        <f t="shared" si="1"/>
        <v>-0.440892047842285</v>
      </c>
      <c r="G13" s="51"/>
    </row>
    <row r="14" ht="12.05" customHeight="true" spans="1:7">
      <c r="A14" s="12"/>
      <c r="B14" s="41"/>
      <c r="D14" s="12"/>
      <c r="E14" s="52"/>
      <c r="F14" s="12"/>
      <c r="G14" s="27"/>
    </row>
    <row r="15" ht="16.25" customHeight="true" spans="1:7">
      <c r="A15" s="14"/>
      <c r="B15" s="17" t="s">
        <v>53</v>
      </c>
      <c r="D15" s="17"/>
      <c r="E15" s="53"/>
      <c r="F15" s="15"/>
      <c r="G15" s="28"/>
    </row>
    <row r="16" ht="16.25" customHeight="true" spans="1:7">
      <c r="A16" s="29"/>
      <c r="B16" s="42" t="s">
        <v>1302</v>
      </c>
      <c r="C16" s="42"/>
      <c r="D16" s="42"/>
      <c r="E16" s="42"/>
      <c r="F16" s="54"/>
      <c r="G16" s="29"/>
    </row>
    <row r="17" spans="2:5">
      <c r="B17" s="42"/>
      <c r="C17" s="42"/>
      <c r="D17" s="42"/>
      <c r="E17" s="42"/>
    </row>
    <row r="18" spans="2:5">
      <c r="B18" s="42"/>
      <c r="C18" s="42"/>
      <c r="D18" s="42"/>
      <c r="E18" s="42"/>
    </row>
  </sheetData>
  <mergeCells count="7">
    <mergeCell ref="B2:F2"/>
    <mergeCell ref="E3:F3"/>
    <mergeCell ref="D4:F4"/>
    <mergeCell ref="A6:A12"/>
    <mergeCell ref="B4:B5"/>
    <mergeCell ref="C4:C5"/>
    <mergeCell ref="B16:E18"/>
  </mergeCells>
  <printOptions horizontalCentered="true"/>
  <pageMargins left="0.704166666666667" right="0.704166666666667" top="0.74375" bottom="0.74375" header="0.30625" footer="0.3062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7"/>
  <sheetViews>
    <sheetView tabSelected="1" workbookViewId="0">
      <selection activeCell="K10" sqref="K10"/>
    </sheetView>
  </sheetViews>
  <sheetFormatPr defaultColWidth="10" defaultRowHeight="13.5" outlineLevelCol="7"/>
  <cols>
    <col min="1" max="1" width="1.53333333333333" customWidth="true"/>
    <col min="2" max="2" width="22.975" customWidth="true"/>
    <col min="3" max="4" width="17.5" customWidth="true"/>
    <col min="5" max="5" width="16.4083333333333" customWidth="true"/>
    <col min="6" max="7" width="10.2583333333333" customWidth="true"/>
    <col min="8" max="8" width="1.53333333333333" customWidth="true"/>
    <col min="9" max="9" width="9.76666666666667" customWidth="true"/>
  </cols>
  <sheetData>
    <row r="1" ht="16.35" customHeight="true" spans="1:8">
      <c r="A1" s="1"/>
      <c r="B1" s="2" t="s">
        <v>1303</v>
      </c>
      <c r="C1" s="3"/>
      <c r="D1" s="3"/>
      <c r="E1" s="3"/>
      <c r="F1" s="18"/>
      <c r="G1" s="18"/>
      <c r="H1" s="19" t="s">
        <v>2</v>
      </c>
    </row>
    <row r="2" ht="22.8" customHeight="true" spans="1:8">
      <c r="A2" s="1"/>
      <c r="B2" s="4" t="s">
        <v>1304</v>
      </c>
      <c r="C2" s="4"/>
      <c r="D2" s="4"/>
      <c r="E2" s="4"/>
      <c r="F2" s="4"/>
      <c r="G2" s="4"/>
      <c r="H2" s="19"/>
    </row>
    <row r="3" ht="19.55" customHeight="true" spans="1:8">
      <c r="A3" s="1"/>
      <c r="C3" s="5"/>
      <c r="D3" s="5"/>
      <c r="E3" s="20"/>
      <c r="F3" s="21" t="s">
        <v>3</v>
      </c>
      <c r="G3" s="21"/>
      <c r="H3" s="19"/>
    </row>
    <row r="4" ht="22.3" customHeight="true" spans="1:8">
      <c r="A4" s="1"/>
      <c r="B4" s="6" t="s">
        <v>1305</v>
      </c>
      <c r="C4" s="6"/>
      <c r="D4" s="7" t="s">
        <v>7</v>
      </c>
      <c r="E4" s="6" t="s">
        <v>8</v>
      </c>
      <c r="F4" s="6"/>
      <c r="G4" s="6"/>
      <c r="H4" s="19"/>
    </row>
    <row r="5" ht="39.1" customHeight="true" spans="1:8">
      <c r="A5" s="1"/>
      <c r="B5" s="6"/>
      <c r="C5" s="6"/>
      <c r="D5" s="8"/>
      <c r="E5" s="6" t="s">
        <v>10</v>
      </c>
      <c r="F5" s="22" t="s">
        <v>1306</v>
      </c>
      <c r="G5" s="22" t="s">
        <v>1307</v>
      </c>
      <c r="H5" s="19"/>
    </row>
    <row r="6" ht="22.8" customHeight="true" spans="1:8">
      <c r="A6" s="9"/>
      <c r="B6" s="10" t="s">
        <v>1308</v>
      </c>
      <c r="C6" s="10"/>
      <c r="D6" s="10">
        <v>57</v>
      </c>
      <c r="E6" s="23"/>
      <c r="F6" s="24">
        <f>E6/D6</f>
        <v>0</v>
      </c>
      <c r="G6" s="24"/>
      <c r="H6" s="25"/>
    </row>
    <row r="7" ht="22.8" customHeight="true" spans="1:8">
      <c r="A7" s="9"/>
      <c r="B7" s="10" t="s">
        <v>1309</v>
      </c>
      <c r="C7" s="10" t="s">
        <v>1310</v>
      </c>
      <c r="D7" s="10">
        <f>D8+D9</f>
        <v>3671.73</v>
      </c>
      <c r="E7" s="23" t="s">
        <v>1311</v>
      </c>
      <c r="F7" s="24">
        <f>E7/D7</f>
        <v>0.62790837016883</v>
      </c>
      <c r="G7" s="24"/>
      <c r="H7" s="25"/>
    </row>
    <row r="8" ht="22.8" customHeight="true" spans="1:8">
      <c r="A8" s="9"/>
      <c r="B8" s="10"/>
      <c r="C8" s="10" t="s">
        <v>1312</v>
      </c>
      <c r="D8" s="10"/>
      <c r="E8" s="23"/>
      <c r="F8" s="24"/>
      <c r="G8" s="24"/>
      <c r="H8" s="25"/>
    </row>
    <row r="9" ht="22.8" customHeight="true" spans="1:8">
      <c r="A9" s="9"/>
      <c r="B9" s="10"/>
      <c r="C9" s="10" t="s">
        <v>1313</v>
      </c>
      <c r="D9" s="10">
        <v>3671.73</v>
      </c>
      <c r="E9" s="23" t="s">
        <v>1311</v>
      </c>
      <c r="F9" s="24">
        <f>E9/D9</f>
        <v>0.62790837016883</v>
      </c>
      <c r="G9" s="24"/>
      <c r="H9" s="25"/>
    </row>
    <row r="10" ht="22.8" customHeight="true" spans="1:8">
      <c r="A10" s="9"/>
      <c r="B10" s="10" t="s">
        <v>1314</v>
      </c>
      <c r="C10" s="10"/>
      <c r="D10" s="10">
        <v>632.48</v>
      </c>
      <c r="E10" s="23" t="s">
        <v>1315</v>
      </c>
      <c r="F10" s="24">
        <f>E10/D10</f>
        <v>0.387632810523653</v>
      </c>
      <c r="G10" s="24"/>
      <c r="H10" s="25"/>
    </row>
    <row r="11" ht="22.8" customHeight="true" spans="1:8">
      <c r="A11" s="1"/>
      <c r="B11" s="11" t="s">
        <v>102</v>
      </c>
      <c r="C11" s="11"/>
      <c r="D11" s="10">
        <f>D10+D7+D6</f>
        <v>4361.21</v>
      </c>
      <c r="E11" s="23" t="s">
        <v>1316</v>
      </c>
      <c r="F11" s="24">
        <f>E11/D11</f>
        <v>0.584856037659273</v>
      </c>
      <c r="G11" s="24"/>
      <c r="H11" s="19"/>
    </row>
    <row r="12" ht="9.75" customHeight="true" spans="1:8">
      <c r="A12" s="12"/>
      <c r="B12" s="13"/>
      <c r="C12" s="12"/>
      <c r="D12" s="12"/>
      <c r="E12" s="12"/>
      <c r="F12" s="26"/>
      <c r="G12" s="26"/>
      <c r="H12" s="27"/>
    </row>
    <row r="13" ht="16.35" customHeight="true" spans="1:8">
      <c r="A13" s="14"/>
      <c r="B13" s="15" t="s">
        <v>53</v>
      </c>
      <c r="C13" s="15"/>
      <c r="D13" s="15"/>
      <c r="E13" s="15"/>
      <c r="F13" s="15"/>
      <c r="G13" s="15"/>
      <c r="H13" s="28"/>
    </row>
    <row r="14" ht="16.25" customHeight="true" spans="1:8">
      <c r="A14" s="14"/>
      <c r="B14" s="15" t="s">
        <v>1317</v>
      </c>
      <c r="C14" s="15"/>
      <c r="D14" s="15"/>
      <c r="E14" s="15"/>
      <c r="F14" s="15"/>
      <c r="G14" s="15"/>
      <c r="H14" s="28"/>
    </row>
    <row r="15" ht="16.25" customHeight="true" spans="1:8">
      <c r="A15" s="14"/>
      <c r="B15" s="15" t="s">
        <v>1318</v>
      </c>
      <c r="C15" s="15"/>
      <c r="D15" s="15"/>
      <c r="E15" s="15"/>
      <c r="F15" s="15"/>
      <c r="G15" s="15"/>
      <c r="H15" s="28"/>
    </row>
    <row r="16" ht="16.25" customHeight="true" spans="1:8">
      <c r="A16" s="14"/>
      <c r="B16" s="15" t="s">
        <v>1319</v>
      </c>
      <c r="C16" s="15"/>
      <c r="D16" s="15"/>
      <c r="E16" s="15"/>
      <c r="F16" s="15"/>
      <c r="G16" s="15"/>
      <c r="H16" s="28"/>
    </row>
    <row r="17" ht="16.25" customHeight="true" spans="1:8">
      <c r="A17" s="16"/>
      <c r="B17" s="17" t="s">
        <v>1320</v>
      </c>
      <c r="C17" s="17"/>
      <c r="D17" s="17"/>
      <c r="E17" s="17"/>
      <c r="F17" s="17"/>
      <c r="G17" s="17"/>
      <c r="H17" s="29"/>
    </row>
  </sheetData>
  <mergeCells count="14">
    <mergeCell ref="B2:G2"/>
    <mergeCell ref="F3:G3"/>
    <mergeCell ref="E4:G4"/>
    <mergeCell ref="B6:C6"/>
    <mergeCell ref="B10:C10"/>
    <mergeCell ref="B11:C11"/>
    <mergeCell ref="B13:G13"/>
    <mergeCell ref="B14:G14"/>
    <mergeCell ref="B15:G15"/>
    <mergeCell ref="B16:G16"/>
    <mergeCell ref="B17:G17"/>
    <mergeCell ref="B7:B9"/>
    <mergeCell ref="D4:D5"/>
    <mergeCell ref="B4:C5"/>
  </mergeCells>
  <pageMargins left="0.704166666666667" right="0.704166666666667" top="0.74375" bottom="0.74375" header="0.309027777777778" footer="0.3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年初预算表1</vt:lpstr>
      <vt:lpstr>年初预算表2</vt:lpstr>
      <vt:lpstr>年初预算表3</vt:lpstr>
      <vt:lpstr>年初预算表4</vt:lpstr>
      <vt:lpstr>年初预算表5</vt:lpstr>
      <vt:lpstr>年初预算表6</vt:lpstr>
      <vt:lpstr>年初预算表7</vt:lpstr>
      <vt:lpstr>年初预算表8</vt:lpstr>
      <vt:lpstr>年初预算表9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hsg</cp:lastModifiedBy>
  <dcterms:created xsi:type="dcterms:W3CDTF">2022-11-30T18:20:00Z</dcterms:created>
  <dcterms:modified xsi:type="dcterms:W3CDTF">2024-05-10T12:27:45Z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122DC1755A744CC6864B6CC688ADED70_12</vt:lpwstr>
  </property>
</Properties>
</file>