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般公共预算" sheetId="1" r:id="rId1"/>
    <sheet name="政府性基金" sheetId="2" r:id="rId2"/>
    <sheet name="国有资本经营" sheetId="3" r:id="rId3"/>
  </sheets>
  <definedNames>
    <definedName name="_xlnm.Print_Titles" localSheetId="0">'一般公共预算'!$4:$7</definedName>
    <definedName name="_xlnm.Print_Titles" localSheetId="1">'政府性基金'!$5:$7</definedName>
  </definedNames>
  <calcPr fullCalcOnLoad="1"/>
</workbook>
</file>

<file path=xl/sharedStrings.xml><?xml version="1.0" encoding="utf-8"?>
<sst xmlns="http://schemas.openxmlformats.org/spreadsheetml/2006/main" count="1183" uniqueCount="1009">
  <si>
    <t>附表1</t>
  </si>
  <si>
    <t>2022年林芝市本级一般公共预算调整方案表（第一次）</t>
  </si>
  <si>
    <r>
      <t>编制单位：</t>
    </r>
    <r>
      <rPr>
        <sz val="10"/>
        <rFont val="宋体"/>
        <family val="0"/>
      </rPr>
      <t xml:space="preserve">林芝市财政局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宋体"/>
        <family val="0"/>
      </rPr>
      <t>单位</t>
    </r>
    <r>
      <rPr>
        <sz val="10"/>
        <rFont val="宋体"/>
        <family val="0"/>
      </rPr>
      <t xml:space="preserve">：万元 </t>
    </r>
  </si>
  <si>
    <t>资金来源</t>
  </si>
  <si>
    <t>资金安排</t>
  </si>
  <si>
    <t>科目</t>
  </si>
  <si>
    <t>科目代码</t>
  </si>
  <si>
    <t>年初预算</t>
  </si>
  <si>
    <t>本次调整</t>
  </si>
  <si>
    <t>拟调整后</t>
  </si>
  <si>
    <t>科目名称</t>
  </si>
  <si>
    <t>部门名称/主管部门</t>
  </si>
  <si>
    <t xml:space="preserve">科目代码
</t>
  </si>
  <si>
    <t>调整依据</t>
  </si>
  <si>
    <t>上年结转（2021年项目)</t>
  </si>
  <si>
    <t>转移性收入（自治区提前告知）</t>
  </si>
  <si>
    <t>收入合计
总财力</t>
  </si>
  <si>
    <t>支出合计</t>
  </si>
  <si>
    <t>一、本级收入</t>
  </si>
  <si>
    <t>一般公共服务支出</t>
  </si>
  <si>
    <t>201</t>
  </si>
  <si>
    <t>二、转移性收入（提前告知）</t>
  </si>
  <si>
    <t>行政运行</t>
  </si>
  <si>
    <t>2010101</t>
  </si>
  <si>
    <t>其中：
1.返还性收入</t>
  </si>
  <si>
    <t>一般行政管理事务</t>
  </si>
  <si>
    <t>2010102</t>
  </si>
  <si>
    <t>2.一般性转移支付收入</t>
  </si>
  <si>
    <t>人大会议</t>
  </si>
  <si>
    <t>2010104</t>
  </si>
  <si>
    <t>3.专项转移支付收入</t>
  </si>
  <si>
    <t>人大立法</t>
  </si>
  <si>
    <t>2010105</t>
  </si>
  <si>
    <t>三、上年结转</t>
  </si>
  <si>
    <t>人大监督</t>
  </si>
  <si>
    <t>2010106</t>
  </si>
  <si>
    <t>四、调入资金</t>
  </si>
  <si>
    <t>代表工作</t>
  </si>
  <si>
    <t>2010108</t>
  </si>
  <si>
    <t>五、动用预算稳定调节基金</t>
  </si>
  <si>
    <t>其他人大事务支出</t>
  </si>
  <si>
    <t>2010199</t>
  </si>
  <si>
    <t>政协事务</t>
  </si>
  <si>
    <t>20102</t>
  </si>
  <si>
    <t>2010201</t>
  </si>
  <si>
    <t>2010202</t>
  </si>
  <si>
    <t>机关服务</t>
  </si>
  <si>
    <t>2010203</t>
  </si>
  <si>
    <t>政协会议</t>
  </si>
  <si>
    <t>2010204</t>
  </si>
  <si>
    <t>委员视察</t>
  </si>
  <si>
    <t>2010205</t>
  </si>
  <si>
    <t>参政议政</t>
  </si>
  <si>
    <t>2010206</t>
  </si>
  <si>
    <t>其他政协事务支出</t>
  </si>
  <si>
    <t>2010299</t>
  </si>
  <si>
    <t>政府办公厅（室）及相关机构事务</t>
  </si>
  <si>
    <t>20103</t>
  </si>
  <si>
    <t>2010301</t>
  </si>
  <si>
    <t>2010302</t>
  </si>
  <si>
    <t>2010303</t>
  </si>
  <si>
    <t>专项服务</t>
  </si>
  <si>
    <t>2010304</t>
  </si>
  <si>
    <t>专项业务及机关事务管理</t>
  </si>
  <si>
    <t>2010305</t>
  </si>
  <si>
    <t>信访事务</t>
  </si>
  <si>
    <t>2010308</t>
  </si>
  <si>
    <t>其他政府办公厅（室）及相关机构事务支出</t>
  </si>
  <si>
    <t>2010399</t>
  </si>
  <si>
    <t>发展与改革事务</t>
  </si>
  <si>
    <t>20104</t>
  </si>
  <si>
    <t>2010401</t>
  </si>
  <si>
    <t>2010402</t>
  </si>
  <si>
    <t>2010403</t>
  </si>
  <si>
    <t>战略规划与实施</t>
  </si>
  <si>
    <t>2010404</t>
  </si>
  <si>
    <t>物价管理</t>
  </si>
  <si>
    <t>2010408</t>
  </si>
  <si>
    <t>其他发展与改革事务支出</t>
  </si>
  <si>
    <t>2010499</t>
  </si>
  <si>
    <t>统计信息事务</t>
  </si>
  <si>
    <t>20105</t>
  </si>
  <si>
    <t>2010501</t>
  </si>
  <si>
    <t>2010503</t>
  </si>
  <si>
    <t>专项统计业务</t>
  </si>
  <si>
    <t>2010505</t>
  </si>
  <si>
    <t>统计管理</t>
  </si>
  <si>
    <t>2010506</t>
  </si>
  <si>
    <t>统计抽样调查</t>
  </si>
  <si>
    <t>2010508</t>
  </si>
  <si>
    <t>其他统计信息事务支出</t>
  </si>
  <si>
    <t>2010599</t>
  </si>
  <si>
    <t>财政事务</t>
  </si>
  <si>
    <t>20106</t>
  </si>
  <si>
    <t>2010601</t>
  </si>
  <si>
    <t>2010602</t>
  </si>
  <si>
    <t>2010603</t>
  </si>
  <si>
    <t>预算改革业务</t>
  </si>
  <si>
    <t>2010604</t>
  </si>
  <si>
    <t>财政国库业务</t>
  </si>
  <si>
    <t>2010605</t>
  </si>
  <si>
    <t>财政监察</t>
  </si>
  <si>
    <t>2010606</t>
  </si>
  <si>
    <t>信息化建设</t>
  </si>
  <si>
    <t>2010607</t>
  </si>
  <si>
    <t>财政委托业务支出</t>
  </si>
  <si>
    <t>2010608</t>
  </si>
  <si>
    <t>其他财政事务支出</t>
  </si>
  <si>
    <t>2010699</t>
  </si>
  <si>
    <t>税收事务</t>
  </si>
  <si>
    <t>20107</t>
  </si>
  <si>
    <t>其他税收事务支出</t>
  </si>
  <si>
    <t>2010799</t>
  </si>
  <si>
    <t>审计事务</t>
  </si>
  <si>
    <t>20108</t>
  </si>
  <si>
    <t>2010801</t>
  </si>
  <si>
    <t>审计业务</t>
  </si>
  <si>
    <t>2010804</t>
  </si>
  <si>
    <t>审计管理</t>
  </si>
  <si>
    <t>2010805</t>
  </si>
  <si>
    <t>2010806</t>
  </si>
  <si>
    <t>其他审计事务支出</t>
  </si>
  <si>
    <t>2010899</t>
  </si>
  <si>
    <t>海关事务</t>
  </si>
  <si>
    <t>20109</t>
  </si>
  <si>
    <t>其他海关事务支出</t>
  </si>
  <si>
    <t>2010999</t>
  </si>
  <si>
    <t>纪检监察事务</t>
  </si>
  <si>
    <t>20111</t>
  </si>
  <si>
    <t>2011101</t>
  </si>
  <si>
    <t>大案要案查处</t>
  </si>
  <si>
    <t>2011104</t>
  </si>
  <si>
    <t>巡视工作</t>
  </si>
  <si>
    <t>2011106</t>
  </si>
  <si>
    <t>其他纪检监察事务支出</t>
  </si>
  <si>
    <t>2011199</t>
  </si>
  <si>
    <t>商贸事务</t>
  </si>
  <si>
    <t>20113</t>
  </si>
  <si>
    <t>2011301</t>
  </si>
  <si>
    <t>2011303</t>
  </si>
  <si>
    <t>对外贸易管理</t>
  </si>
  <si>
    <t>2011304</t>
  </si>
  <si>
    <t>国内贸易管理</t>
  </si>
  <si>
    <t>2011307</t>
  </si>
  <si>
    <t>招商引资</t>
  </si>
  <si>
    <t>2011308</t>
  </si>
  <si>
    <t>其他商贸事务支出</t>
  </si>
  <si>
    <t>2011399</t>
  </si>
  <si>
    <t>民族事务</t>
  </si>
  <si>
    <t>20123</t>
  </si>
  <si>
    <t>2012301</t>
  </si>
  <si>
    <t>2012303</t>
  </si>
  <si>
    <t>其他民族事务支出</t>
  </si>
  <si>
    <t>2012399</t>
  </si>
  <si>
    <t>档案事务</t>
  </si>
  <si>
    <t>20126</t>
  </si>
  <si>
    <t>档案馆</t>
  </si>
  <si>
    <t>2012604</t>
  </si>
  <si>
    <t>民主党派及工商联事务</t>
  </si>
  <si>
    <t>20128</t>
  </si>
  <si>
    <t>2012801</t>
  </si>
  <si>
    <t>2012803</t>
  </si>
  <si>
    <t>其他民主党派及工商联事务支出</t>
  </si>
  <si>
    <t>2012899</t>
  </si>
  <si>
    <t>群众团体事务</t>
  </si>
  <si>
    <t>20129</t>
  </si>
  <si>
    <t>2012901</t>
  </si>
  <si>
    <t>2012902</t>
  </si>
  <si>
    <t>2012903</t>
  </si>
  <si>
    <t>工会事务</t>
  </si>
  <si>
    <t>2012906</t>
  </si>
  <si>
    <t>其他群众团体事务支出</t>
  </si>
  <si>
    <t>2012999</t>
  </si>
  <si>
    <t>党委办公厅（室）及相关机构事务</t>
  </si>
  <si>
    <t>20131</t>
  </si>
  <si>
    <t>2013101</t>
  </si>
  <si>
    <t>2013102</t>
  </si>
  <si>
    <t>2013103</t>
  </si>
  <si>
    <t>专项业务</t>
  </si>
  <si>
    <t>2013105</t>
  </si>
  <si>
    <t>事业运行</t>
  </si>
  <si>
    <t>2013150</t>
  </si>
  <si>
    <t>其他党委办公厅（室）及相关机构事务支出</t>
  </si>
  <si>
    <t>2013199</t>
  </si>
  <si>
    <t>组织事务</t>
  </si>
  <si>
    <t>20132</t>
  </si>
  <si>
    <t>2013201</t>
  </si>
  <si>
    <t>2013202</t>
  </si>
  <si>
    <t>公务员事务</t>
  </si>
  <si>
    <t>2013204</t>
  </si>
  <si>
    <t>其他组织事务支出</t>
  </si>
  <si>
    <t>2013299</t>
  </si>
  <si>
    <t>宣传事务</t>
  </si>
  <si>
    <t>20133</t>
  </si>
  <si>
    <t>2013301</t>
  </si>
  <si>
    <t>其他宣传事务支出</t>
  </si>
  <si>
    <t>2013399</t>
  </si>
  <si>
    <t>统战事务</t>
  </si>
  <si>
    <t>20134</t>
  </si>
  <si>
    <t>2013401</t>
  </si>
  <si>
    <t>其他统战事务支出</t>
  </si>
  <si>
    <t>2013499</t>
  </si>
  <si>
    <t>对外联络事务</t>
  </si>
  <si>
    <t>20135</t>
  </si>
  <si>
    <t>2013501</t>
  </si>
  <si>
    <t>2013503</t>
  </si>
  <si>
    <t>其他对外联络事务支出</t>
  </si>
  <si>
    <t>2013599</t>
  </si>
  <si>
    <t>网信事务</t>
  </si>
  <si>
    <t>20137</t>
  </si>
  <si>
    <t>2013701</t>
  </si>
  <si>
    <t>其他网信事务支出</t>
  </si>
  <si>
    <t>2013799</t>
  </si>
  <si>
    <t>市场监督管理事务</t>
  </si>
  <si>
    <t>20138</t>
  </si>
  <si>
    <t>2013801</t>
  </si>
  <si>
    <t>市场主体管理</t>
  </si>
  <si>
    <t>2013804</t>
  </si>
  <si>
    <t>市场秩序执法</t>
  </si>
  <si>
    <t>2013805</t>
  </si>
  <si>
    <t>质量基础</t>
  </si>
  <si>
    <t>2013810</t>
  </si>
  <si>
    <t>药品事务</t>
  </si>
  <si>
    <t>2013812</t>
  </si>
  <si>
    <t>医疗器械事务</t>
  </si>
  <si>
    <t>2013813</t>
  </si>
  <si>
    <t>质量安全监管</t>
  </si>
  <si>
    <t>2013815</t>
  </si>
  <si>
    <t>食品安全监管</t>
  </si>
  <si>
    <t>2013816</t>
  </si>
  <si>
    <t>其他市场监督管理事务</t>
  </si>
  <si>
    <t>2013899</t>
  </si>
  <si>
    <t>外交支出</t>
  </si>
  <si>
    <t>202</t>
  </si>
  <si>
    <t>边界勘界联检</t>
  </si>
  <si>
    <t>20207</t>
  </si>
  <si>
    <t>其他支出</t>
  </si>
  <si>
    <t>2020799</t>
  </si>
  <si>
    <t>国防支出</t>
  </si>
  <si>
    <t>203</t>
  </si>
  <si>
    <t>国防动员</t>
  </si>
  <si>
    <t>20306</t>
  </si>
  <si>
    <t>人民防空</t>
  </si>
  <si>
    <t>2030603</t>
  </si>
  <si>
    <t>其他国防支出</t>
  </si>
  <si>
    <t>20399</t>
  </si>
  <si>
    <t>2039999</t>
  </si>
  <si>
    <t>公共安全支出</t>
  </si>
  <si>
    <t>204</t>
  </si>
  <si>
    <t>武装警察部队</t>
  </si>
  <si>
    <t>20401</t>
  </si>
  <si>
    <t>其他武装警察部队支出</t>
  </si>
  <si>
    <t>2040199</t>
  </si>
  <si>
    <t>公安</t>
  </si>
  <si>
    <t>20402</t>
  </si>
  <si>
    <t>2040201</t>
  </si>
  <si>
    <t>2040202</t>
  </si>
  <si>
    <t>2040203</t>
  </si>
  <si>
    <t>2040219</t>
  </si>
  <si>
    <t>执法办案</t>
  </si>
  <si>
    <t>2040220</t>
  </si>
  <si>
    <t>特别业务</t>
  </si>
  <si>
    <t>2040221</t>
  </si>
  <si>
    <t>移民事务</t>
  </si>
  <si>
    <t>2040223</t>
  </si>
  <si>
    <t>其他公安支出</t>
  </si>
  <si>
    <t>2040299</t>
  </si>
  <si>
    <t>国家安全</t>
  </si>
  <si>
    <t>20403</t>
  </si>
  <si>
    <t>2040302</t>
  </si>
  <si>
    <t>安全业务</t>
  </si>
  <si>
    <t>2040304</t>
  </si>
  <si>
    <t>检察</t>
  </si>
  <si>
    <t>20404</t>
  </si>
  <si>
    <t>2040401</t>
  </si>
  <si>
    <t>2040402</t>
  </si>
  <si>
    <t>2040403</t>
  </si>
  <si>
    <t>检察监督</t>
  </si>
  <si>
    <t>2040410</t>
  </si>
  <si>
    <t>其他检察支出</t>
  </si>
  <si>
    <t>2040499</t>
  </si>
  <si>
    <t>法院</t>
  </si>
  <si>
    <t>20405</t>
  </si>
  <si>
    <t>2040501</t>
  </si>
  <si>
    <t>2040502</t>
  </si>
  <si>
    <t>案件审判</t>
  </si>
  <si>
    <t>2040504</t>
  </si>
  <si>
    <t>案件执行</t>
  </si>
  <si>
    <t>2040505</t>
  </si>
  <si>
    <t>其他法院支出</t>
  </si>
  <si>
    <t>2040599</t>
  </si>
  <si>
    <t>司法</t>
  </si>
  <si>
    <t>20406</t>
  </si>
  <si>
    <t>2040601</t>
  </si>
  <si>
    <t>2040602</t>
  </si>
  <si>
    <t>2040603</t>
  </si>
  <si>
    <t>普法宣传</t>
  </si>
  <si>
    <t>2040605</t>
  </si>
  <si>
    <t>律师管理</t>
  </si>
  <si>
    <t>2040606</t>
  </si>
  <si>
    <t>公共法律服务</t>
  </si>
  <si>
    <t>2040607</t>
  </si>
  <si>
    <t>国家统一法律职业资格考试</t>
  </si>
  <si>
    <t>2040608</t>
  </si>
  <si>
    <t>社区矫正</t>
  </si>
  <si>
    <t>2040610</t>
  </si>
  <si>
    <t>法治建设</t>
  </si>
  <si>
    <t>2040612</t>
  </si>
  <si>
    <t>2040613</t>
  </si>
  <si>
    <t>其他司法支出</t>
  </si>
  <si>
    <t>2040699</t>
  </si>
  <si>
    <t>教育支出</t>
  </si>
  <si>
    <t>205</t>
  </si>
  <si>
    <t>教育管理事务</t>
  </si>
  <si>
    <t>20501</t>
  </si>
  <si>
    <t>2050101</t>
  </si>
  <si>
    <t>其他教育管理事务支出</t>
  </si>
  <si>
    <t>2050199</t>
  </si>
  <si>
    <t>普通教育</t>
  </si>
  <si>
    <t>20502</t>
  </si>
  <si>
    <t>学前教育</t>
  </si>
  <si>
    <t>2050201</t>
  </si>
  <si>
    <t>小学教育</t>
  </si>
  <si>
    <t>2050202</t>
  </si>
  <si>
    <t>初中教育</t>
  </si>
  <si>
    <t>2050203</t>
  </si>
  <si>
    <t>高中教育</t>
  </si>
  <si>
    <t>2050204</t>
  </si>
  <si>
    <t>其他普通教育支出</t>
  </si>
  <si>
    <t>2050299</t>
  </si>
  <si>
    <t>职业教育</t>
  </si>
  <si>
    <t>20503</t>
  </si>
  <si>
    <t>中等职业教育</t>
  </si>
  <si>
    <t>2050302</t>
  </si>
  <si>
    <t>技校教育</t>
  </si>
  <si>
    <t>2050303</t>
  </si>
  <si>
    <t>高等职业教育</t>
  </si>
  <si>
    <t>2050305</t>
  </si>
  <si>
    <t>特殊教育</t>
  </si>
  <si>
    <t>20507</t>
  </si>
  <si>
    <t>特殊学校教育</t>
  </si>
  <si>
    <t>2050701</t>
  </si>
  <si>
    <t>进修与培训</t>
  </si>
  <si>
    <t>20508</t>
  </si>
  <si>
    <t>干部教育</t>
  </si>
  <si>
    <t>2050802</t>
  </si>
  <si>
    <t>教育费附加安排的支出</t>
  </si>
  <si>
    <t>20509</t>
  </si>
  <si>
    <t>其他教育费附加安排的支出</t>
  </si>
  <si>
    <t>2050999</t>
  </si>
  <si>
    <t>其他教育支出</t>
  </si>
  <si>
    <t>20599</t>
  </si>
  <si>
    <t>2059999</t>
  </si>
  <si>
    <t>科学技术支出</t>
  </si>
  <si>
    <t>206</t>
  </si>
  <si>
    <t>科学技术管理事务</t>
  </si>
  <si>
    <t>20601</t>
  </si>
  <si>
    <t>2060101</t>
  </si>
  <si>
    <t>其他科学技术管理事务支出</t>
  </si>
  <si>
    <t>2060199</t>
  </si>
  <si>
    <t>应用研究</t>
  </si>
  <si>
    <t>20603</t>
  </si>
  <si>
    <t>其他应用研究支出</t>
  </si>
  <si>
    <t>2060399</t>
  </si>
  <si>
    <t>社会科学</t>
  </si>
  <si>
    <t>20606</t>
  </si>
  <si>
    <t>其他社会科学支出</t>
  </si>
  <si>
    <t>2060699</t>
  </si>
  <si>
    <t>科学技术普及</t>
  </si>
  <si>
    <t>20607</t>
  </si>
  <si>
    <t>其他科学技术普及支出</t>
  </si>
  <si>
    <t>2060799</t>
  </si>
  <si>
    <t>其他科学技术支出</t>
  </si>
  <si>
    <t>20699</t>
  </si>
  <si>
    <t>2069999</t>
  </si>
  <si>
    <t>文化旅游体育与传媒支出</t>
  </si>
  <si>
    <t>207</t>
  </si>
  <si>
    <t>文化和旅游</t>
  </si>
  <si>
    <t>20701</t>
  </si>
  <si>
    <t>2070101</t>
  </si>
  <si>
    <t>图书馆</t>
  </si>
  <si>
    <t>2070104</t>
  </si>
  <si>
    <t>艺术表演团体</t>
  </si>
  <si>
    <t>2070107</t>
  </si>
  <si>
    <t>文化活动</t>
  </si>
  <si>
    <t>2070108</t>
  </si>
  <si>
    <t>群众文化</t>
  </si>
  <si>
    <t>2070109</t>
  </si>
  <si>
    <t>文化创作与保护</t>
  </si>
  <si>
    <t>2070111</t>
  </si>
  <si>
    <t>其他文化和旅游支出</t>
  </si>
  <si>
    <t>2070199</t>
  </si>
  <si>
    <t>文物</t>
  </si>
  <si>
    <t>20702</t>
  </si>
  <si>
    <t>文物保护</t>
  </si>
  <si>
    <t>2070204</t>
  </si>
  <si>
    <t>体育</t>
  </si>
  <si>
    <t>20703</t>
  </si>
  <si>
    <t>群众体育</t>
  </si>
  <si>
    <t>2070308</t>
  </si>
  <si>
    <t>新闻出版电影</t>
  </si>
  <si>
    <t>20706</t>
  </si>
  <si>
    <t>2070601</t>
  </si>
  <si>
    <t>电影</t>
  </si>
  <si>
    <t>2070607</t>
  </si>
  <si>
    <t>其他新闻出版电影支出</t>
  </si>
  <si>
    <t>2070699</t>
  </si>
  <si>
    <t>国家电影事业发展专项资金安排的支出</t>
  </si>
  <si>
    <t>20707</t>
  </si>
  <si>
    <t>资助国产影片放映</t>
  </si>
  <si>
    <t>2070701</t>
  </si>
  <si>
    <t>广播电视</t>
  </si>
  <si>
    <t>20708</t>
  </si>
  <si>
    <t>2070801</t>
  </si>
  <si>
    <t>其他广播电视支出</t>
  </si>
  <si>
    <t>2070899</t>
  </si>
  <si>
    <t>其他文化旅游体育与传媒支出</t>
  </si>
  <si>
    <t>20799</t>
  </si>
  <si>
    <t>文化产业发展专项支出</t>
  </si>
  <si>
    <t>2079903</t>
  </si>
  <si>
    <t>2079999</t>
  </si>
  <si>
    <t>社会保障和就业支出</t>
  </si>
  <si>
    <t>208</t>
  </si>
  <si>
    <t>人力资源和社会保障管理事务</t>
  </si>
  <si>
    <t>20801</t>
  </si>
  <si>
    <t>2080101</t>
  </si>
  <si>
    <t>综合业务管理</t>
  </si>
  <si>
    <t>2080104</t>
  </si>
  <si>
    <t>劳动保障监察</t>
  </si>
  <si>
    <t>2080105</t>
  </si>
  <si>
    <t>社会保险业务管理事务</t>
  </si>
  <si>
    <t>2080107</t>
  </si>
  <si>
    <t>劳动关系和维权</t>
  </si>
  <si>
    <t>2080110</t>
  </si>
  <si>
    <t>公共就业服务和职业技能鉴定机构</t>
  </si>
  <si>
    <t>2080111</t>
  </si>
  <si>
    <t>劳动人事争议调解仲裁</t>
  </si>
  <si>
    <t>2080112</t>
  </si>
  <si>
    <t>其他人力资源和社会保障管理事务支出</t>
  </si>
  <si>
    <t>2080199</t>
  </si>
  <si>
    <t>民政管理事务</t>
  </si>
  <si>
    <t>20802</t>
  </si>
  <si>
    <t>2080201</t>
  </si>
  <si>
    <t>2080202</t>
  </si>
  <si>
    <t>其他民政管理事务支出</t>
  </si>
  <si>
    <t>2080299</t>
  </si>
  <si>
    <t>行政事业单位养老支出</t>
  </si>
  <si>
    <t>20805</t>
  </si>
  <si>
    <t>机关事业单位基本养老保险缴费支出</t>
  </si>
  <si>
    <t>2080505</t>
  </si>
  <si>
    <t>就业补助</t>
  </si>
  <si>
    <t>20807</t>
  </si>
  <si>
    <t>就业创业服务补贴</t>
  </si>
  <si>
    <t>2080701</t>
  </si>
  <si>
    <t>公益性岗位补贴</t>
  </si>
  <si>
    <t>2080705</t>
  </si>
  <si>
    <t>职业技能鉴定补贴</t>
  </si>
  <si>
    <t>2080709</t>
  </si>
  <si>
    <t>其他就业补助支出</t>
  </si>
  <si>
    <t>2080799</t>
  </si>
  <si>
    <t>抚恤</t>
  </si>
  <si>
    <t>20808</t>
  </si>
  <si>
    <t>死亡抚恤</t>
  </si>
  <si>
    <t>2080801</t>
  </si>
  <si>
    <t>伤残抚恤</t>
  </si>
  <si>
    <t>2080802</t>
  </si>
  <si>
    <t>退役安置</t>
  </si>
  <si>
    <t>20809</t>
  </si>
  <si>
    <t>退役士兵安置</t>
  </si>
  <si>
    <t>2080901</t>
  </si>
  <si>
    <t>军队移交政府的离退休人员安置</t>
  </si>
  <si>
    <t>2080902</t>
  </si>
  <si>
    <t>军队移交政府离退休干部管理机构</t>
  </si>
  <si>
    <t>2080903</t>
  </si>
  <si>
    <t>军队转业干部安置</t>
  </si>
  <si>
    <t>2080905</t>
  </si>
  <si>
    <t>其他退役安置支出</t>
  </si>
  <si>
    <t>2080999</t>
  </si>
  <si>
    <t>社会福利</t>
  </si>
  <si>
    <t>20810</t>
  </si>
  <si>
    <t>儿童福利</t>
  </si>
  <si>
    <t>2081001</t>
  </si>
  <si>
    <t>老年福利</t>
  </si>
  <si>
    <t>2081002</t>
  </si>
  <si>
    <t>养老服务</t>
  </si>
  <si>
    <t>2081006</t>
  </si>
  <si>
    <t>其他社会福利支出</t>
  </si>
  <si>
    <t>2081099</t>
  </si>
  <si>
    <t>残疾人事业</t>
  </si>
  <si>
    <t>20811</t>
  </si>
  <si>
    <t>2081101</t>
  </si>
  <si>
    <t>2081102</t>
  </si>
  <si>
    <t>残疾人康复</t>
  </si>
  <si>
    <t>2081104</t>
  </si>
  <si>
    <t>残疾人就业</t>
  </si>
  <si>
    <t>2081105</t>
  </si>
  <si>
    <t>残疾人生活和护理补贴</t>
  </si>
  <si>
    <t>2081107</t>
  </si>
  <si>
    <t>其他残疾人事业支出</t>
  </si>
  <si>
    <t>2081199</t>
  </si>
  <si>
    <t>最低生活保障</t>
  </si>
  <si>
    <t>20819</t>
  </si>
  <si>
    <t>农村最低生活保障金支出</t>
  </si>
  <si>
    <t>2081902</t>
  </si>
  <si>
    <t>临时救助</t>
  </si>
  <si>
    <t>20820</t>
  </si>
  <si>
    <t>流浪乞讨人员救助支出</t>
  </si>
  <si>
    <t>2082002</t>
  </si>
  <si>
    <t>特困人员救助供养</t>
  </si>
  <si>
    <t>20821</t>
  </si>
  <si>
    <t>农村特困人员救助供养支出</t>
  </si>
  <si>
    <t>2082102</t>
  </si>
  <si>
    <t>财政对基本养老保险基金的补助</t>
  </si>
  <si>
    <t>20826</t>
  </si>
  <si>
    <t>财政对企业职工基本养老保险基金的补助</t>
  </si>
  <si>
    <t>2082601</t>
  </si>
  <si>
    <t>财政对城乡居民基本养老保险基金的补助</t>
  </si>
  <si>
    <t>2082602</t>
  </si>
  <si>
    <t>财政对其他基本养老保险基金的补助</t>
  </si>
  <si>
    <t>2082699</t>
  </si>
  <si>
    <t>财政对其他社会保险基金的补助</t>
  </si>
  <si>
    <t>20827</t>
  </si>
  <si>
    <t>财政对失业保险基金的补助</t>
  </si>
  <si>
    <t>2082701</t>
  </si>
  <si>
    <t>财政对工伤保险基金的补助</t>
  </si>
  <si>
    <t>2082702</t>
  </si>
  <si>
    <t>其他财政对社会保险基金的补助</t>
  </si>
  <si>
    <t>2082799</t>
  </si>
  <si>
    <t>退役军人管理事务</t>
  </si>
  <si>
    <t>20828</t>
  </si>
  <si>
    <t>2082801</t>
  </si>
  <si>
    <t>2082802</t>
  </si>
  <si>
    <t>拥军优属</t>
  </si>
  <si>
    <t>2082804</t>
  </si>
  <si>
    <t>其他退役军人事务管理支出</t>
  </si>
  <si>
    <t>2082899</t>
  </si>
  <si>
    <t>卫生健康支出</t>
  </si>
  <si>
    <t>210</t>
  </si>
  <si>
    <t>卫生健康管理事务</t>
  </si>
  <si>
    <t>21001</t>
  </si>
  <si>
    <t>2100101</t>
  </si>
  <si>
    <t>2100102</t>
  </si>
  <si>
    <t>其他卫生健康管理事务支出</t>
  </si>
  <si>
    <t>2100199</t>
  </si>
  <si>
    <t>公立医院</t>
  </si>
  <si>
    <t>21002</t>
  </si>
  <si>
    <t>综合医院</t>
  </si>
  <si>
    <t>2100201</t>
  </si>
  <si>
    <t>中医（民族）医院</t>
  </si>
  <si>
    <t>2100202</t>
  </si>
  <si>
    <t>其他公立医院支出</t>
  </si>
  <si>
    <t>2100299</t>
  </si>
  <si>
    <t>基层医疗卫生机构</t>
  </si>
  <si>
    <t>21003</t>
  </si>
  <si>
    <t>其他基层医疗卫生机构支出</t>
  </si>
  <si>
    <t>2100399</t>
  </si>
  <si>
    <t>公共卫生</t>
  </si>
  <si>
    <t>21004</t>
  </si>
  <si>
    <t>疾病预防控制机构</t>
  </si>
  <si>
    <t>2100401</t>
  </si>
  <si>
    <t>妇幼保健机构</t>
  </si>
  <si>
    <t>2100403</t>
  </si>
  <si>
    <t>基本公共卫生服务</t>
  </si>
  <si>
    <t>2100408</t>
  </si>
  <si>
    <t>重大公共卫生服务</t>
  </si>
  <si>
    <t>2100409</t>
  </si>
  <si>
    <t>突发公共卫生事件应急处理</t>
  </si>
  <si>
    <t>2100410</t>
  </si>
  <si>
    <t>其他公共卫生支出</t>
  </si>
  <si>
    <t>2100499</t>
  </si>
  <si>
    <t>中医药</t>
  </si>
  <si>
    <t>21006</t>
  </si>
  <si>
    <t>中医（民族医）药专项</t>
  </si>
  <si>
    <t>2100601</t>
  </si>
  <si>
    <t>行政事业单位医疗</t>
  </si>
  <si>
    <t>21011</t>
  </si>
  <si>
    <t>行政单位医疗</t>
  </si>
  <si>
    <t>2101101</t>
  </si>
  <si>
    <t>事业单位医疗</t>
  </si>
  <si>
    <t>2101102</t>
  </si>
  <si>
    <t>公务员医疗补助</t>
  </si>
  <si>
    <t>2101103</t>
  </si>
  <si>
    <t>其他行政事业单位医疗支出</t>
  </si>
  <si>
    <t>2101199</t>
  </si>
  <si>
    <t>财政对基本医疗保险基金的补助</t>
  </si>
  <si>
    <t>21012</t>
  </si>
  <si>
    <t>财政对职工基本医疗保险基金的补助</t>
  </si>
  <si>
    <t>2101201</t>
  </si>
  <si>
    <t>财政对城乡居民基本医疗保险基金的补助</t>
  </si>
  <si>
    <t>2101202</t>
  </si>
  <si>
    <t>医疗救助</t>
  </si>
  <si>
    <t>21013</t>
  </si>
  <si>
    <t>城乡医疗救助</t>
  </si>
  <si>
    <t>2101301</t>
  </si>
  <si>
    <t>疾病应急救助</t>
  </si>
  <si>
    <t>2101302</t>
  </si>
  <si>
    <t>其他医疗救助支出</t>
  </si>
  <si>
    <t>2101399</t>
  </si>
  <si>
    <t>医疗保障管理事务</t>
  </si>
  <si>
    <t>21015</t>
  </si>
  <si>
    <t>2101501</t>
  </si>
  <si>
    <t>2101502</t>
  </si>
  <si>
    <t>2101504</t>
  </si>
  <si>
    <t>医疗保障政策管理</t>
  </si>
  <si>
    <t>2101505</t>
  </si>
  <si>
    <t>医疗保障经办事务</t>
  </si>
  <si>
    <t>2101506</t>
  </si>
  <si>
    <t>其他医疗保障管理事务支出</t>
  </si>
  <si>
    <t>2101599</t>
  </si>
  <si>
    <t>节能环保支出</t>
  </si>
  <si>
    <t>211</t>
  </si>
  <si>
    <t>环境保护管理事务</t>
  </si>
  <si>
    <t>21101</t>
  </si>
  <si>
    <t>2110101</t>
  </si>
  <si>
    <t>2110102</t>
  </si>
  <si>
    <t>2110103</t>
  </si>
  <si>
    <t>生态环境保护宣传</t>
  </si>
  <si>
    <t>2110104</t>
  </si>
  <si>
    <t>生态环境保护行政许可</t>
  </si>
  <si>
    <t>2110107</t>
  </si>
  <si>
    <t>其他环境保护管理事务支出</t>
  </si>
  <si>
    <t>2110199</t>
  </si>
  <si>
    <t>环境监测与监察</t>
  </si>
  <si>
    <t>21102</t>
  </si>
  <si>
    <t>建设项目环评审查与监督</t>
  </si>
  <si>
    <t>2110203</t>
  </si>
  <si>
    <t>其他环境监测与监察支出</t>
  </si>
  <si>
    <t>2110299</t>
  </si>
  <si>
    <t>污染防治</t>
  </si>
  <si>
    <t>21103</t>
  </si>
  <si>
    <t>大气</t>
  </si>
  <si>
    <t>2110301</t>
  </si>
  <si>
    <t>水体</t>
  </si>
  <si>
    <t>2110302</t>
  </si>
  <si>
    <t>其他污染防治支出</t>
  </si>
  <si>
    <t>2110399</t>
  </si>
  <si>
    <t>自然生态保护</t>
  </si>
  <si>
    <t>21104</t>
  </si>
  <si>
    <t>生态保护</t>
  </si>
  <si>
    <t>2110401</t>
  </si>
  <si>
    <t>农村环境保护</t>
  </si>
  <si>
    <t>2110402</t>
  </si>
  <si>
    <t>天然林保护</t>
  </si>
  <si>
    <t>21105</t>
  </si>
  <si>
    <t>森林管护</t>
  </si>
  <si>
    <t>2110501</t>
  </si>
  <si>
    <t>停伐补助</t>
  </si>
  <si>
    <t>2110507</t>
  </si>
  <si>
    <t>其他天然林保护支出</t>
  </si>
  <si>
    <t>2110599</t>
  </si>
  <si>
    <t>污染减排</t>
  </si>
  <si>
    <t>21111</t>
  </si>
  <si>
    <t>生态环境监测与信息</t>
  </si>
  <si>
    <t>2111101</t>
  </si>
  <si>
    <t>生态环境执法监察</t>
  </si>
  <si>
    <t>2111102</t>
  </si>
  <si>
    <t>其他节能环保支出</t>
  </si>
  <si>
    <t>21199</t>
  </si>
  <si>
    <t>2119999</t>
  </si>
  <si>
    <t>城乡社区支出</t>
  </si>
  <si>
    <t>212</t>
  </si>
  <si>
    <t>城乡社区管理事务</t>
  </si>
  <si>
    <t>21201</t>
  </si>
  <si>
    <t>2120101</t>
  </si>
  <si>
    <t>2120102</t>
  </si>
  <si>
    <t>2120103</t>
  </si>
  <si>
    <t>城管执法</t>
  </si>
  <si>
    <t>2120104</t>
  </si>
  <si>
    <t>其他城乡社区管理事务支出</t>
  </si>
  <si>
    <t>2120199</t>
  </si>
  <si>
    <t>城乡社区公共设施</t>
  </si>
  <si>
    <t>21203</t>
  </si>
  <si>
    <t>小城镇基础设施建设</t>
  </si>
  <si>
    <t>2120303</t>
  </si>
  <si>
    <t>其他城乡社区公共设施支出</t>
  </si>
  <si>
    <t>2120399</t>
  </si>
  <si>
    <t>城乡社区环境卫生</t>
  </si>
  <si>
    <t>21205</t>
  </si>
  <si>
    <t>2120501</t>
  </si>
  <si>
    <t>国有土地使用权出让收入安排的支出</t>
  </si>
  <si>
    <t>21208</t>
  </si>
  <si>
    <t>棚户区改造支出</t>
  </si>
  <si>
    <t>2120810</t>
  </si>
  <si>
    <t>其他城乡社区支出</t>
  </si>
  <si>
    <t>21299</t>
  </si>
  <si>
    <t>2129999</t>
  </si>
  <si>
    <t>农林水支出</t>
  </si>
  <si>
    <t>213</t>
  </si>
  <si>
    <t>农业农村</t>
  </si>
  <si>
    <t>21301</t>
  </si>
  <si>
    <t>2130101</t>
  </si>
  <si>
    <t>2130104</t>
  </si>
  <si>
    <t>病虫害控制</t>
  </si>
  <si>
    <t>2130108</t>
  </si>
  <si>
    <t>农产品质量安全</t>
  </si>
  <si>
    <t>2130109</t>
  </si>
  <si>
    <t>防灾救灾</t>
  </si>
  <si>
    <t>2130119</t>
  </si>
  <si>
    <t>农业生产发展</t>
  </si>
  <si>
    <t>2130122</t>
  </si>
  <si>
    <t>农业资源保护修复与利用</t>
  </si>
  <si>
    <t>2130135</t>
  </si>
  <si>
    <t>渔业发展</t>
  </si>
  <si>
    <t>2130148</t>
  </si>
  <si>
    <t>农田建设</t>
  </si>
  <si>
    <t>2130153</t>
  </si>
  <si>
    <t>其他农业农村支出</t>
  </si>
  <si>
    <t>2130199</t>
  </si>
  <si>
    <t>林业和草原</t>
  </si>
  <si>
    <t>21302</t>
  </si>
  <si>
    <t>2130201</t>
  </si>
  <si>
    <t>事业机构</t>
  </si>
  <si>
    <t>2130204</t>
  </si>
  <si>
    <t>森林资源培育</t>
  </si>
  <si>
    <t>2130205</t>
  </si>
  <si>
    <t>森林资源管理</t>
  </si>
  <si>
    <t>2130207</t>
  </si>
  <si>
    <t>森林生态效益补偿</t>
  </si>
  <si>
    <t>2130209</t>
  </si>
  <si>
    <t>动植物保护</t>
  </si>
  <si>
    <t>2130211</t>
  </si>
  <si>
    <t>林业草原防灾减灾</t>
  </si>
  <si>
    <t>2130234</t>
  </si>
  <si>
    <t>草原管理</t>
  </si>
  <si>
    <t>2130236</t>
  </si>
  <si>
    <t>其他林业和草原支出</t>
  </si>
  <si>
    <t>2130299</t>
  </si>
  <si>
    <t>水利</t>
  </si>
  <si>
    <t>21303</t>
  </si>
  <si>
    <t>2130301</t>
  </si>
  <si>
    <t>水利工程运行与维护</t>
  </si>
  <si>
    <t>2130306</t>
  </si>
  <si>
    <t>水利前期工作</t>
  </si>
  <si>
    <t>2130308</t>
  </si>
  <si>
    <t>水土保持</t>
  </si>
  <si>
    <t>2130310</t>
  </si>
  <si>
    <t>水资源节约管理与保护</t>
  </si>
  <si>
    <t>2130311</t>
  </si>
  <si>
    <t>防汛</t>
  </si>
  <si>
    <t>2130314</t>
  </si>
  <si>
    <t>水利安全监督</t>
  </si>
  <si>
    <t>2130322</t>
  </si>
  <si>
    <t>其他水利支出</t>
  </si>
  <si>
    <t>2130399</t>
  </si>
  <si>
    <t>巩固脱贫衔接乡村振兴</t>
  </si>
  <si>
    <t>21305</t>
  </si>
  <si>
    <t>2130501</t>
  </si>
  <si>
    <t>贷款奖补和贴息</t>
  </si>
  <si>
    <t>2130507</t>
  </si>
  <si>
    <t>其他巩固脱贫衔接乡村振兴支出</t>
  </si>
  <si>
    <t>2130599</t>
  </si>
  <si>
    <t>农村综合改革</t>
  </si>
  <si>
    <t>21307</t>
  </si>
  <si>
    <t>对村集体经济组织的补助</t>
  </si>
  <si>
    <t>2130706</t>
  </si>
  <si>
    <t>其他农村综合改革支出</t>
  </si>
  <si>
    <t>2130799</t>
  </si>
  <si>
    <t>普惠金融发展支出</t>
  </si>
  <si>
    <t>21308</t>
  </si>
  <si>
    <t>农业保险保费补贴</t>
  </si>
  <si>
    <t>2130803</t>
  </si>
  <si>
    <t>其他农林水支出</t>
  </si>
  <si>
    <t>21399</t>
  </si>
  <si>
    <t>2139999</t>
  </si>
  <si>
    <t>交通运输支出</t>
  </si>
  <si>
    <t>214</t>
  </si>
  <si>
    <t>公路水路运输</t>
  </si>
  <si>
    <t>21401</t>
  </si>
  <si>
    <t>2140101</t>
  </si>
  <si>
    <t>2140102</t>
  </si>
  <si>
    <t>2140103</t>
  </si>
  <si>
    <t>公路养护</t>
  </si>
  <si>
    <t>2140106</t>
  </si>
  <si>
    <t>交通运输信息化建设</t>
  </si>
  <si>
    <t>2140109</t>
  </si>
  <si>
    <t>其他公路水路运输支出</t>
  </si>
  <si>
    <t>2140199</t>
  </si>
  <si>
    <t>车辆购置税支出</t>
  </si>
  <si>
    <t>21406</t>
  </si>
  <si>
    <t>车辆购置税用于公路等基础设施建设支出</t>
  </si>
  <si>
    <t>2140601</t>
  </si>
  <si>
    <t>其他交通运输支出</t>
  </si>
  <si>
    <t>21499</t>
  </si>
  <si>
    <t>2149999</t>
  </si>
  <si>
    <t>资源勘探工业信息等支出</t>
  </si>
  <si>
    <t>215</t>
  </si>
  <si>
    <t>资源勘探开发</t>
  </si>
  <si>
    <t>21501</t>
  </si>
  <si>
    <t>2150103</t>
  </si>
  <si>
    <t>工业和信息产业监管</t>
  </si>
  <si>
    <t>21505</t>
  </si>
  <si>
    <t>2150501</t>
  </si>
  <si>
    <t>2150503</t>
  </si>
  <si>
    <t>专用通信</t>
  </si>
  <si>
    <t>2150507</t>
  </si>
  <si>
    <t>产业发展</t>
  </si>
  <si>
    <t>2150517</t>
  </si>
  <si>
    <t>其他工业和信息产业监管支出</t>
  </si>
  <si>
    <t>2150599</t>
  </si>
  <si>
    <t>国有资产监管</t>
  </si>
  <si>
    <t>21507</t>
  </si>
  <si>
    <t>2150701</t>
  </si>
  <si>
    <t>其他国有资产监管支出</t>
  </si>
  <si>
    <t>2150799</t>
  </si>
  <si>
    <t>支持中小企业发展和管理支出</t>
  </si>
  <si>
    <t>21508</t>
  </si>
  <si>
    <t>其他支持中小企业发展和管理支出</t>
  </si>
  <si>
    <t>2150899</t>
  </si>
  <si>
    <t>商业服务业等支出</t>
  </si>
  <si>
    <t>216</t>
  </si>
  <si>
    <t>商业流通事务</t>
  </si>
  <si>
    <t>21602</t>
  </si>
  <si>
    <t>其他商业流通事务支出</t>
  </si>
  <si>
    <t>2160299</t>
  </si>
  <si>
    <t>其他商业服务业等支出</t>
  </si>
  <si>
    <t>21699</t>
  </si>
  <si>
    <t>2169999</t>
  </si>
  <si>
    <t>自然资源海洋气象等支出</t>
  </si>
  <si>
    <t>220</t>
  </si>
  <si>
    <t>自然资源事务</t>
  </si>
  <si>
    <t>22001</t>
  </si>
  <si>
    <t>2200101</t>
  </si>
  <si>
    <t>2200102</t>
  </si>
  <si>
    <t>2200103</t>
  </si>
  <si>
    <t>自然资源规划及管理</t>
  </si>
  <si>
    <t>2200104</t>
  </si>
  <si>
    <t>自然资源利用与保护</t>
  </si>
  <si>
    <t>2200106</t>
  </si>
  <si>
    <t>自然资源调查与确权登记</t>
  </si>
  <si>
    <t>2200109</t>
  </si>
  <si>
    <t>地质矿产资源与环境调查</t>
  </si>
  <si>
    <t>2200113</t>
  </si>
  <si>
    <t>其他自然资源事务支出</t>
  </si>
  <si>
    <t>2200199</t>
  </si>
  <si>
    <t>气象事务</t>
  </si>
  <si>
    <t>22005</t>
  </si>
  <si>
    <t>气象服务</t>
  </si>
  <si>
    <t>2200509</t>
  </si>
  <si>
    <t>住房保障支出</t>
  </si>
  <si>
    <t>221</t>
  </si>
  <si>
    <t>保障性安居工程支出</t>
  </si>
  <si>
    <t>22101</t>
  </si>
  <si>
    <t>公共租赁住房</t>
  </si>
  <si>
    <t>2210106</t>
  </si>
  <si>
    <t>保障性住房租金补贴</t>
  </si>
  <si>
    <t>2210107</t>
  </si>
  <si>
    <t>老旧小区改造</t>
  </si>
  <si>
    <t>2210108</t>
  </si>
  <si>
    <t>住房改革支出</t>
  </si>
  <si>
    <t>22102</t>
  </si>
  <si>
    <t>住房公积金</t>
  </si>
  <si>
    <t>2210201</t>
  </si>
  <si>
    <t>城乡社区住宅</t>
  </si>
  <si>
    <t>22103</t>
  </si>
  <si>
    <t>住房公积金管理</t>
  </si>
  <si>
    <t>2210302</t>
  </si>
  <si>
    <t>粮油物资储备支出</t>
  </si>
  <si>
    <t>222</t>
  </si>
  <si>
    <t>粮油物资事务</t>
  </si>
  <si>
    <t>22201</t>
  </si>
  <si>
    <t>专项业务活动</t>
  </si>
  <si>
    <t>2220106</t>
  </si>
  <si>
    <t>其他粮油物资事务支出</t>
  </si>
  <si>
    <t>2220199</t>
  </si>
  <si>
    <t>粮油储备</t>
  </si>
  <si>
    <t>22204</t>
  </si>
  <si>
    <t>储备粮油补贴</t>
  </si>
  <si>
    <t>2220401</t>
  </si>
  <si>
    <t>灾害防治及应急管理支出</t>
  </si>
  <si>
    <t>224</t>
  </si>
  <si>
    <t>应急管理事务</t>
  </si>
  <si>
    <t>22401</t>
  </si>
  <si>
    <t>2240101</t>
  </si>
  <si>
    <t>2240103</t>
  </si>
  <si>
    <t>灾害风险防治</t>
  </si>
  <si>
    <t>2240104</t>
  </si>
  <si>
    <t>安全监管</t>
  </si>
  <si>
    <t>2240106</t>
  </si>
  <si>
    <t>应急救援</t>
  </si>
  <si>
    <t>2240108</t>
  </si>
  <si>
    <t>应急管理</t>
  </si>
  <si>
    <t>2240109</t>
  </si>
  <si>
    <t>其他应急管理支出</t>
  </si>
  <si>
    <t>2240199</t>
  </si>
  <si>
    <t>消防救援事务</t>
  </si>
  <si>
    <t>22402</t>
  </si>
  <si>
    <t>消防应急救援</t>
  </si>
  <si>
    <t>2240204</t>
  </si>
  <si>
    <t>地震事务</t>
  </si>
  <si>
    <t>22405</t>
  </si>
  <si>
    <t>2240501</t>
  </si>
  <si>
    <t>地震预测预报</t>
  </si>
  <si>
    <t>2240505</t>
  </si>
  <si>
    <t>地震灾害预防</t>
  </si>
  <si>
    <t>2240506</t>
  </si>
  <si>
    <t>自然灾害防治</t>
  </si>
  <si>
    <t>22406</t>
  </si>
  <si>
    <t>地质灾害防治</t>
  </si>
  <si>
    <t>2240601</t>
  </si>
  <si>
    <t>其他自然灾害防治支出</t>
  </si>
  <si>
    <t>2240699</t>
  </si>
  <si>
    <t>其他灾害防治及应急管理支出</t>
  </si>
  <si>
    <t>22499</t>
  </si>
  <si>
    <t>2249999</t>
  </si>
  <si>
    <t>229</t>
  </si>
  <si>
    <t>22999</t>
  </si>
  <si>
    <t>2299999</t>
  </si>
  <si>
    <t>转移性支出</t>
  </si>
  <si>
    <t>债务付息支出</t>
  </si>
  <si>
    <t>232</t>
  </si>
  <si>
    <t>中央政府国内债务付息支出</t>
  </si>
  <si>
    <t>23201</t>
  </si>
  <si>
    <t>地方政府一般债务付息支出</t>
  </si>
  <si>
    <t>预备费</t>
  </si>
  <si>
    <t>227</t>
  </si>
  <si>
    <t>债务还本支出</t>
  </si>
  <si>
    <t>231</t>
  </si>
  <si>
    <t>附表2</t>
  </si>
  <si>
    <t>2022年林芝市本级政府性基金预算调整方案表（第一次）</t>
  </si>
  <si>
    <t xml:space="preserve">资金安排  </t>
  </si>
  <si>
    <t>项目名称</t>
  </si>
  <si>
    <t>安排上年结余</t>
  </si>
  <si>
    <t>上年结转（2021年）</t>
  </si>
  <si>
    <t>转移支付收入（自治区提前告知）</t>
  </si>
  <si>
    <t>收入合计</t>
  </si>
  <si>
    <t>其中：</t>
  </si>
  <si>
    <t>二、政府性基金转移支付收入</t>
  </si>
  <si>
    <t>2021年结转项目</t>
  </si>
  <si>
    <t>四、上年结余</t>
  </si>
  <si>
    <t>2120801</t>
  </si>
  <si>
    <t>征地和拆迁补偿支出</t>
  </si>
  <si>
    <t>2120802</t>
  </si>
  <si>
    <t>土地开发支出</t>
  </si>
  <si>
    <t>2120803</t>
  </si>
  <si>
    <t>城市建设支出</t>
  </si>
  <si>
    <t>2120814</t>
  </si>
  <si>
    <t>农业生产发展支出</t>
  </si>
  <si>
    <t>林芝市农业农村局</t>
  </si>
  <si>
    <t>小型农田水利</t>
  </si>
  <si>
    <t>2120816</t>
  </si>
  <si>
    <t>农业农村生态环境支出</t>
  </si>
  <si>
    <t>21210</t>
  </si>
  <si>
    <t>国有土地收益基金安排的支出</t>
  </si>
  <si>
    <t>2121002</t>
  </si>
  <si>
    <t>2121099</t>
  </si>
  <si>
    <t>其他国有土地收益基金支出</t>
  </si>
  <si>
    <t>21211</t>
  </si>
  <si>
    <t>农业土地开发资金安排的支出</t>
  </si>
  <si>
    <t>国有土地使用权出让收入及对应专项债务收入安排的支出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</si>
  <si>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</si>
  <si>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</si>
  <si>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</si>
  <si>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</si>
  <si>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22960</t>
  </si>
  <si>
    <t>彩票公益金安排的支出</t>
  </si>
  <si>
    <t>2296002</t>
  </si>
  <si>
    <t>用于社会福利的彩票公益金支出</t>
  </si>
  <si>
    <t>市民政局、儿童福利院</t>
  </si>
  <si>
    <t>福利彩票公益金110.36万元，2021年结转项目610.78万元。</t>
  </si>
  <si>
    <t>藏财综指（2021）37号</t>
  </si>
  <si>
    <t>2296003</t>
  </si>
  <si>
    <t>用于体育事业的彩票公益金支出</t>
  </si>
  <si>
    <t>教育局、广东实验小学、市幼儿园、二幼、三幼、一中、二高、职业技术学校、特殊教育学校、广东实验中学。八一中学、一小、二小、教科文本级</t>
  </si>
  <si>
    <t>关于提前下达2022年本级体育彩票公益金预算的通知487.68万元，2021年结转项目216.7万元。</t>
  </si>
  <si>
    <t>藏财科教指（2021）83号、藏财综指（2021）38号、藏财综指（2021）37号</t>
  </si>
  <si>
    <t>2296006</t>
  </si>
  <si>
    <t>用于残疾人事业的彩票公益金支出</t>
  </si>
  <si>
    <t>林芝市残疾人联合会</t>
  </si>
  <si>
    <t>中央财政残疾人事业发展补助资金43.3万元，2021年结转项目44.32万元。</t>
  </si>
  <si>
    <t>藏财综指（2021）34号</t>
  </si>
  <si>
    <t>2296013</t>
  </si>
  <si>
    <t>用于城乡医疗救助的彩票公益金支出</t>
  </si>
  <si>
    <t>林芝市医疗保障局</t>
  </si>
  <si>
    <t>关于提前下达2022年中央专项彩票公益金支持城乡医疗救助资金</t>
  </si>
  <si>
    <t>藏财社指（2021）138号</t>
  </si>
  <si>
    <t>补助下级支出</t>
  </si>
  <si>
    <t>233</t>
  </si>
  <si>
    <t>债务发行费用支出</t>
  </si>
  <si>
    <t>23304</t>
  </si>
  <si>
    <t>地方政府专项债务发行费用支出</t>
  </si>
  <si>
    <t>2330499</t>
  </si>
  <si>
    <t>其他政府性基金债务发行费用支出</t>
  </si>
  <si>
    <t>附表3</t>
  </si>
  <si>
    <t>2022年林芝市本级国有资本经营预算调整方案表（第一次）</t>
  </si>
  <si>
    <t>类</t>
  </si>
  <si>
    <t>款</t>
  </si>
  <si>
    <t>项</t>
  </si>
  <si>
    <t>调整上年结转（2021年）</t>
  </si>
  <si>
    <t>调整当年结转结余</t>
  </si>
  <si>
    <t>本级支出合计</t>
  </si>
  <si>
    <t>二、转移支付收入</t>
  </si>
  <si>
    <t>国有资本经营预算支出</t>
  </si>
  <si>
    <t>223</t>
  </si>
  <si>
    <t>三、上年结余</t>
  </si>
  <si>
    <t>解决历史遗留问题及改革成本支出</t>
  </si>
  <si>
    <t>01</t>
  </si>
  <si>
    <t>四、上年结转</t>
  </si>
  <si>
    <t>国有企业退休人员社会化管理补助支出</t>
  </si>
  <si>
    <t>国资委</t>
  </si>
  <si>
    <t>05</t>
  </si>
  <si>
    <t>其他国有资本经营预算支出</t>
  </si>
  <si>
    <t>99</t>
  </si>
  <si>
    <t>市属国有企业退休人员社会化管理费</t>
  </si>
  <si>
    <t>转移性支出合计</t>
  </si>
  <si>
    <t>230</t>
  </si>
  <si>
    <t>国有资本经营预算转移支付支出</t>
  </si>
  <si>
    <t>国有资本经营预算调出资金</t>
  </si>
  <si>
    <t>08</t>
  </si>
  <si>
    <t>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</si>
</sst>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b/>
      <sz val="16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仿宋_GB2312"/>
      <family val="3"/>
    </font>
    <font>
      <sz val="8"/>
      <color rgb="FFC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43" fontId="8" fillId="33" borderId="34" xfId="23" applyNumberFormat="1" applyFont="1" applyFill="1" applyBorder="1" applyAlignment="1">
      <alignment horizontal="center" vertical="center"/>
    </xf>
    <xf numFmtId="43" fontId="8" fillId="33" borderId="35" xfId="23" applyNumberFormat="1" applyFont="1" applyFill="1" applyBorder="1" applyAlignment="1">
      <alignment vertical="center"/>
    </xf>
    <xf numFmtId="43" fontId="8" fillId="33" borderId="36" xfId="23" applyNumberFormat="1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left" vertical="center"/>
    </xf>
    <xf numFmtId="176" fontId="8" fillId="0" borderId="34" xfId="23" applyNumberFormat="1" applyFont="1" applyFill="1" applyBorder="1" applyAlignment="1">
      <alignment horizontal="center" vertical="center"/>
    </xf>
    <xf numFmtId="43" fontId="8" fillId="0" borderId="35" xfId="23" applyNumberFormat="1" applyFont="1" applyFill="1" applyBorder="1" applyAlignment="1">
      <alignment vertical="center"/>
    </xf>
    <xf numFmtId="43" fontId="8" fillId="0" borderId="34" xfId="23" applyNumberFormat="1" applyFont="1" applyFill="1" applyBorder="1" applyAlignment="1">
      <alignment vertical="center" wrapText="1"/>
    </xf>
    <xf numFmtId="0" fontId="8" fillId="34" borderId="37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49" fontId="8" fillId="34" borderId="34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/>
    </xf>
    <xf numFmtId="43" fontId="7" fillId="0" borderId="36" xfId="23" applyNumberFormat="1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43" fontId="7" fillId="0" borderId="35" xfId="23" applyNumberFormat="1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43" fontId="6" fillId="0" borderId="35" xfId="23" applyNumberFormat="1" applyFont="1" applyFill="1" applyBorder="1" applyAlignment="1">
      <alignment vertical="center" wrapText="1"/>
    </xf>
    <xf numFmtId="43" fontId="6" fillId="0" borderId="36" xfId="23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49" fontId="6" fillId="0" borderId="34" xfId="0" applyNumberFormat="1" applyFont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49" fontId="7" fillId="34" borderId="34" xfId="0" applyNumberFormat="1" applyFont="1" applyFill="1" applyBorder="1" applyAlignment="1">
      <alignment vertical="center"/>
    </xf>
    <xf numFmtId="49" fontId="7" fillId="34" borderId="3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3" fontId="3" fillId="0" borderId="0" xfId="23" applyNumberFormat="1" applyFont="1" applyFill="1" applyAlignment="1">
      <alignment horizontal="center" vertical="center" wrapText="1"/>
    </xf>
    <xf numFmtId="43" fontId="3" fillId="0" borderId="0" xfId="23" applyNumberFormat="1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43" fontId="5" fillId="0" borderId="0" xfId="23" applyNumberFormat="1" applyFont="1" applyFill="1" applyAlignment="1">
      <alignment horizontal="left" vertical="center" wrapText="1"/>
    </xf>
    <xf numFmtId="43" fontId="5" fillId="0" borderId="0" xfId="23" applyNumberFormat="1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3" fontId="2" fillId="0" borderId="15" xfId="23" applyNumberFormat="1" applyFont="1" applyFill="1" applyBorder="1" applyAlignment="1">
      <alignment horizontal="center" vertical="center" wrapText="1"/>
    </xf>
    <xf numFmtId="43" fontId="2" fillId="0" borderId="15" xfId="23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33" borderId="34" xfId="0" applyFont="1" applyFill="1" applyBorder="1" applyAlignment="1">
      <alignment vertical="center" wrapText="1"/>
    </xf>
    <xf numFmtId="43" fontId="8" fillId="33" borderId="34" xfId="23" applyNumberFormat="1" applyFont="1" applyFill="1" applyBorder="1" applyAlignment="1">
      <alignment vertical="center"/>
    </xf>
    <xf numFmtId="0" fontId="8" fillId="33" borderId="34" xfId="0" applyNumberFormat="1" applyFont="1" applyFill="1" applyBorder="1" applyAlignment="1">
      <alignment horizontal="right" vertical="center" wrapText="1"/>
    </xf>
    <xf numFmtId="0" fontId="8" fillId="34" borderId="34" xfId="0" applyFont="1" applyFill="1" applyBorder="1" applyAlignment="1">
      <alignment vertical="center" wrapText="1"/>
    </xf>
    <xf numFmtId="43" fontId="8" fillId="34" borderId="34" xfId="23" applyNumberFormat="1" applyFont="1" applyFill="1" applyBorder="1" applyAlignment="1">
      <alignment vertical="center"/>
    </xf>
    <xf numFmtId="0" fontId="10" fillId="34" borderId="34" xfId="0" applyNumberFormat="1" applyFont="1" applyFill="1" applyBorder="1" applyAlignment="1">
      <alignment horizontal="right" vertical="center" wrapText="1"/>
    </xf>
    <xf numFmtId="49" fontId="6" fillId="0" borderId="34" xfId="0" applyNumberFormat="1" applyFont="1" applyFill="1" applyBorder="1" applyAlignment="1">
      <alignment vertical="center"/>
    </xf>
    <xf numFmtId="43" fontId="6" fillId="0" borderId="34" xfId="23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horizontal="right" vertical="center" wrapText="1"/>
    </xf>
    <xf numFmtId="0" fontId="54" fillId="0" borderId="34" xfId="0" applyFont="1" applyFill="1" applyBorder="1" applyAlignment="1">
      <alignment horizontal="justify" vertical="center" wrapText="1"/>
    </xf>
    <xf numFmtId="43" fontId="10" fillId="0" borderId="34" xfId="23" applyNumberFormat="1" applyFont="1" applyFill="1" applyBorder="1" applyAlignment="1">
      <alignment vertical="center" wrapText="1"/>
    </xf>
    <xf numFmtId="43" fontId="10" fillId="0" borderId="34" xfId="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43" fontId="6" fillId="0" borderId="34" xfId="23" applyNumberFormat="1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/>
    </xf>
    <xf numFmtId="0" fontId="6" fillId="34" borderId="34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vertical="center" wrapText="1"/>
    </xf>
    <xf numFmtId="43" fontId="6" fillId="0" borderId="34" xfId="23" applyNumberFormat="1" applyFont="1" applyFill="1" applyBorder="1" applyAlignment="1">
      <alignment vertical="center" wrapText="1"/>
    </xf>
    <xf numFmtId="43" fontId="6" fillId="0" borderId="34" xfId="23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43" fontId="0" fillId="0" borderId="0" xfId="23" applyNumberForma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23" applyNumberFormat="1" applyAlignment="1">
      <alignment vertical="center" wrapText="1"/>
    </xf>
    <xf numFmtId="49" fontId="0" fillId="0" borderId="0" xfId="0" applyNumberFormat="1" applyFill="1" applyAlignment="1">
      <alignment vertical="center"/>
    </xf>
    <xf numFmtId="43" fontId="3" fillId="0" borderId="0" xfId="23" applyNumberFormat="1" applyFont="1" applyAlignment="1">
      <alignment horizontal="center" vertical="center"/>
    </xf>
    <xf numFmtId="43" fontId="5" fillId="0" borderId="0" xfId="23" applyNumberFormat="1" applyFont="1" applyAlignment="1">
      <alignment horizontal="left" vertical="center"/>
    </xf>
    <xf numFmtId="43" fontId="2" fillId="0" borderId="11" xfId="23" applyNumberFormat="1" applyFont="1" applyBorder="1" applyAlignment="1">
      <alignment horizontal="center" vertical="center"/>
    </xf>
    <xf numFmtId="43" fontId="2" fillId="0" borderId="12" xfId="23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3" fontId="7" fillId="0" borderId="34" xfId="23" applyNumberFormat="1" applyFont="1" applyBorder="1" applyAlignment="1">
      <alignment horizontal="center" vertical="center" wrapText="1"/>
    </xf>
    <xf numFmtId="43" fontId="7" fillId="0" borderId="34" xfId="23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3" fontId="7" fillId="0" borderId="34" xfId="23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43" fontId="8" fillId="36" borderId="34" xfId="23" applyNumberFormat="1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43" fontId="7" fillId="0" borderId="34" xfId="23" applyNumberFormat="1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0" fillId="38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43" fontId="6" fillId="0" borderId="34" xfId="23" applyNumberFormat="1" applyFont="1" applyBorder="1" applyAlignment="1">
      <alignment vertical="center"/>
    </xf>
    <xf numFmtId="43" fontId="7" fillId="0" borderId="34" xfId="23" applyNumberFormat="1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43" fontId="10" fillId="0" borderId="34" xfId="23" applyNumberFormat="1" applyFont="1" applyFill="1" applyBorder="1" applyAlignment="1">
      <alignment horizontal="center" vertical="center"/>
    </xf>
    <xf numFmtId="43" fontId="10" fillId="0" borderId="34" xfId="23" applyNumberFormat="1" applyFont="1" applyFill="1" applyBorder="1" applyAlignment="1">
      <alignment vertical="center"/>
    </xf>
    <xf numFmtId="43" fontId="10" fillId="0" borderId="34" xfId="23" applyNumberFormat="1" applyFont="1" applyFill="1" applyBorder="1" applyAlignment="1">
      <alignment vertical="center" wrapText="1"/>
    </xf>
    <xf numFmtId="43" fontId="6" fillId="0" borderId="34" xfId="23" applyNumberFormat="1" applyFont="1" applyBorder="1" applyAlignment="1">
      <alignment vertical="center"/>
    </xf>
    <xf numFmtId="43" fontId="6" fillId="0" borderId="34" xfId="23" applyNumberFormat="1" applyFont="1" applyFill="1" applyBorder="1" applyAlignment="1">
      <alignment vertical="center" wrapText="1"/>
    </xf>
    <xf numFmtId="43" fontId="0" fillId="0" borderId="34" xfId="23" applyNumberFormat="1" applyBorder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3" fontId="0" fillId="0" borderId="0" xfId="23" applyNumberFormat="1" applyFill="1" applyAlignment="1">
      <alignment vertical="center"/>
    </xf>
    <xf numFmtId="43" fontId="3" fillId="0" borderId="0" xfId="23" applyNumberFormat="1" applyFont="1" applyAlignment="1">
      <alignment horizontal="center" vertical="center" wrapText="1"/>
    </xf>
    <xf numFmtId="43" fontId="5" fillId="0" borderId="0" xfId="23" applyNumberFormat="1" applyFont="1" applyAlignment="1">
      <alignment horizontal="left" vertical="center" wrapText="1"/>
    </xf>
    <xf numFmtId="43" fontId="2" fillId="0" borderId="46" xfId="23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3" fontId="7" fillId="0" borderId="34" xfId="23" applyNumberFormat="1" applyFont="1" applyBorder="1" applyAlignment="1">
      <alignment horizontal="center" vertical="center"/>
    </xf>
    <xf numFmtId="43" fontId="7" fillId="0" borderId="34" xfId="23" applyNumberFormat="1" applyFont="1" applyBorder="1" applyAlignment="1">
      <alignment horizontal="center" vertical="center"/>
    </xf>
    <xf numFmtId="43" fontId="7" fillId="0" borderId="34" xfId="23" applyNumberFormat="1" applyFont="1" applyBorder="1" applyAlignment="1">
      <alignment horizontal="center" vertical="center" wrapText="1"/>
    </xf>
    <xf numFmtId="43" fontId="8" fillId="36" borderId="34" xfId="23" applyNumberFormat="1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43" fontId="10" fillId="0" borderId="34" xfId="23" applyNumberFormat="1" applyFont="1" applyFill="1" applyBorder="1" applyAlignment="1">
      <alignment horizontal="center" vertical="center" wrapText="1"/>
    </xf>
    <xf numFmtId="43" fontId="10" fillId="0" borderId="34" xfId="23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 wrapText="1"/>
    </xf>
    <xf numFmtId="43" fontId="10" fillId="0" borderId="0" xfId="23" applyNumberFormat="1" applyFont="1" applyAlignment="1">
      <alignment horizontal="center" vertical="center" wrapText="1"/>
    </xf>
    <xf numFmtId="43" fontId="10" fillId="0" borderId="0" xfId="23" applyNumberFormat="1" applyFont="1" applyAlignment="1">
      <alignment horizontal="center" vertical="center"/>
    </xf>
    <xf numFmtId="0" fontId="0" fillId="4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43" fontId="7" fillId="35" borderId="34" xfId="23" applyNumberFormat="1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vertical="center"/>
    </xf>
    <xf numFmtId="49" fontId="7" fillId="35" borderId="34" xfId="0" applyNumberFormat="1" applyFont="1" applyFill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horizontal="right" vertical="center"/>
    </xf>
    <xf numFmtId="0" fontId="6" fillId="40" borderId="34" xfId="0" applyFont="1" applyFill="1" applyBorder="1" applyAlignment="1">
      <alignment horizontal="left" vertical="center"/>
    </xf>
    <xf numFmtId="0" fontId="6" fillId="40" borderId="34" xfId="0" applyFont="1" applyFill="1" applyBorder="1" applyAlignment="1">
      <alignment vertical="center"/>
    </xf>
    <xf numFmtId="0" fontId="6" fillId="4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justify"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6" fillId="0" borderId="34" xfId="23" applyNumberFormat="1" applyFont="1" applyFill="1" applyBorder="1" applyAlignment="1">
      <alignment horizontal="right" vertical="center"/>
    </xf>
    <xf numFmtId="43" fontId="6" fillId="0" borderId="3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4" xfId="0" applyFont="1" applyFill="1" applyBorder="1" applyAlignment="1">
      <alignment vertical="center" wrapText="1"/>
    </xf>
    <xf numFmtId="43" fontId="7" fillId="0" borderId="34" xfId="23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49" fontId="6" fillId="0" borderId="3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49" fontId="6" fillId="0" borderId="3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34" xfId="23" applyNumberFormat="1" applyFont="1" applyFill="1" applyBorder="1" applyAlignment="1">
      <alignment horizontal="center" vertical="center"/>
    </xf>
    <xf numFmtId="43" fontId="6" fillId="0" borderId="34" xfId="0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vertical="center"/>
    </xf>
    <xf numFmtId="0" fontId="6" fillId="41" borderId="34" xfId="0" applyFont="1" applyFill="1" applyBorder="1" applyAlignment="1">
      <alignment horizontal="left" vertical="center"/>
    </xf>
    <xf numFmtId="0" fontId="6" fillId="41" borderId="34" xfId="0" applyFont="1" applyFill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vertical="center"/>
    </xf>
    <xf numFmtId="43" fontId="7" fillId="0" borderId="34" xfId="23" applyNumberFormat="1" applyFont="1" applyFill="1" applyBorder="1" applyAlignment="1">
      <alignment horizontal="center" vertical="center"/>
    </xf>
    <xf numFmtId="0" fontId="6" fillId="42" borderId="34" xfId="0" applyFont="1" applyFill="1" applyBorder="1" applyAlignment="1">
      <alignment horizontal="left" vertical="center"/>
    </xf>
    <xf numFmtId="0" fontId="54" fillId="42" borderId="34" xfId="0" applyFont="1" applyFill="1" applyBorder="1" applyAlignment="1">
      <alignment horizontal="justify" vertical="center"/>
    </xf>
    <xf numFmtId="0" fontId="6" fillId="42" borderId="34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3" fontId="7" fillId="0" borderId="21" xfId="23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3" fontId="7" fillId="0" borderId="23" xfId="23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3" fontId="7" fillId="0" borderId="38" xfId="23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3" fontId="7" fillId="35" borderId="34" xfId="23" applyNumberFormat="1" applyFont="1" applyFill="1" applyBorder="1" applyAlignment="1">
      <alignment vertical="center"/>
    </xf>
    <xf numFmtId="43" fontId="7" fillId="35" borderId="34" xfId="23" applyNumberFormat="1" applyFont="1" applyFill="1" applyBorder="1" applyAlignment="1">
      <alignment vertical="center"/>
    </xf>
    <xf numFmtId="0" fontId="7" fillId="35" borderId="34" xfId="0" applyFont="1" applyFill="1" applyBorder="1" applyAlignment="1">
      <alignment vertical="center"/>
    </xf>
    <xf numFmtId="4" fontId="6" fillId="40" borderId="34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34" xfId="0" applyFont="1" applyFill="1" applyBorder="1" applyAlignment="1">
      <alignment vertical="center"/>
    </xf>
    <xf numFmtId="0" fontId="6" fillId="40" borderId="34" xfId="0" applyFont="1" applyFill="1" applyBorder="1" applyAlignment="1">
      <alignment horizontal="left" vertical="center" wrapText="1"/>
    </xf>
    <xf numFmtId="0" fontId="6" fillId="43" borderId="34" xfId="0" applyFont="1" applyFill="1" applyBorder="1" applyAlignment="1">
      <alignment vertical="center"/>
    </xf>
    <xf numFmtId="11" fontId="6" fillId="0" borderId="34" xfId="0" applyNumberFormat="1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40" borderId="3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/>
    </xf>
    <xf numFmtId="0" fontId="6" fillId="40" borderId="34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6" fillId="40" borderId="34" xfId="0" applyNumberFormat="1" applyFont="1" applyFill="1" applyBorder="1" applyAlignment="1">
      <alignment vertical="center"/>
    </xf>
    <xf numFmtId="43" fontId="6" fillId="40" borderId="34" xfId="23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40" borderId="34" xfId="0" applyNumberFormat="1" applyFont="1" applyFill="1" applyBorder="1" applyAlignment="1">
      <alignment horizontal="right" vertical="center"/>
    </xf>
    <xf numFmtId="0" fontId="6" fillId="40" borderId="34" xfId="0" applyFont="1" applyFill="1" applyBorder="1" applyAlignment="1">
      <alignment horizontal="right" vertical="center"/>
    </xf>
    <xf numFmtId="49" fontId="6" fillId="40" borderId="34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0 6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7"/>
  <sheetViews>
    <sheetView tabSelected="1" zoomScale="120" zoomScaleNormal="120" zoomScaleSheetLayoutView="100" workbookViewId="0" topLeftCell="A1">
      <pane ySplit="7" topLeftCell="A131" activePane="bottomLeft" state="frozen"/>
      <selection pane="bottomLeft" activeCell="K303" sqref="K303"/>
    </sheetView>
  </sheetViews>
  <sheetFormatPr defaultColWidth="9.00390625" defaultRowHeight="14.25"/>
  <cols>
    <col min="1" max="1" width="5.625" style="0" customWidth="1"/>
    <col min="2" max="2" width="12.75390625" style="0" customWidth="1"/>
    <col min="3" max="4" width="11.875" style="0" customWidth="1"/>
    <col min="5" max="5" width="13.625" style="0" customWidth="1"/>
    <col min="6" max="6" width="18.875" style="129" customWidth="1"/>
    <col min="7" max="7" width="6.875" style="3" customWidth="1"/>
    <col min="8" max="8" width="8.875" style="131" customWidth="1"/>
    <col min="9" max="9" width="11.50390625" style="131" customWidth="1"/>
    <col min="10" max="10" width="12.75390625" style="131" customWidth="1"/>
    <col min="11" max="11" width="11.50390625" style="131" customWidth="1"/>
    <col min="12" max="12" width="12.50390625" style="131" customWidth="1"/>
    <col min="13" max="13" width="9.00390625" style="3" customWidth="1"/>
    <col min="14" max="14" width="10.375" style="0" bestFit="1" customWidth="1"/>
    <col min="15" max="15" width="9.375" style="0" bestFit="1" customWidth="1"/>
  </cols>
  <sheetData>
    <row r="1" ht="14.25">
      <c r="A1" t="s">
        <v>0</v>
      </c>
    </row>
    <row r="2" spans="1:13" ht="20.25">
      <c r="A2" s="191" t="s">
        <v>1</v>
      </c>
      <c r="B2" s="192"/>
      <c r="C2" s="192"/>
      <c r="D2" s="192"/>
      <c r="E2" s="192"/>
      <c r="F2" s="193"/>
      <c r="G2" s="194"/>
      <c r="H2" s="195"/>
      <c r="I2" s="195"/>
      <c r="J2" s="195"/>
      <c r="K2" s="195"/>
      <c r="L2" s="195"/>
      <c r="M2" s="194"/>
    </row>
    <row r="3" spans="1:13" ht="15">
      <c r="A3" s="7" t="s">
        <v>2</v>
      </c>
      <c r="B3" s="8"/>
      <c r="C3" s="8"/>
      <c r="D3" s="8"/>
      <c r="E3" s="8"/>
      <c r="F3" s="79"/>
      <c r="G3" s="196"/>
      <c r="H3" s="197"/>
      <c r="I3" s="197"/>
      <c r="J3" s="197"/>
      <c r="K3" s="197"/>
      <c r="L3" s="197"/>
      <c r="M3" s="196"/>
    </row>
    <row r="4" spans="1:13" ht="15">
      <c r="A4" s="11" t="s">
        <v>3</v>
      </c>
      <c r="B4" s="12"/>
      <c r="C4" s="13"/>
      <c r="D4" s="13"/>
      <c r="E4" s="14"/>
      <c r="F4" s="198" t="s">
        <v>4</v>
      </c>
      <c r="G4" s="199"/>
      <c r="H4" s="200"/>
      <c r="I4" s="200"/>
      <c r="J4" s="200"/>
      <c r="K4" s="200"/>
      <c r="L4" s="200"/>
      <c r="M4" s="257"/>
    </row>
    <row r="5" spans="1:14" ht="14.25">
      <c r="A5" s="18" t="s">
        <v>5</v>
      </c>
      <c r="B5" s="19" t="s">
        <v>6</v>
      </c>
      <c r="C5" s="201" t="s">
        <v>7</v>
      </c>
      <c r="D5" s="201" t="s">
        <v>8</v>
      </c>
      <c r="E5" s="138" t="s">
        <v>9</v>
      </c>
      <c r="F5" s="18" t="s">
        <v>10</v>
      </c>
      <c r="G5" s="202" t="s">
        <v>11</v>
      </c>
      <c r="H5" s="203" t="s">
        <v>12</v>
      </c>
      <c r="I5" s="258" t="s">
        <v>7</v>
      </c>
      <c r="J5" s="259" t="s">
        <v>8</v>
      </c>
      <c r="K5" s="259"/>
      <c r="L5" s="258" t="s">
        <v>9</v>
      </c>
      <c r="M5" s="260" t="s">
        <v>13</v>
      </c>
      <c r="N5" s="125"/>
    </row>
    <row r="6" spans="1:14" ht="14.25">
      <c r="A6" s="25"/>
      <c r="B6" s="26"/>
      <c r="C6" s="204"/>
      <c r="D6" s="204"/>
      <c r="E6" s="138"/>
      <c r="F6" s="25"/>
      <c r="G6" s="205"/>
      <c r="H6" s="206"/>
      <c r="I6" s="261"/>
      <c r="J6" s="262" t="s">
        <v>14</v>
      </c>
      <c r="K6" s="262" t="s">
        <v>15</v>
      </c>
      <c r="L6" s="261"/>
      <c r="M6" s="263"/>
      <c r="N6" s="125"/>
    </row>
    <row r="7" spans="1:14" ht="16.5" customHeight="1">
      <c r="A7" s="31"/>
      <c r="B7" s="26"/>
      <c r="C7" s="204"/>
      <c r="D7" s="204"/>
      <c r="E7" s="144"/>
      <c r="F7" s="207"/>
      <c r="G7" s="208"/>
      <c r="H7" s="209"/>
      <c r="I7" s="264"/>
      <c r="J7" s="265"/>
      <c r="K7" s="265"/>
      <c r="L7" s="266"/>
      <c r="M7" s="267"/>
      <c r="N7" s="125"/>
    </row>
    <row r="8" spans="1:13" s="127" customFormat="1" ht="14.25">
      <c r="A8" s="210" t="s">
        <v>16</v>
      </c>
      <c r="B8" s="211"/>
      <c r="C8" s="212">
        <f>C9+C10+C14+C15+C16</f>
        <v>801410.39</v>
      </c>
      <c r="D8" s="212">
        <f>D9+D10+D14+D15+D16</f>
        <v>394494.25</v>
      </c>
      <c r="E8" s="212">
        <f>E9+E10+E14+E15+E16</f>
        <v>1195904.64</v>
      </c>
      <c r="F8" s="213" t="s">
        <v>17</v>
      </c>
      <c r="G8" s="213"/>
      <c r="H8" s="214"/>
      <c r="I8" s="268">
        <v>801410.39</v>
      </c>
      <c r="J8" s="269">
        <v>91405.41</v>
      </c>
      <c r="K8" s="268">
        <v>303088.83999999997</v>
      </c>
      <c r="L8" s="268">
        <v>1195904.6400000001</v>
      </c>
      <c r="M8" s="270"/>
    </row>
    <row r="9" spans="1:13" s="189" customFormat="1" ht="22.5" customHeight="1">
      <c r="A9" s="115"/>
      <c r="B9" s="215" t="s">
        <v>18</v>
      </c>
      <c r="C9" s="216">
        <v>60000</v>
      </c>
      <c r="D9" s="216">
        <v>0</v>
      </c>
      <c r="E9" s="216">
        <f>C9+D9</f>
        <v>60000</v>
      </c>
      <c r="F9" s="217" t="s">
        <v>19</v>
      </c>
      <c r="G9" s="218"/>
      <c r="H9" s="219" t="s">
        <v>20</v>
      </c>
      <c r="I9" s="218">
        <v>88655.04</v>
      </c>
      <c r="J9" s="218">
        <v>6400.350000000006</v>
      </c>
      <c r="K9" s="218">
        <v>968.360000000001</v>
      </c>
      <c r="L9" s="271">
        <v>96023.75</v>
      </c>
      <c r="M9" s="218"/>
    </row>
    <row r="10" spans="1:16" ht="36" customHeight="1">
      <c r="A10" s="159"/>
      <c r="B10" s="215" t="s">
        <v>21</v>
      </c>
      <c r="C10" s="216">
        <f>C11+C12+C13</f>
        <v>652574.62</v>
      </c>
      <c r="D10" s="216">
        <f>D11+D12+D13</f>
        <v>303088.84</v>
      </c>
      <c r="E10" s="216">
        <f>E11+E12+E13</f>
        <v>955663.46</v>
      </c>
      <c r="F10" s="220" t="s">
        <v>22</v>
      </c>
      <c r="G10" s="221"/>
      <c r="H10" s="222" t="s">
        <v>23</v>
      </c>
      <c r="I10" s="116">
        <v>1899.03</v>
      </c>
      <c r="J10" s="116">
        <v>43</v>
      </c>
      <c r="K10" s="116">
        <v>0</v>
      </c>
      <c r="L10" s="272">
        <v>1942.03</v>
      </c>
      <c r="M10" s="63"/>
      <c r="P10" s="129"/>
    </row>
    <row r="11" spans="1:13" ht="36" customHeight="1">
      <c r="A11" s="159"/>
      <c r="B11" s="223" t="s">
        <v>24</v>
      </c>
      <c r="C11" s="224">
        <v>15638.66</v>
      </c>
      <c r="D11" s="225">
        <v>0</v>
      </c>
      <c r="E11" s="226">
        <f>C11+D11</f>
        <v>15638.66</v>
      </c>
      <c r="F11" s="220" t="s">
        <v>25</v>
      </c>
      <c r="G11" s="63"/>
      <c r="H11" s="222" t="s">
        <v>26</v>
      </c>
      <c r="I11" s="116">
        <v>460.78</v>
      </c>
      <c r="J11" s="116">
        <v>0</v>
      </c>
      <c r="K11" s="116">
        <v>0</v>
      </c>
      <c r="L11" s="272">
        <v>460.78</v>
      </c>
      <c r="M11" s="63"/>
    </row>
    <row r="12" spans="1:13" ht="36" customHeight="1">
      <c r="A12" s="159"/>
      <c r="B12" s="223" t="s">
        <v>27</v>
      </c>
      <c r="C12" s="227">
        <v>633051.97</v>
      </c>
      <c r="D12" s="228">
        <v>293604.5</v>
      </c>
      <c r="E12" s="226">
        <v>926656.47</v>
      </c>
      <c r="F12" s="220" t="s">
        <v>28</v>
      </c>
      <c r="G12" s="57"/>
      <c r="H12" s="222" t="s">
        <v>29</v>
      </c>
      <c r="I12" s="116">
        <v>215</v>
      </c>
      <c r="J12" s="116">
        <v>0</v>
      </c>
      <c r="K12" s="116">
        <v>0</v>
      </c>
      <c r="L12" s="272">
        <v>215</v>
      </c>
      <c r="M12" s="57"/>
    </row>
    <row r="13" spans="1:13" ht="36" customHeight="1">
      <c r="A13" s="159"/>
      <c r="B13" s="116" t="s">
        <v>30</v>
      </c>
      <c r="C13" s="228">
        <v>3883.99</v>
      </c>
      <c r="D13" s="228">
        <v>9484.34</v>
      </c>
      <c r="E13" s="226">
        <v>13368.33</v>
      </c>
      <c r="F13" s="220" t="s">
        <v>31</v>
      </c>
      <c r="G13" s="63"/>
      <c r="H13" s="222" t="s">
        <v>32</v>
      </c>
      <c r="I13" s="116">
        <v>28</v>
      </c>
      <c r="J13" s="116">
        <v>0</v>
      </c>
      <c r="K13" s="116">
        <v>0</v>
      </c>
      <c r="L13" s="272">
        <v>28</v>
      </c>
      <c r="M13" s="63"/>
    </row>
    <row r="14" spans="1:13" ht="36" customHeight="1">
      <c r="A14" s="159"/>
      <c r="B14" s="229" t="s">
        <v>33</v>
      </c>
      <c r="C14" s="230">
        <v>0</v>
      </c>
      <c r="D14" s="230">
        <v>91405.41</v>
      </c>
      <c r="E14" s="216">
        <f aca="true" t="shared" si="0" ref="E14:E16">C14+D14</f>
        <v>91405.41</v>
      </c>
      <c r="F14" s="220" t="s">
        <v>34</v>
      </c>
      <c r="G14" s="57"/>
      <c r="H14" s="222" t="s">
        <v>35</v>
      </c>
      <c r="I14" s="116">
        <v>115</v>
      </c>
      <c r="J14" s="116">
        <v>0</v>
      </c>
      <c r="K14" s="116">
        <v>0</v>
      </c>
      <c r="L14" s="272">
        <v>115</v>
      </c>
      <c r="M14" s="57"/>
    </row>
    <row r="15" spans="1:13" ht="14.25">
      <c r="A15" s="159"/>
      <c r="B15" s="229" t="s">
        <v>36</v>
      </c>
      <c r="C15" s="230">
        <v>150.77</v>
      </c>
      <c r="D15" s="225">
        <v>0</v>
      </c>
      <c r="E15" s="216">
        <f t="shared" si="0"/>
        <v>150.77</v>
      </c>
      <c r="F15" s="220" t="s">
        <v>37</v>
      </c>
      <c r="G15" s="63"/>
      <c r="H15" s="222" t="s">
        <v>38</v>
      </c>
      <c r="I15" s="116">
        <v>20</v>
      </c>
      <c r="J15" s="116">
        <v>0</v>
      </c>
      <c r="K15" s="116">
        <v>0</v>
      </c>
      <c r="L15" s="272">
        <v>20</v>
      </c>
      <c r="M15" s="63"/>
    </row>
    <row r="16" spans="1:13" ht="21">
      <c r="A16" s="159"/>
      <c r="B16" s="231" t="s">
        <v>39</v>
      </c>
      <c r="C16" s="232">
        <v>88685</v>
      </c>
      <c r="D16" s="232">
        <v>0</v>
      </c>
      <c r="E16" s="216">
        <f t="shared" si="0"/>
        <v>88685</v>
      </c>
      <c r="F16" s="220" t="s">
        <v>40</v>
      </c>
      <c r="G16" s="57"/>
      <c r="H16" s="222" t="s">
        <v>41</v>
      </c>
      <c r="I16" s="116">
        <v>54.04</v>
      </c>
      <c r="J16" s="116">
        <v>0</v>
      </c>
      <c r="K16" s="116">
        <v>0</v>
      </c>
      <c r="L16" s="272">
        <v>54.04</v>
      </c>
      <c r="M16" s="57"/>
    </row>
    <row r="17" spans="1:13" ht="14.25">
      <c r="A17" s="233"/>
      <c r="B17" s="109"/>
      <c r="C17" s="234"/>
      <c r="D17" s="234"/>
      <c r="E17" s="235"/>
      <c r="F17" s="220" t="s">
        <v>42</v>
      </c>
      <c r="G17" s="63"/>
      <c r="H17" s="222" t="s">
        <v>43</v>
      </c>
      <c r="I17" s="116">
        <v>2353.11</v>
      </c>
      <c r="J17" s="116">
        <v>132.6500000000001</v>
      </c>
      <c r="K17" s="116">
        <v>0</v>
      </c>
      <c r="L17" s="272">
        <v>2485.76</v>
      </c>
      <c r="M17" s="63"/>
    </row>
    <row r="18" spans="1:13" ht="14.25">
      <c r="A18" s="233"/>
      <c r="B18" s="109"/>
      <c r="C18" s="234"/>
      <c r="D18" s="234"/>
      <c r="E18" s="235"/>
      <c r="F18" s="220" t="s">
        <v>22</v>
      </c>
      <c r="G18" s="57"/>
      <c r="H18" s="222" t="s">
        <v>44</v>
      </c>
      <c r="I18" s="116">
        <v>1745.52</v>
      </c>
      <c r="J18" s="116">
        <v>102</v>
      </c>
      <c r="K18" s="116">
        <v>0</v>
      </c>
      <c r="L18" s="272">
        <v>1847.52</v>
      </c>
      <c r="M18" s="57"/>
    </row>
    <row r="19" spans="1:13" ht="14.25">
      <c r="A19" s="233"/>
      <c r="B19" s="58"/>
      <c r="C19" s="236"/>
      <c r="D19" s="236"/>
      <c r="E19" s="237"/>
      <c r="F19" s="220" t="s">
        <v>25</v>
      </c>
      <c r="G19" s="57"/>
      <c r="H19" s="222" t="s">
        <v>45</v>
      </c>
      <c r="I19" s="116">
        <v>45</v>
      </c>
      <c r="J19" s="116">
        <v>0</v>
      </c>
      <c r="K19" s="116">
        <v>0</v>
      </c>
      <c r="L19" s="272">
        <v>45</v>
      </c>
      <c r="M19" s="57"/>
    </row>
    <row r="20" spans="1:13" ht="14.25">
      <c r="A20" s="233"/>
      <c r="B20" s="58"/>
      <c r="C20" s="238"/>
      <c r="D20" s="238"/>
      <c r="E20" s="239"/>
      <c r="F20" s="220" t="s">
        <v>46</v>
      </c>
      <c r="G20" s="57"/>
      <c r="H20" s="222" t="s">
        <v>47</v>
      </c>
      <c r="I20" s="116">
        <v>50</v>
      </c>
      <c r="J20" s="116">
        <v>0.6499999999999986</v>
      </c>
      <c r="K20" s="116">
        <v>0</v>
      </c>
      <c r="L20" s="272">
        <v>50.65</v>
      </c>
      <c r="M20" s="57"/>
    </row>
    <row r="21" spans="1:13" ht="14.25">
      <c r="A21" s="233"/>
      <c r="B21" s="215"/>
      <c r="C21" s="240"/>
      <c r="D21" s="240"/>
      <c r="E21" s="240"/>
      <c r="F21" s="220" t="s">
        <v>48</v>
      </c>
      <c r="G21" s="57"/>
      <c r="H21" s="222" t="s">
        <v>49</v>
      </c>
      <c r="I21" s="116">
        <v>60</v>
      </c>
      <c r="J21" s="116">
        <v>30</v>
      </c>
      <c r="K21" s="116">
        <v>0</v>
      </c>
      <c r="L21" s="272">
        <v>90</v>
      </c>
      <c r="M21" s="57"/>
    </row>
    <row r="22" spans="1:13" ht="14.25">
      <c r="A22" s="233"/>
      <c r="B22" s="215"/>
      <c r="C22" s="241"/>
      <c r="D22" s="241"/>
      <c r="E22" s="241"/>
      <c r="F22" s="220" t="s">
        <v>50</v>
      </c>
      <c r="G22" s="57"/>
      <c r="H22" s="222" t="s">
        <v>51</v>
      </c>
      <c r="I22" s="116">
        <v>50</v>
      </c>
      <c r="J22" s="116">
        <v>0</v>
      </c>
      <c r="K22" s="116">
        <v>0</v>
      </c>
      <c r="L22" s="272">
        <v>50</v>
      </c>
      <c r="M22" s="57"/>
    </row>
    <row r="23" spans="1:13" ht="14.25">
      <c r="A23" s="242"/>
      <c r="B23" s="215"/>
      <c r="C23" s="241"/>
      <c r="D23" s="241"/>
      <c r="E23" s="241"/>
      <c r="F23" s="220" t="s">
        <v>52</v>
      </c>
      <c r="G23" s="63"/>
      <c r="H23" s="222" t="s">
        <v>53</v>
      </c>
      <c r="I23" s="116">
        <v>45</v>
      </c>
      <c r="J23" s="116">
        <v>0</v>
      </c>
      <c r="K23" s="116">
        <v>0</v>
      </c>
      <c r="L23" s="272">
        <v>45</v>
      </c>
      <c r="M23" s="63"/>
    </row>
    <row r="24" spans="1:13" ht="14.25">
      <c r="A24" s="242"/>
      <c r="B24" s="223"/>
      <c r="C24" s="243"/>
      <c r="D24" s="244"/>
      <c r="E24" s="245"/>
      <c r="F24" s="220" t="s">
        <v>54</v>
      </c>
      <c r="G24" s="63"/>
      <c r="H24" s="222" t="s">
        <v>55</v>
      </c>
      <c r="I24" s="116">
        <v>357.59</v>
      </c>
      <c r="J24" s="116">
        <v>0</v>
      </c>
      <c r="K24" s="116">
        <v>0</v>
      </c>
      <c r="L24" s="272">
        <v>357.59</v>
      </c>
      <c r="M24" s="63"/>
    </row>
    <row r="25" spans="1:13" ht="14.25">
      <c r="A25" s="242"/>
      <c r="B25" s="223"/>
      <c r="C25" s="246"/>
      <c r="D25" s="247"/>
      <c r="E25" s="245"/>
      <c r="F25" s="248" t="s">
        <v>56</v>
      </c>
      <c r="G25" s="249"/>
      <c r="H25" s="222" t="s">
        <v>57</v>
      </c>
      <c r="I25" s="116">
        <v>22043.74</v>
      </c>
      <c r="J25" s="116">
        <v>413.41</v>
      </c>
      <c r="K25" s="116">
        <v>0</v>
      </c>
      <c r="L25" s="272">
        <v>21957.15</v>
      </c>
      <c r="M25" s="249"/>
    </row>
    <row r="26" spans="1:13" ht="14.25">
      <c r="A26" s="59"/>
      <c r="B26" s="116"/>
      <c r="C26" s="250"/>
      <c r="D26" s="247"/>
      <c r="E26" s="245"/>
      <c r="F26" s="220" t="s">
        <v>22</v>
      </c>
      <c r="G26" s="57"/>
      <c r="H26" s="222" t="s">
        <v>58</v>
      </c>
      <c r="I26" s="116">
        <v>9543.82</v>
      </c>
      <c r="J26" s="116">
        <v>0</v>
      </c>
      <c r="K26" s="116">
        <v>0</v>
      </c>
      <c r="L26" s="272">
        <v>9543.82</v>
      </c>
      <c r="M26" s="57"/>
    </row>
    <row r="27" spans="1:13" ht="14.25">
      <c r="A27" s="69"/>
      <c r="B27" s="229"/>
      <c r="C27" s="251"/>
      <c r="D27" s="252"/>
      <c r="E27" s="241"/>
      <c r="F27" s="220" t="s">
        <v>25</v>
      </c>
      <c r="G27" s="63"/>
      <c r="H27" s="222" t="s">
        <v>59</v>
      </c>
      <c r="I27" s="116">
        <v>948.14</v>
      </c>
      <c r="J27" s="116">
        <v>266.7099999999999</v>
      </c>
      <c r="K27" s="116">
        <v>0</v>
      </c>
      <c r="L27" s="272">
        <v>1214.85</v>
      </c>
      <c r="M27" s="63"/>
    </row>
    <row r="28" spans="1:13" ht="14.25">
      <c r="A28" s="69"/>
      <c r="B28" s="229"/>
      <c r="C28" s="252"/>
      <c r="D28" s="244"/>
      <c r="E28" s="241"/>
      <c r="F28" s="220" t="s">
        <v>46</v>
      </c>
      <c r="G28" s="63"/>
      <c r="H28" s="222" t="s">
        <v>60</v>
      </c>
      <c r="I28" s="116">
        <v>320.7</v>
      </c>
      <c r="J28" s="116">
        <v>63.68000000000001</v>
      </c>
      <c r="K28" s="116">
        <v>0</v>
      </c>
      <c r="L28" s="272">
        <v>384.38</v>
      </c>
      <c r="M28" s="63"/>
    </row>
    <row r="29" spans="1:13" ht="14.25">
      <c r="A29" s="69"/>
      <c r="B29" s="231"/>
      <c r="C29" s="253"/>
      <c r="D29" s="253"/>
      <c r="E29" s="241"/>
      <c r="F29" s="220" t="s">
        <v>61</v>
      </c>
      <c r="G29" s="63"/>
      <c r="H29" s="222" t="s">
        <v>62</v>
      </c>
      <c r="I29" s="116">
        <v>67.38</v>
      </c>
      <c r="J29" s="116">
        <v>0</v>
      </c>
      <c r="K29" s="116">
        <v>0</v>
      </c>
      <c r="L29" s="272">
        <v>67.38</v>
      </c>
      <c r="M29" s="63"/>
    </row>
    <row r="30" spans="1:13" ht="14.25">
      <c r="A30" s="69"/>
      <c r="B30" s="58"/>
      <c r="C30" s="58"/>
      <c r="D30" s="58"/>
      <c r="E30" s="233"/>
      <c r="F30" s="220" t="s">
        <v>63</v>
      </c>
      <c r="G30" s="63">
        <v>208</v>
      </c>
      <c r="H30" s="222" t="s">
        <v>64</v>
      </c>
      <c r="I30" s="116">
        <v>700</v>
      </c>
      <c r="J30" s="116">
        <v>0</v>
      </c>
      <c r="K30" s="116">
        <v>0</v>
      </c>
      <c r="L30" s="272">
        <v>700</v>
      </c>
      <c r="M30" s="63"/>
    </row>
    <row r="31" spans="1:13" ht="14.25">
      <c r="A31" s="69"/>
      <c r="B31" s="58"/>
      <c r="C31" s="58"/>
      <c r="D31" s="58"/>
      <c r="E31" s="233"/>
      <c r="F31" s="220" t="s">
        <v>65</v>
      </c>
      <c r="G31" s="57"/>
      <c r="H31" s="222" t="s">
        <v>66</v>
      </c>
      <c r="I31" s="116">
        <v>675.02</v>
      </c>
      <c r="J31" s="116">
        <v>50</v>
      </c>
      <c r="K31" s="116">
        <v>0</v>
      </c>
      <c r="L31" s="272">
        <v>725.02</v>
      </c>
      <c r="M31" s="57"/>
    </row>
    <row r="32" spans="1:13" ht="14.25">
      <c r="A32" s="116"/>
      <c r="B32" s="116"/>
      <c r="C32" s="116"/>
      <c r="D32" s="116"/>
      <c r="E32" s="116"/>
      <c r="F32" s="248" t="s">
        <v>67</v>
      </c>
      <c r="G32" s="249"/>
      <c r="H32" s="222" t="s">
        <v>68</v>
      </c>
      <c r="I32" s="116">
        <v>9788.68</v>
      </c>
      <c r="J32" s="116">
        <v>33.02</v>
      </c>
      <c r="K32" s="116">
        <v>0</v>
      </c>
      <c r="L32" s="272">
        <v>9321.7</v>
      </c>
      <c r="M32" s="249"/>
    </row>
    <row r="33" spans="1:13" ht="14.25">
      <c r="A33" s="116"/>
      <c r="B33" s="116"/>
      <c r="C33" s="116"/>
      <c r="D33" s="116"/>
      <c r="E33" s="116"/>
      <c r="F33" s="220" t="s">
        <v>69</v>
      </c>
      <c r="G33" s="221"/>
      <c r="H33" s="222" t="s">
        <v>70</v>
      </c>
      <c r="I33" s="116">
        <v>2286.84</v>
      </c>
      <c r="J33" s="116">
        <v>42</v>
      </c>
      <c r="K33" s="116">
        <v>0</v>
      </c>
      <c r="L33" s="272">
        <v>2328.84</v>
      </c>
      <c r="M33" s="63"/>
    </row>
    <row r="34" spans="1:13" ht="14.25">
      <c r="A34" s="116"/>
      <c r="B34" s="116"/>
      <c r="C34" s="116"/>
      <c r="D34" s="116"/>
      <c r="E34" s="116"/>
      <c r="F34" s="220" t="s">
        <v>22</v>
      </c>
      <c r="G34" s="221"/>
      <c r="H34" s="222" t="s">
        <v>71</v>
      </c>
      <c r="I34" s="116">
        <v>1438.84</v>
      </c>
      <c r="J34" s="116">
        <v>42</v>
      </c>
      <c r="K34" s="116">
        <v>0</v>
      </c>
      <c r="L34" s="272">
        <v>1480.84</v>
      </c>
      <c r="M34" s="63"/>
    </row>
    <row r="35" spans="1:13" ht="14.25">
      <c r="A35" s="116"/>
      <c r="B35" s="116"/>
      <c r="C35" s="116"/>
      <c r="D35" s="116"/>
      <c r="E35" s="116"/>
      <c r="F35" s="220" t="s">
        <v>25</v>
      </c>
      <c r="G35" s="221"/>
      <c r="H35" s="222" t="s">
        <v>72</v>
      </c>
      <c r="I35" s="116">
        <v>32</v>
      </c>
      <c r="J35" s="116">
        <v>0</v>
      </c>
      <c r="K35" s="116">
        <v>0</v>
      </c>
      <c r="L35" s="272">
        <v>32</v>
      </c>
      <c r="M35" s="63"/>
    </row>
    <row r="36" spans="1:13" ht="14.25">
      <c r="A36" s="116"/>
      <c r="B36" s="116"/>
      <c r="C36" s="116"/>
      <c r="D36" s="116"/>
      <c r="E36" s="116"/>
      <c r="F36" s="220" t="s">
        <v>46</v>
      </c>
      <c r="G36" s="57"/>
      <c r="H36" s="222" t="s">
        <v>73</v>
      </c>
      <c r="I36" s="116">
        <v>21</v>
      </c>
      <c r="J36" s="116">
        <v>0</v>
      </c>
      <c r="K36" s="116">
        <v>0</v>
      </c>
      <c r="L36" s="272">
        <v>21</v>
      </c>
      <c r="M36" s="57"/>
    </row>
    <row r="37" spans="1:13" ht="14.25">
      <c r="A37" s="116"/>
      <c r="B37" s="116"/>
      <c r="C37" s="116"/>
      <c r="D37" s="116"/>
      <c r="E37" s="116"/>
      <c r="F37" s="220" t="s">
        <v>74</v>
      </c>
      <c r="G37" s="57"/>
      <c r="H37" s="222" t="s">
        <v>75</v>
      </c>
      <c r="I37" s="116">
        <v>150</v>
      </c>
      <c r="J37" s="116">
        <v>0</v>
      </c>
      <c r="K37" s="116">
        <v>0</v>
      </c>
      <c r="L37" s="272">
        <v>150</v>
      </c>
      <c r="M37" s="57"/>
    </row>
    <row r="38" spans="1:13" ht="25.5" customHeight="1">
      <c r="A38" s="116"/>
      <c r="B38" s="116"/>
      <c r="C38" s="116"/>
      <c r="D38" s="116"/>
      <c r="E38" s="116"/>
      <c r="F38" s="220" t="s">
        <v>76</v>
      </c>
      <c r="G38" s="63"/>
      <c r="H38" s="222" t="s">
        <v>77</v>
      </c>
      <c r="I38" s="116">
        <v>10</v>
      </c>
      <c r="J38" s="116">
        <v>0</v>
      </c>
      <c r="K38" s="116">
        <v>0</v>
      </c>
      <c r="L38" s="272">
        <v>10</v>
      </c>
      <c r="M38" s="63"/>
    </row>
    <row r="39" spans="1:13" ht="14.25">
      <c r="A39" s="116"/>
      <c r="B39" s="116"/>
      <c r="C39" s="116"/>
      <c r="D39" s="116"/>
      <c r="E39" s="116"/>
      <c r="F39" s="220" t="s">
        <v>78</v>
      </c>
      <c r="G39" s="63"/>
      <c r="H39" s="222" t="s">
        <v>79</v>
      </c>
      <c r="I39" s="116">
        <v>635</v>
      </c>
      <c r="J39" s="116">
        <v>0</v>
      </c>
      <c r="K39" s="116">
        <v>0</v>
      </c>
      <c r="L39" s="272">
        <v>635</v>
      </c>
      <c r="M39" s="63"/>
    </row>
    <row r="40" spans="1:13" ht="24" customHeight="1">
      <c r="A40" s="116"/>
      <c r="B40" s="116"/>
      <c r="C40" s="116"/>
      <c r="D40" s="116"/>
      <c r="E40" s="116"/>
      <c r="F40" s="220" t="s">
        <v>80</v>
      </c>
      <c r="G40" s="57"/>
      <c r="H40" s="222" t="s">
        <v>81</v>
      </c>
      <c r="I40" s="116">
        <v>943.18</v>
      </c>
      <c r="J40" s="116">
        <v>1.9500000000000455</v>
      </c>
      <c r="K40" s="116">
        <v>0</v>
      </c>
      <c r="L40" s="272">
        <v>945.13</v>
      </c>
      <c r="M40" s="57"/>
    </row>
    <row r="41" spans="1:13" ht="14.25">
      <c r="A41" s="116"/>
      <c r="B41" s="116"/>
      <c r="C41" s="116"/>
      <c r="D41" s="116"/>
      <c r="E41" s="116"/>
      <c r="F41" s="220" t="s">
        <v>22</v>
      </c>
      <c r="G41" s="57"/>
      <c r="H41" s="222" t="s">
        <v>82</v>
      </c>
      <c r="I41" s="116">
        <v>575.32</v>
      </c>
      <c r="J41" s="116">
        <v>0</v>
      </c>
      <c r="K41" s="116">
        <v>0</v>
      </c>
      <c r="L41" s="272">
        <v>575.32</v>
      </c>
      <c r="M41" s="57"/>
    </row>
    <row r="42" spans="1:13" ht="14.25">
      <c r="A42" s="116"/>
      <c r="B42" s="116"/>
      <c r="C42" s="116"/>
      <c r="D42" s="116"/>
      <c r="E42" s="116"/>
      <c r="F42" s="220" t="s">
        <v>46</v>
      </c>
      <c r="G42" s="221"/>
      <c r="H42" s="222" t="s">
        <v>83</v>
      </c>
      <c r="I42" s="116">
        <v>8</v>
      </c>
      <c r="J42" s="116">
        <v>0</v>
      </c>
      <c r="K42" s="116">
        <v>0</v>
      </c>
      <c r="L42" s="272">
        <v>8</v>
      </c>
      <c r="M42" s="63"/>
    </row>
    <row r="43" spans="1:13" ht="14.25">
      <c r="A43" s="116"/>
      <c r="B43" s="116"/>
      <c r="C43" s="116"/>
      <c r="D43" s="116"/>
      <c r="E43" s="116"/>
      <c r="F43" s="220" t="s">
        <v>84</v>
      </c>
      <c r="G43" s="57"/>
      <c r="H43" s="222" t="s">
        <v>85</v>
      </c>
      <c r="I43" s="116">
        <v>286.56</v>
      </c>
      <c r="J43" s="116">
        <v>1.9499999999999886</v>
      </c>
      <c r="K43" s="116">
        <v>0</v>
      </c>
      <c r="L43" s="272">
        <v>288.51</v>
      </c>
      <c r="M43" s="57"/>
    </row>
    <row r="44" spans="1:13" ht="14.25">
      <c r="A44" s="116"/>
      <c r="B44" s="116"/>
      <c r="C44" s="116"/>
      <c r="D44" s="116"/>
      <c r="E44" s="116"/>
      <c r="F44" s="220" t="s">
        <v>86</v>
      </c>
      <c r="G44" s="221"/>
      <c r="H44" s="222" t="s">
        <v>87</v>
      </c>
      <c r="I44" s="116">
        <v>24.2</v>
      </c>
      <c r="J44" s="116">
        <v>0</v>
      </c>
      <c r="K44" s="116">
        <v>0</v>
      </c>
      <c r="L44" s="272">
        <v>24.2</v>
      </c>
      <c r="M44" s="63"/>
    </row>
    <row r="45" spans="1:13" ht="14.25">
      <c r="A45" s="116"/>
      <c r="B45" s="116"/>
      <c r="C45" s="116"/>
      <c r="D45" s="116"/>
      <c r="E45" s="116"/>
      <c r="F45" s="220" t="s">
        <v>88</v>
      </c>
      <c r="G45" s="57"/>
      <c r="H45" s="222" t="s">
        <v>89</v>
      </c>
      <c r="I45" s="116">
        <v>8</v>
      </c>
      <c r="J45" s="116">
        <v>0</v>
      </c>
      <c r="K45" s="116">
        <v>0</v>
      </c>
      <c r="L45" s="272">
        <v>8</v>
      </c>
      <c r="M45" s="57"/>
    </row>
    <row r="46" spans="1:13" ht="14.25">
      <c r="A46" s="116"/>
      <c r="B46" s="116"/>
      <c r="C46" s="116"/>
      <c r="D46" s="116"/>
      <c r="E46" s="116"/>
      <c r="F46" s="220" t="s">
        <v>90</v>
      </c>
      <c r="G46" s="63"/>
      <c r="H46" s="222" t="s">
        <v>91</v>
      </c>
      <c r="I46" s="116">
        <v>41.1</v>
      </c>
      <c r="J46" s="116">
        <v>0</v>
      </c>
      <c r="K46" s="116">
        <v>0</v>
      </c>
      <c r="L46" s="272">
        <v>41.1</v>
      </c>
      <c r="M46" s="63"/>
    </row>
    <row r="47" spans="1:13" ht="14.25">
      <c r="A47" s="116"/>
      <c r="B47" s="116"/>
      <c r="C47" s="116"/>
      <c r="D47" s="116"/>
      <c r="E47" s="116"/>
      <c r="F47" s="254" t="s">
        <v>92</v>
      </c>
      <c r="G47" s="255"/>
      <c r="H47" s="222" t="s">
        <v>93</v>
      </c>
      <c r="I47" s="116">
        <v>3136.78</v>
      </c>
      <c r="J47" s="116">
        <v>194.23</v>
      </c>
      <c r="K47" s="116">
        <v>0</v>
      </c>
      <c r="L47" s="272">
        <v>3831.01</v>
      </c>
      <c r="M47" s="256"/>
    </row>
    <row r="48" spans="1:13" ht="14.25">
      <c r="A48" s="116"/>
      <c r="B48" s="116"/>
      <c r="C48" s="116"/>
      <c r="D48" s="116"/>
      <c r="E48" s="116"/>
      <c r="F48" s="220" t="s">
        <v>22</v>
      </c>
      <c r="G48" s="221"/>
      <c r="H48" s="222" t="s">
        <v>94</v>
      </c>
      <c r="I48" s="116">
        <v>1085.78</v>
      </c>
      <c r="J48" s="116">
        <v>7.980000000000018</v>
      </c>
      <c r="K48" s="116">
        <v>0</v>
      </c>
      <c r="L48" s="272">
        <v>1093.76</v>
      </c>
      <c r="M48" s="63"/>
    </row>
    <row r="49" spans="1:13" ht="14.25">
      <c r="A49" s="116"/>
      <c r="B49" s="116"/>
      <c r="C49" s="116"/>
      <c r="D49" s="116"/>
      <c r="E49" s="116"/>
      <c r="F49" s="220" t="s">
        <v>25</v>
      </c>
      <c r="G49" s="57"/>
      <c r="H49" s="222" t="s">
        <v>95</v>
      </c>
      <c r="I49" s="116">
        <v>74</v>
      </c>
      <c r="J49" s="116">
        <v>18.78</v>
      </c>
      <c r="K49" s="116">
        <v>0</v>
      </c>
      <c r="L49" s="272">
        <v>92.78</v>
      </c>
      <c r="M49" s="57"/>
    </row>
    <row r="50" spans="1:13" ht="14.25">
      <c r="A50" s="116"/>
      <c r="B50" s="116"/>
      <c r="C50" s="116"/>
      <c r="D50" s="116"/>
      <c r="E50" s="116"/>
      <c r="F50" s="220" t="s">
        <v>46</v>
      </c>
      <c r="G50" s="63"/>
      <c r="H50" s="222" t="s">
        <v>96</v>
      </c>
      <c r="I50" s="116">
        <v>17</v>
      </c>
      <c r="J50" s="116">
        <v>0</v>
      </c>
      <c r="K50" s="116">
        <v>0</v>
      </c>
      <c r="L50" s="272">
        <v>17</v>
      </c>
      <c r="M50" s="63"/>
    </row>
    <row r="51" spans="1:13" ht="14.25">
      <c r="A51" s="116"/>
      <c r="B51" s="116"/>
      <c r="C51" s="116"/>
      <c r="D51" s="116"/>
      <c r="E51" s="116"/>
      <c r="F51" s="220" t="s">
        <v>97</v>
      </c>
      <c r="G51" s="57"/>
      <c r="H51" s="222" t="s">
        <v>98</v>
      </c>
      <c r="I51" s="116">
        <v>628</v>
      </c>
      <c r="J51" s="116">
        <v>20.92999999999995</v>
      </c>
      <c r="K51" s="116">
        <v>0</v>
      </c>
      <c r="L51" s="272">
        <v>648.93</v>
      </c>
      <c r="M51" s="57"/>
    </row>
    <row r="52" spans="1:13" ht="14.25">
      <c r="A52" s="116"/>
      <c r="B52" s="116"/>
      <c r="C52" s="116"/>
      <c r="D52" s="116"/>
      <c r="E52" s="116"/>
      <c r="F52" s="220" t="s">
        <v>99</v>
      </c>
      <c r="G52" s="57"/>
      <c r="H52" s="222" t="s">
        <v>100</v>
      </c>
      <c r="I52" s="116">
        <v>43</v>
      </c>
      <c r="J52" s="116">
        <v>2.3800000000000026</v>
      </c>
      <c r="K52" s="116">
        <v>0</v>
      </c>
      <c r="L52" s="272">
        <v>45.38</v>
      </c>
      <c r="M52" s="57"/>
    </row>
    <row r="53" spans="1:13" ht="14.25">
      <c r="A53" s="116"/>
      <c r="B53" s="116"/>
      <c r="C53" s="116"/>
      <c r="D53" s="116"/>
      <c r="E53" s="116"/>
      <c r="F53" s="220" t="s">
        <v>101</v>
      </c>
      <c r="G53" s="221"/>
      <c r="H53" s="222" t="s">
        <v>102</v>
      </c>
      <c r="I53" s="116">
        <v>180</v>
      </c>
      <c r="J53" s="116">
        <v>0</v>
      </c>
      <c r="K53" s="116">
        <v>0</v>
      </c>
      <c r="L53" s="272">
        <v>180</v>
      </c>
      <c r="M53" s="57"/>
    </row>
    <row r="54" spans="1:13" ht="14.25">
      <c r="A54" s="116"/>
      <c r="B54" s="116"/>
      <c r="C54" s="116"/>
      <c r="D54" s="116"/>
      <c r="E54" s="116"/>
      <c r="F54" s="220" t="s">
        <v>103</v>
      </c>
      <c r="G54" s="221"/>
      <c r="H54" s="222" t="s">
        <v>104</v>
      </c>
      <c r="I54" s="116">
        <v>38</v>
      </c>
      <c r="J54" s="116">
        <v>24.67</v>
      </c>
      <c r="K54" s="116">
        <v>0</v>
      </c>
      <c r="L54" s="272">
        <v>62.67</v>
      </c>
      <c r="M54" s="63"/>
    </row>
    <row r="55" spans="1:13" ht="14.25">
      <c r="A55" s="116"/>
      <c r="B55" s="116"/>
      <c r="C55" s="116"/>
      <c r="D55" s="116"/>
      <c r="E55" s="116"/>
      <c r="F55" s="220" t="s">
        <v>105</v>
      </c>
      <c r="G55" s="221"/>
      <c r="H55" s="222" t="s">
        <v>106</v>
      </c>
      <c r="I55" s="116">
        <v>900</v>
      </c>
      <c r="J55" s="116">
        <v>36.50999999999999</v>
      </c>
      <c r="K55" s="116"/>
      <c r="L55" s="272">
        <v>936.51</v>
      </c>
      <c r="M55" s="63"/>
    </row>
    <row r="56" spans="1:13" ht="14.25">
      <c r="A56" s="116"/>
      <c r="B56" s="116"/>
      <c r="C56" s="116"/>
      <c r="D56" s="116"/>
      <c r="E56" s="116"/>
      <c r="F56" s="254" t="s">
        <v>107</v>
      </c>
      <c r="G56" s="256"/>
      <c r="H56" s="222" t="s">
        <v>108</v>
      </c>
      <c r="I56" s="116">
        <v>171</v>
      </c>
      <c r="J56" s="116">
        <v>82.99</v>
      </c>
      <c r="K56" s="116"/>
      <c r="L56" s="272">
        <v>753.99</v>
      </c>
      <c r="M56" s="256"/>
    </row>
    <row r="57" spans="1:13" ht="14.25">
      <c r="A57" s="116"/>
      <c r="B57" s="116"/>
      <c r="C57" s="116"/>
      <c r="D57" s="116"/>
      <c r="E57" s="116"/>
      <c r="F57" s="220" t="s">
        <v>109</v>
      </c>
      <c r="G57" s="63"/>
      <c r="H57" s="222" t="s">
        <v>110</v>
      </c>
      <c r="I57" s="116">
        <v>500</v>
      </c>
      <c r="J57" s="116">
        <v>0</v>
      </c>
      <c r="K57" s="116">
        <v>0</v>
      </c>
      <c r="L57" s="272">
        <v>500</v>
      </c>
      <c r="M57" s="63"/>
    </row>
    <row r="58" spans="1:13" ht="14.25">
      <c r="A58" s="116"/>
      <c r="B58" s="116"/>
      <c r="C58" s="116"/>
      <c r="D58" s="116"/>
      <c r="E58" s="116"/>
      <c r="F58" s="220" t="s">
        <v>111</v>
      </c>
      <c r="G58" s="57"/>
      <c r="H58" s="222" t="s">
        <v>112</v>
      </c>
      <c r="I58" s="116">
        <v>500</v>
      </c>
      <c r="J58" s="116">
        <v>0</v>
      </c>
      <c r="K58" s="116">
        <v>0</v>
      </c>
      <c r="L58" s="272">
        <v>500</v>
      </c>
      <c r="M58" s="57"/>
    </row>
    <row r="59" spans="1:13" ht="14.25">
      <c r="A59" s="116"/>
      <c r="B59" s="116"/>
      <c r="C59" s="116"/>
      <c r="D59" s="116"/>
      <c r="E59" s="116"/>
      <c r="F59" s="220" t="s">
        <v>113</v>
      </c>
      <c r="G59" s="57"/>
      <c r="H59" s="222" t="s">
        <v>114</v>
      </c>
      <c r="I59" s="116">
        <v>1171.28</v>
      </c>
      <c r="J59" s="116">
        <v>249.42000000000007</v>
      </c>
      <c r="K59" s="116">
        <v>0</v>
      </c>
      <c r="L59" s="272">
        <v>1420.7</v>
      </c>
      <c r="M59" s="57"/>
    </row>
    <row r="60" spans="1:13" ht="14.25">
      <c r="A60" s="116"/>
      <c r="B60" s="116"/>
      <c r="C60" s="116"/>
      <c r="D60" s="116"/>
      <c r="E60" s="116"/>
      <c r="F60" s="220" t="s">
        <v>22</v>
      </c>
      <c r="G60" s="63"/>
      <c r="H60" s="222" t="s">
        <v>115</v>
      </c>
      <c r="I60" s="116">
        <v>862.28</v>
      </c>
      <c r="J60" s="116">
        <v>3.3500000000000227</v>
      </c>
      <c r="K60" s="116">
        <v>0</v>
      </c>
      <c r="L60" s="272">
        <v>865.63</v>
      </c>
      <c r="M60" s="63"/>
    </row>
    <row r="61" spans="1:13" ht="14.25">
      <c r="A61" s="116"/>
      <c r="B61" s="116"/>
      <c r="C61" s="116"/>
      <c r="D61" s="116"/>
      <c r="E61" s="116"/>
      <c r="F61" s="220" t="s">
        <v>116</v>
      </c>
      <c r="G61" s="63"/>
      <c r="H61" s="222" t="s">
        <v>117</v>
      </c>
      <c r="I61" s="116">
        <v>230</v>
      </c>
      <c r="J61" s="116">
        <v>0</v>
      </c>
      <c r="K61" s="116">
        <v>0</v>
      </c>
      <c r="L61" s="272">
        <v>230</v>
      </c>
      <c r="M61" s="63"/>
    </row>
    <row r="62" spans="1:13" ht="14.25">
      <c r="A62" s="116"/>
      <c r="B62" s="116"/>
      <c r="C62" s="116"/>
      <c r="D62" s="116"/>
      <c r="E62" s="116"/>
      <c r="F62" s="220" t="s">
        <v>118</v>
      </c>
      <c r="G62" s="63"/>
      <c r="H62" s="222" t="s">
        <v>119</v>
      </c>
      <c r="I62" s="116">
        <v>16</v>
      </c>
      <c r="J62" s="116">
        <v>0</v>
      </c>
      <c r="K62" s="116">
        <v>0</v>
      </c>
      <c r="L62" s="272">
        <v>16</v>
      </c>
      <c r="M62" s="63"/>
    </row>
    <row r="63" spans="1:13" ht="14.25">
      <c r="A63" s="116"/>
      <c r="B63" s="116"/>
      <c r="C63" s="116"/>
      <c r="D63" s="116"/>
      <c r="E63" s="116"/>
      <c r="F63" s="220" t="s">
        <v>103</v>
      </c>
      <c r="G63" s="57"/>
      <c r="H63" s="222" t="s">
        <v>120</v>
      </c>
      <c r="I63" s="116">
        <v>10</v>
      </c>
      <c r="J63" s="116">
        <v>0</v>
      </c>
      <c r="K63" s="116">
        <v>0</v>
      </c>
      <c r="L63" s="272">
        <v>10</v>
      </c>
      <c r="M63" s="57"/>
    </row>
    <row r="64" spans="1:13" ht="14.25">
      <c r="A64" s="116"/>
      <c r="B64" s="116"/>
      <c r="C64" s="116"/>
      <c r="D64" s="116"/>
      <c r="E64" s="116"/>
      <c r="F64" s="220" t="s">
        <v>121</v>
      </c>
      <c r="G64" s="57"/>
      <c r="H64" s="222" t="s">
        <v>122</v>
      </c>
      <c r="I64" s="116">
        <v>53</v>
      </c>
      <c r="J64" s="116">
        <v>246.07</v>
      </c>
      <c r="K64" s="116">
        <v>0</v>
      </c>
      <c r="L64" s="272">
        <v>299.07</v>
      </c>
      <c r="M64" s="57"/>
    </row>
    <row r="65" spans="1:13" ht="14.25">
      <c r="A65" s="116"/>
      <c r="B65" s="116"/>
      <c r="C65" s="116"/>
      <c r="D65" s="116"/>
      <c r="E65" s="116"/>
      <c r="F65" s="220" t="s">
        <v>123</v>
      </c>
      <c r="G65" s="63"/>
      <c r="H65" s="222" t="s">
        <v>124</v>
      </c>
      <c r="I65" s="116">
        <v>117</v>
      </c>
      <c r="J65" s="116">
        <v>0</v>
      </c>
      <c r="K65" s="116">
        <v>0</v>
      </c>
      <c r="L65" s="272">
        <v>117</v>
      </c>
      <c r="M65" s="63"/>
    </row>
    <row r="66" spans="1:13" ht="14.25">
      <c r="A66" s="116"/>
      <c r="B66" s="116"/>
      <c r="C66" s="116"/>
      <c r="D66" s="116"/>
      <c r="E66" s="116"/>
      <c r="F66" s="220" t="s">
        <v>125</v>
      </c>
      <c r="G66" s="57"/>
      <c r="H66" s="222" t="s">
        <v>126</v>
      </c>
      <c r="I66" s="116">
        <v>117</v>
      </c>
      <c r="J66" s="116">
        <v>0</v>
      </c>
      <c r="K66" s="116">
        <v>0</v>
      </c>
      <c r="L66" s="272">
        <v>117</v>
      </c>
      <c r="M66" s="57"/>
    </row>
    <row r="67" spans="1:13" ht="14.25">
      <c r="A67" s="116"/>
      <c r="B67" s="116"/>
      <c r="C67" s="116"/>
      <c r="D67" s="116"/>
      <c r="E67" s="116"/>
      <c r="F67" s="220" t="s">
        <v>127</v>
      </c>
      <c r="G67" s="273"/>
      <c r="H67" s="222" t="s">
        <v>128</v>
      </c>
      <c r="I67" s="116">
        <v>5205.72</v>
      </c>
      <c r="J67" s="116">
        <v>133.73999999999978</v>
      </c>
      <c r="K67" s="116">
        <v>0</v>
      </c>
      <c r="L67" s="272">
        <v>5339.46</v>
      </c>
      <c r="M67" s="273"/>
    </row>
    <row r="68" spans="1:13" ht="14.25">
      <c r="A68" s="116"/>
      <c r="B68" s="116"/>
      <c r="C68" s="116"/>
      <c r="D68" s="116"/>
      <c r="E68" s="116"/>
      <c r="F68" s="220" t="s">
        <v>22</v>
      </c>
      <c r="G68" s="63"/>
      <c r="H68" s="222" t="s">
        <v>129</v>
      </c>
      <c r="I68" s="116">
        <v>4526.4</v>
      </c>
      <c r="J68" s="116">
        <v>3.9600000000000364</v>
      </c>
      <c r="K68" s="116">
        <v>0</v>
      </c>
      <c r="L68" s="272">
        <v>4530.36</v>
      </c>
      <c r="M68" s="63"/>
    </row>
    <row r="69" spans="1:16" ht="14.25">
      <c r="A69" s="116"/>
      <c r="B69" s="116"/>
      <c r="C69" s="116"/>
      <c r="D69" s="116"/>
      <c r="E69" s="116"/>
      <c r="F69" s="220" t="s">
        <v>130</v>
      </c>
      <c r="G69" s="63"/>
      <c r="H69" s="222" t="s">
        <v>131</v>
      </c>
      <c r="I69" s="116">
        <v>400</v>
      </c>
      <c r="J69" s="116">
        <v>0</v>
      </c>
      <c r="K69" s="116">
        <v>0</v>
      </c>
      <c r="L69" s="272">
        <v>400</v>
      </c>
      <c r="M69" s="63"/>
      <c r="P69" s="276"/>
    </row>
    <row r="70" spans="1:13" ht="14.25">
      <c r="A70" s="116"/>
      <c r="B70" s="116"/>
      <c r="C70" s="116"/>
      <c r="D70" s="116"/>
      <c r="E70" s="116"/>
      <c r="F70" s="220" t="s">
        <v>132</v>
      </c>
      <c r="G70" s="63"/>
      <c r="H70" s="222" t="s">
        <v>133</v>
      </c>
      <c r="I70" s="116">
        <v>260</v>
      </c>
      <c r="J70" s="116">
        <v>0</v>
      </c>
      <c r="K70" s="116">
        <v>0</v>
      </c>
      <c r="L70" s="272">
        <v>260</v>
      </c>
      <c r="M70" s="63"/>
    </row>
    <row r="71" spans="1:13" ht="14.25">
      <c r="A71" s="116"/>
      <c r="B71" s="116"/>
      <c r="C71" s="116"/>
      <c r="D71" s="116"/>
      <c r="E71" s="116"/>
      <c r="F71" s="220" t="s">
        <v>134</v>
      </c>
      <c r="G71" s="63"/>
      <c r="H71" s="222" t="s">
        <v>135</v>
      </c>
      <c r="I71" s="116">
        <v>19.32</v>
      </c>
      <c r="J71" s="116">
        <v>129.78</v>
      </c>
      <c r="K71" s="116">
        <v>0</v>
      </c>
      <c r="L71" s="272">
        <v>149.1</v>
      </c>
      <c r="M71" s="63"/>
    </row>
    <row r="72" spans="1:13" ht="14.25">
      <c r="A72" s="116"/>
      <c r="B72" s="116"/>
      <c r="C72" s="116"/>
      <c r="D72" s="116"/>
      <c r="E72" s="116"/>
      <c r="F72" s="220" t="s">
        <v>136</v>
      </c>
      <c r="G72" s="63"/>
      <c r="H72" s="222" t="s">
        <v>137</v>
      </c>
      <c r="I72" s="116">
        <v>8099.72</v>
      </c>
      <c r="J72" s="116">
        <v>3510.8</v>
      </c>
      <c r="K72" s="116">
        <v>0</v>
      </c>
      <c r="L72" s="272">
        <v>11610.52</v>
      </c>
      <c r="M72" s="63"/>
    </row>
    <row r="73" spans="1:13" ht="14.25">
      <c r="A73" s="116"/>
      <c r="B73" s="116"/>
      <c r="C73" s="116"/>
      <c r="D73" s="116"/>
      <c r="E73" s="116"/>
      <c r="F73" s="220" t="s">
        <v>22</v>
      </c>
      <c r="G73" s="63"/>
      <c r="H73" s="222" t="s">
        <v>138</v>
      </c>
      <c r="I73" s="116">
        <v>874.82</v>
      </c>
      <c r="J73" s="116">
        <v>0</v>
      </c>
      <c r="K73" s="116">
        <v>0</v>
      </c>
      <c r="L73" s="272">
        <v>874.82</v>
      </c>
      <c r="M73" s="63"/>
    </row>
    <row r="74" spans="1:13" ht="14.25">
      <c r="A74" s="116"/>
      <c r="B74" s="116"/>
      <c r="C74" s="116"/>
      <c r="D74" s="116"/>
      <c r="E74" s="116"/>
      <c r="F74" s="220" t="s">
        <v>46</v>
      </c>
      <c r="G74" s="63"/>
      <c r="H74" s="222" t="s">
        <v>139</v>
      </c>
      <c r="I74" s="116">
        <v>12.8</v>
      </c>
      <c r="J74" s="116">
        <v>0</v>
      </c>
      <c r="K74" s="116">
        <v>0</v>
      </c>
      <c r="L74" s="272">
        <v>12.8</v>
      </c>
      <c r="M74" s="63"/>
    </row>
    <row r="75" spans="1:13" ht="14.25">
      <c r="A75" s="116"/>
      <c r="B75" s="116"/>
      <c r="C75" s="116"/>
      <c r="D75" s="116"/>
      <c r="E75" s="116"/>
      <c r="F75" s="220" t="s">
        <v>140</v>
      </c>
      <c r="G75" s="63"/>
      <c r="H75" s="222" t="s">
        <v>141</v>
      </c>
      <c r="I75" s="116">
        <v>2</v>
      </c>
      <c r="J75" s="116">
        <v>0</v>
      </c>
      <c r="K75" s="116">
        <v>0</v>
      </c>
      <c r="L75" s="272">
        <v>2</v>
      </c>
      <c r="M75" s="63"/>
    </row>
    <row r="76" spans="1:13" ht="14.25">
      <c r="A76" s="116"/>
      <c r="B76" s="116"/>
      <c r="C76" s="116"/>
      <c r="D76" s="116"/>
      <c r="E76" s="116"/>
      <c r="F76" s="220" t="s">
        <v>142</v>
      </c>
      <c r="G76" s="63"/>
      <c r="H76" s="222" t="s">
        <v>143</v>
      </c>
      <c r="I76" s="116">
        <v>25</v>
      </c>
      <c r="J76" s="116">
        <v>0</v>
      </c>
      <c r="K76" s="116">
        <v>0</v>
      </c>
      <c r="L76" s="272">
        <v>25</v>
      </c>
      <c r="M76" s="63"/>
    </row>
    <row r="77" spans="1:13" ht="14.25">
      <c r="A77" s="116"/>
      <c r="B77" s="116"/>
      <c r="C77" s="116"/>
      <c r="D77" s="116"/>
      <c r="E77" s="116"/>
      <c r="F77" s="220" t="s">
        <v>144</v>
      </c>
      <c r="G77" s="63"/>
      <c r="H77" s="222" t="s">
        <v>145</v>
      </c>
      <c r="I77" s="116">
        <v>6000</v>
      </c>
      <c r="J77" s="116">
        <v>3213.1100000000006</v>
      </c>
      <c r="K77" s="116">
        <v>0</v>
      </c>
      <c r="L77" s="272">
        <v>9213.11</v>
      </c>
      <c r="M77" s="63"/>
    </row>
    <row r="78" spans="1:13" ht="14.25">
      <c r="A78" s="116"/>
      <c r="B78" s="116"/>
      <c r="C78" s="116"/>
      <c r="D78" s="116"/>
      <c r="E78" s="116"/>
      <c r="F78" s="220" t="s">
        <v>146</v>
      </c>
      <c r="G78" s="63"/>
      <c r="H78" s="222" t="s">
        <v>147</v>
      </c>
      <c r="I78" s="116">
        <v>1185.1</v>
      </c>
      <c r="J78" s="116">
        <v>297.69000000000005</v>
      </c>
      <c r="K78" s="116">
        <v>0</v>
      </c>
      <c r="L78" s="272">
        <v>1482.79</v>
      </c>
      <c r="M78" s="63"/>
    </row>
    <row r="79" spans="1:13" ht="14.25">
      <c r="A79" s="116"/>
      <c r="B79" s="116"/>
      <c r="C79" s="116"/>
      <c r="D79" s="116"/>
      <c r="E79" s="116"/>
      <c r="F79" s="220" t="s">
        <v>148</v>
      </c>
      <c r="G79" s="63"/>
      <c r="H79" s="222" t="s">
        <v>149</v>
      </c>
      <c r="I79" s="116">
        <v>896.03</v>
      </c>
      <c r="J79" s="116">
        <v>76.75</v>
      </c>
      <c r="K79" s="116">
        <v>0</v>
      </c>
      <c r="L79" s="272">
        <v>972.78</v>
      </c>
      <c r="M79" s="63"/>
    </row>
    <row r="80" spans="1:13" ht="14.25">
      <c r="A80" s="116"/>
      <c r="B80" s="116"/>
      <c r="C80" s="116"/>
      <c r="D80" s="116"/>
      <c r="E80" s="116"/>
      <c r="F80" s="220" t="s">
        <v>22</v>
      </c>
      <c r="G80" s="63"/>
      <c r="H80" s="222" t="s">
        <v>150</v>
      </c>
      <c r="I80" s="116">
        <v>624.03</v>
      </c>
      <c r="J80" s="116">
        <v>20</v>
      </c>
      <c r="K80" s="116">
        <v>0</v>
      </c>
      <c r="L80" s="272">
        <v>644.03</v>
      </c>
      <c r="M80" s="63"/>
    </row>
    <row r="81" spans="1:13" ht="14.25">
      <c r="A81" s="116"/>
      <c r="B81" s="116"/>
      <c r="C81" s="116"/>
      <c r="D81" s="116"/>
      <c r="E81" s="116"/>
      <c r="F81" s="220" t="s">
        <v>46</v>
      </c>
      <c r="G81" s="63"/>
      <c r="H81" s="222" t="s">
        <v>151</v>
      </c>
      <c r="I81" s="116">
        <v>9</v>
      </c>
      <c r="J81" s="116">
        <v>0</v>
      </c>
      <c r="K81" s="116">
        <v>0</v>
      </c>
      <c r="L81" s="272">
        <v>9</v>
      </c>
      <c r="M81" s="63"/>
    </row>
    <row r="82" spans="1:13" ht="14.25">
      <c r="A82" s="116"/>
      <c r="B82" s="116"/>
      <c r="C82" s="116"/>
      <c r="D82" s="116"/>
      <c r="E82" s="116"/>
      <c r="F82" s="220" t="s">
        <v>152</v>
      </c>
      <c r="G82" s="63"/>
      <c r="H82" s="222" t="s">
        <v>153</v>
      </c>
      <c r="I82" s="116">
        <v>263</v>
      </c>
      <c r="J82" s="116">
        <v>56.75</v>
      </c>
      <c r="K82" s="116">
        <v>0</v>
      </c>
      <c r="L82" s="272">
        <v>319.75</v>
      </c>
      <c r="M82" s="63"/>
    </row>
    <row r="83" spans="1:13" ht="14.25">
      <c r="A83" s="116"/>
      <c r="B83" s="116"/>
      <c r="C83" s="116"/>
      <c r="D83" s="116"/>
      <c r="E83" s="116"/>
      <c r="F83" s="220" t="s">
        <v>154</v>
      </c>
      <c r="G83" s="63"/>
      <c r="H83" s="222" t="s">
        <v>155</v>
      </c>
      <c r="I83" s="116">
        <v>52.09</v>
      </c>
      <c r="J83" s="116">
        <v>13.11</v>
      </c>
      <c r="K83" s="116">
        <v>0</v>
      </c>
      <c r="L83" s="272">
        <v>65.2</v>
      </c>
      <c r="M83" s="63"/>
    </row>
    <row r="84" spans="1:13" ht="14.25">
      <c r="A84" s="116"/>
      <c r="B84" s="116"/>
      <c r="C84" s="116"/>
      <c r="D84" s="116"/>
      <c r="E84" s="116"/>
      <c r="F84" s="220" t="s">
        <v>156</v>
      </c>
      <c r="G84" s="63"/>
      <c r="H84" s="222" t="s">
        <v>157</v>
      </c>
      <c r="I84" s="116">
        <v>52.09</v>
      </c>
      <c r="J84" s="116">
        <v>13.11</v>
      </c>
      <c r="K84" s="116">
        <v>0</v>
      </c>
      <c r="L84" s="272">
        <v>65.2</v>
      </c>
      <c r="M84" s="63"/>
    </row>
    <row r="85" spans="1:13" ht="14.25">
      <c r="A85" s="116"/>
      <c r="B85" s="116"/>
      <c r="C85" s="116"/>
      <c r="D85" s="116"/>
      <c r="E85" s="116"/>
      <c r="F85" s="220" t="s">
        <v>158</v>
      </c>
      <c r="G85" s="63"/>
      <c r="H85" s="222" t="s">
        <v>159</v>
      </c>
      <c r="I85" s="116">
        <v>409.86</v>
      </c>
      <c r="J85" s="116">
        <v>0</v>
      </c>
      <c r="K85" s="116">
        <v>0</v>
      </c>
      <c r="L85" s="272">
        <v>409.86</v>
      </c>
      <c r="M85" s="63"/>
    </row>
    <row r="86" spans="1:13" ht="14.25">
      <c r="A86" s="116"/>
      <c r="B86" s="116"/>
      <c r="C86" s="116"/>
      <c r="D86" s="116"/>
      <c r="E86" s="116"/>
      <c r="F86" s="220" t="s">
        <v>22</v>
      </c>
      <c r="G86" s="63"/>
      <c r="H86" s="222" t="s">
        <v>160</v>
      </c>
      <c r="I86" s="116">
        <v>356.56</v>
      </c>
      <c r="J86" s="116">
        <v>0</v>
      </c>
      <c r="K86" s="116">
        <v>0</v>
      </c>
      <c r="L86" s="272">
        <v>356.56</v>
      </c>
      <c r="M86" s="63"/>
    </row>
    <row r="87" spans="1:13" ht="14.25">
      <c r="A87" s="116"/>
      <c r="B87" s="116"/>
      <c r="C87" s="116"/>
      <c r="D87" s="116"/>
      <c r="E87" s="116"/>
      <c r="F87" s="220" t="s">
        <v>46</v>
      </c>
      <c r="G87" s="63"/>
      <c r="H87" s="222" t="s">
        <v>161</v>
      </c>
      <c r="I87" s="116">
        <v>5</v>
      </c>
      <c r="J87" s="116">
        <v>0</v>
      </c>
      <c r="K87" s="116">
        <v>0</v>
      </c>
      <c r="L87" s="272">
        <v>5</v>
      </c>
      <c r="M87" s="63"/>
    </row>
    <row r="88" spans="1:13" ht="21">
      <c r="A88" s="116"/>
      <c r="B88" s="116"/>
      <c r="C88" s="116"/>
      <c r="D88" s="116"/>
      <c r="E88" s="116"/>
      <c r="F88" s="220" t="s">
        <v>162</v>
      </c>
      <c r="G88" s="63"/>
      <c r="H88" s="222" t="s">
        <v>163</v>
      </c>
      <c r="I88" s="116">
        <v>48.3</v>
      </c>
      <c r="J88" s="116">
        <v>0</v>
      </c>
      <c r="K88" s="116">
        <v>0</v>
      </c>
      <c r="L88" s="272">
        <v>48.3</v>
      </c>
      <c r="M88" s="63"/>
    </row>
    <row r="89" spans="1:13" ht="14.25">
      <c r="A89" s="116"/>
      <c r="B89" s="116"/>
      <c r="C89" s="116"/>
      <c r="D89" s="116"/>
      <c r="E89" s="116"/>
      <c r="F89" s="220" t="s">
        <v>164</v>
      </c>
      <c r="G89" s="63"/>
      <c r="H89" s="222" t="s">
        <v>165</v>
      </c>
      <c r="I89" s="116">
        <v>1738.17</v>
      </c>
      <c r="J89" s="116">
        <v>8.36999999999989</v>
      </c>
      <c r="K89" s="116">
        <v>0</v>
      </c>
      <c r="L89" s="272">
        <v>1746.54</v>
      </c>
      <c r="M89" s="63"/>
    </row>
    <row r="90" spans="1:13" ht="14.25">
      <c r="A90" s="116"/>
      <c r="B90" s="116"/>
      <c r="C90" s="116"/>
      <c r="D90" s="116"/>
      <c r="E90" s="116"/>
      <c r="F90" s="220" t="s">
        <v>22</v>
      </c>
      <c r="G90" s="63"/>
      <c r="H90" s="222" t="s">
        <v>166</v>
      </c>
      <c r="I90" s="116">
        <v>1183.34</v>
      </c>
      <c r="J90" s="116">
        <v>0.5299999999999727</v>
      </c>
      <c r="K90" s="116">
        <v>0</v>
      </c>
      <c r="L90" s="272">
        <v>1183.87</v>
      </c>
      <c r="M90" s="63"/>
    </row>
    <row r="91" spans="1:13" ht="14.25">
      <c r="A91" s="116"/>
      <c r="B91" s="116"/>
      <c r="C91" s="116"/>
      <c r="D91" s="116"/>
      <c r="E91" s="116"/>
      <c r="F91" s="220" t="s">
        <v>25</v>
      </c>
      <c r="G91" s="63"/>
      <c r="H91" s="222" t="s">
        <v>167</v>
      </c>
      <c r="I91" s="116">
        <v>49.93</v>
      </c>
      <c r="J91" s="116">
        <v>0</v>
      </c>
      <c r="K91" s="116">
        <v>0</v>
      </c>
      <c r="L91" s="272">
        <v>49.93</v>
      </c>
      <c r="M91" s="63"/>
    </row>
    <row r="92" spans="1:13" ht="14.25">
      <c r="A92" s="116"/>
      <c r="B92" s="116"/>
      <c r="C92" s="116"/>
      <c r="D92" s="116"/>
      <c r="E92" s="116"/>
      <c r="F92" s="220" t="s">
        <v>46</v>
      </c>
      <c r="G92" s="63"/>
      <c r="H92" s="222" t="s">
        <v>168</v>
      </c>
      <c r="I92" s="116">
        <v>9</v>
      </c>
      <c r="J92" s="116">
        <v>3.2200000000000006</v>
      </c>
      <c r="K92" s="116">
        <v>0</v>
      </c>
      <c r="L92" s="272">
        <v>12.22</v>
      </c>
      <c r="M92" s="63"/>
    </row>
    <row r="93" spans="1:13" ht="14.25">
      <c r="A93" s="116"/>
      <c r="B93" s="116"/>
      <c r="C93" s="116"/>
      <c r="D93" s="116"/>
      <c r="E93" s="116"/>
      <c r="F93" s="220" t="s">
        <v>169</v>
      </c>
      <c r="G93" s="63"/>
      <c r="H93" s="222" t="s">
        <v>170</v>
      </c>
      <c r="I93" s="116">
        <v>7.28</v>
      </c>
      <c r="J93" s="116">
        <v>0</v>
      </c>
      <c r="K93" s="116">
        <v>0</v>
      </c>
      <c r="L93" s="272">
        <v>7.28</v>
      </c>
      <c r="M93" s="63"/>
    </row>
    <row r="94" spans="1:13" ht="14.25">
      <c r="A94" s="116"/>
      <c r="B94" s="116"/>
      <c r="C94" s="116"/>
      <c r="D94" s="116"/>
      <c r="E94" s="116"/>
      <c r="F94" s="220" t="s">
        <v>171</v>
      </c>
      <c r="G94" s="63"/>
      <c r="H94" s="222" t="s">
        <v>172</v>
      </c>
      <c r="I94" s="116">
        <v>488.62</v>
      </c>
      <c r="J94" s="116">
        <v>4.6299999999999955</v>
      </c>
      <c r="K94" s="116">
        <v>0</v>
      </c>
      <c r="L94" s="272">
        <v>493.25</v>
      </c>
      <c r="M94" s="63"/>
    </row>
    <row r="95" spans="1:13" ht="21">
      <c r="A95" s="116"/>
      <c r="B95" s="116"/>
      <c r="C95" s="116"/>
      <c r="D95" s="116"/>
      <c r="E95" s="116"/>
      <c r="F95" s="220" t="s">
        <v>173</v>
      </c>
      <c r="G95" s="63"/>
      <c r="H95" s="222" t="s">
        <v>174</v>
      </c>
      <c r="I95" s="116">
        <v>13060.75</v>
      </c>
      <c r="J95" s="116">
        <v>1040.8899999999994</v>
      </c>
      <c r="K95" s="116">
        <v>0</v>
      </c>
      <c r="L95" s="272">
        <v>14101.64</v>
      </c>
      <c r="M95" s="63"/>
    </row>
    <row r="96" spans="1:13" ht="14.25">
      <c r="A96" s="116"/>
      <c r="B96" s="116"/>
      <c r="C96" s="116"/>
      <c r="D96" s="116"/>
      <c r="E96" s="116"/>
      <c r="F96" s="220" t="s">
        <v>22</v>
      </c>
      <c r="G96" s="63"/>
      <c r="H96" s="222" t="s">
        <v>175</v>
      </c>
      <c r="I96" s="116">
        <v>1954.79</v>
      </c>
      <c r="J96" s="116">
        <v>43</v>
      </c>
      <c r="K96" s="116">
        <v>0</v>
      </c>
      <c r="L96" s="272">
        <v>1997.79</v>
      </c>
      <c r="M96" s="63"/>
    </row>
    <row r="97" spans="1:13" ht="14.25">
      <c r="A97" s="116"/>
      <c r="B97" s="116"/>
      <c r="C97" s="116"/>
      <c r="D97" s="116"/>
      <c r="E97" s="116"/>
      <c r="F97" s="220" t="s">
        <v>25</v>
      </c>
      <c r="G97" s="63"/>
      <c r="H97" s="222" t="s">
        <v>176</v>
      </c>
      <c r="I97" s="116">
        <v>219.72</v>
      </c>
      <c r="J97" s="116">
        <v>48.53</v>
      </c>
      <c r="K97" s="116">
        <v>0</v>
      </c>
      <c r="L97" s="272">
        <v>268.25</v>
      </c>
      <c r="M97" s="63"/>
    </row>
    <row r="98" spans="1:13" ht="14.25">
      <c r="A98" s="116"/>
      <c r="B98" s="116"/>
      <c r="C98" s="116"/>
      <c r="D98" s="116"/>
      <c r="E98" s="116"/>
      <c r="F98" s="220" t="s">
        <v>46</v>
      </c>
      <c r="G98" s="63"/>
      <c r="H98" s="222" t="s">
        <v>177</v>
      </c>
      <c r="I98" s="116">
        <v>291.23</v>
      </c>
      <c r="J98" s="116">
        <v>64.19999999999999</v>
      </c>
      <c r="K98" s="116">
        <v>0</v>
      </c>
      <c r="L98" s="272">
        <v>355.43</v>
      </c>
      <c r="M98" s="63"/>
    </row>
    <row r="99" spans="1:13" ht="14.25">
      <c r="A99" s="116"/>
      <c r="B99" s="116"/>
      <c r="C99" s="116"/>
      <c r="D99" s="116"/>
      <c r="E99" s="116"/>
      <c r="F99" s="220" t="s">
        <v>178</v>
      </c>
      <c r="G99" s="63"/>
      <c r="H99" s="222" t="s">
        <v>179</v>
      </c>
      <c r="I99" s="116">
        <v>320</v>
      </c>
      <c r="J99" s="116">
        <v>50</v>
      </c>
      <c r="K99" s="116">
        <v>0</v>
      </c>
      <c r="L99" s="272">
        <v>370</v>
      </c>
      <c r="M99" s="63"/>
    </row>
    <row r="100" spans="1:13" ht="14.25">
      <c r="A100" s="116"/>
      <c r="B100" s="116"/>
      <c r="C100" s="116"/>
      <c r="D100" s="116"/>
      <c r="E100" s="116"/>
      <c r="F100" s="220" t="s">
        <v>180</v>
      </c>
      <c r="G100" s="63"/>
      <c r="H100" s="222" t="s">
        <v>181</v>
      </c>
      <c r="I100" s="116">
        <v>28.39</v>
      </c>
      <c r="J100" s="116">
        <v>28.130000000000003</v>
      </c>
      <c r="K100" s="116">
        <v>0</v>
      </c>
      <c r="L100" s="272">
        <v>56.52</v>
      </c>
      <c r="M100" s="63"/>
    </row>
    <row r="101" spans="1:13" ht="21">
      <c r="A101" s="116"/>
      <c r="B101" s="116"/>
      <c r="C101" s="116"/>
      <c r="D101" s="116"/>
      <c r="E101" s="116"/>
      <c r="F101" s="220" t="s">
        <v>182</v>
      </c>
      <c r="G101" s="63"/>
      <c r="H101" s="222" t="s">
        <v>183</v>
      </c>
      <c r="I101" s="116">
        <v>10246.62</v>
      </c>
      <c r="J101" s="116">
        <v>807.0299999999988</v>
      </c>
      <c r="K101" s="116">
        <v>0</v>
      </c>
      <c r="L101" s="272">
        <v>11053.65</v>
      </c>
      <c r="M101" s="63"/>
    </row>
    <row r="102" spans="1:13" ht="14.25">
      <c r="A102" s="116"/>
      <c r="B102" s="116"/>
      <c r="C102" s="116"/>
      <c r="D102" s="116"/>
      <c r="E102" s="116"/>
      <c r="F102" s="220" t="s">
        <v>184</v>
      </c>
      <c r="G102" s="63"/>
      <c r="H102" s="222" t="s">
        <v>185</v>
      </c>
      <c r="I102" s="116">
        <v>16636.79</v>
      </c>
      <c r="J102" s="116">
        <v>290.84000000000026</v>
      </c>
      <c r="K102" s="277">
        <v>157.09</v>
      </c>
      <c r="L102" s="272">
        <v>17084.72</v>
      </c>
      <c r="M102" s="63"/>
    </row>
    <row r="103" spans="1:13" ht="14.25">
      <c r="A103" s="116"/>
      <c r="B103" s="116"/>
      <c r="C103" s="116"/>
      <c r="D103" s="116"/>
      <c r="E103" s="116"/>
      <c r="F103" s="220" t="s">
        <v>22</v>
      </c>
      <c r="G103" s="63"/>
      <c r="H103" s="222" t="s">
        <v>186</v>
      </c>
      <c r="I103" s="116">
        <v>2452.95</v>
      </c>
      <c r="J103" s="116">
        <v>0.21000000000003638</v>
      </c>
      <c r="K103" s="116">
        <v>0</v>
      </c>
      <c r="L103" s="272">
        <v>2453.16</v>
      </c>
      <c r="M103" s="63"/>
    </row>
    <row r="104" spans="1:13" ht="14.25">
      <c r="A104" s="116"/>
      <c r="B104" s="116"/>
      <c r="C104" s="116"/>
      <c r="D104" s="116"/>
      <c r="E104" s="116"/>
      <c r="F104" s="220" t="s">
        <v>25</v>
      </c>
      <c r="G104" s="63"/>
      <c r="H104" s="222" t="s">
        <v>187</v>
      </c>
      <c r="I104" s="116">
        <v>11241.55</v>
      </c>
      <c r="J104" s="116">
        <v>60.400000000001455</v>
      </c>
      <c r="K104" s="116">
        <v>0</v>
      </c>
      <c r="L104" s="272">
        <v>11301.95</v>
      </c>
      <c r="M104" s="63"/>
    </row>
    <row r="105" spans="1:13" ht="14.25">
      <c r="A105" s="116"/>
      <c r="B105" s="116"/>
      <c r="C105" s="116"/>
      <c r="D105" s="116"/>
      <c r="E105" s="116"/>
      <c r="F105" s="220" t="s">
        <v>188</v>
      </c>
      <c r="G105" s="63"/>
      <c r="H105" s="222" t="s">
        <v>189</v>
      </c>
      <c r="I105" s="116">
        <v>50</v>
      </c>
      <c r="J105" s="116">
        <v>0</v>
      </c>
      <c r="K105" s="116">
        <v>0</v>
      </c>
      <c r="L105" s="272">
        <v>50</v>
      </c>
      <c r="M105" s="63"/>
    </row>
    <row r="106" spans="1:13" ht="34.5" customHeight="1">
      <c r="A106" s="116"/>
      <c r="B106" s="116"/>
      <c r="C106" s="116"/>
      <c r="D106" s="116"/>
      <c r="E106" s="116"/>
      <c r="F106" s="220" t="s">
        <v>190</v>
      </c>
      <c r="G106" s="63"/>
      <c r="H106" s="222" t="s">
        <v>191</v>
      </c>
      <c r="I106" s="116">
        <v>2892.29</v>
      </c>
      <c r="J106" s="116">
        <v>230.23000000000016</v>
      </c>
      <c r="K106" s="249">
        <v>157.09</v>
      </c>
      <c r="L106" s="272">
        <v>3279.61</v>
      </c>
      <c r="M106" s="63"/>
    </row>
    <row r="107" spans="1:13" ht="14.25">
      <c r="A107" s="116"/>
      <c r="B107" s="116"/>
      <c r="C107" s="116"/>
      <c r="D107" s="116"/>
      <c r="E107" s="116"/>
      <c r="F107" s="220" t="s">
        <v>192</v>
      </c>
      <c r="G107" s="63"/>
      <c r="H107" s="222" t="s">
        <v>193</v>
      </c>
      <c r="I107" s="116">
        <v>1555.67</v>
      </c>
      <c r="J107" s="116">
        <v>107.13999999999987</v>
      </c>
      <c r="K107" s="116">
        <v>361.27</v>
      </c>
      <c r="L107" s="272">
        <v>2024.08</v>
      </c>
      <c r="M107" s="63"/>
    </row>
    <row r="108" spans="1:13" ht="14.25">
      <c r="A108" s="116"/>
      <c r="B108" s="116"/>
      <c r="C108" s="116"/>
      <c r="D108" s="116"/>
      <c r="E108" s="116"/>
      <c r="F108" s="220" t="s">
        <v>22</v>
      </c>
      <c r="G108" s="63"/>
      <c r="H108" s="222" t="s">
        <v>194</v>
      </c>
      <c r="I108" s="116">
        <v>1082.49</v>
      </c>
      <c r="J108" s="116">
        <v>107.1400000000001</v>
      </c>
      <c r="K108" s="116">
        <v>0</v>
      </c>
      <c r="L108" s="272">
        <v>1189.63</v>
      </c>
      <c r="M108" s="63"/>
    </row>
    <row r="109" spans="1:13" ht="48" customHeight="1">
      <c r="A109" s="116"/>
      <c r="B109" s="116"/>
      <c r="C109" s="116"/>
      <c r="D109" s="116"/>
      <c r="E109" s="116"/>
      <c r="F109" s="220" t="s">
        <v>195</v>
      </c>
      <c r="G109" s="63"/>
      <c r="H109" s="222" t="s">
        <v>196</v>
      </c>
      <c r="I109" s="116">
        <v>473.18</v>
      </c>
      <c r="J109" s="116">
        <v>0</v>
      </c>
      <c r="K109" s="249">
        <v>361.27</v>
      </c>
      <c r="L109" s="272">
        <v>834.45</v>
      </c>
      <c r="M109" s="63"/>
    </row>
    <row r="110" spans="1:13" ht="14.25">
      <c r="A110" s="116"/>
      <c r="B110" s="116"/>
      <c r="C110" s="116"/>
      <c r="D110" s="116"/>
      <c r="E110" s="116"/>
      <c r="F110" s="220" t="s">
        <v>197</v>
      </c>
      <c r="G110" s="63"/>
      <c r="H110" s="222" t="s">
        <v>198</v>
      </c>
      <c r="I110" s="116">
        <v>607.42</v>
      </c>
      <c r="J110" s="116">
        <v>0</v>
      </c>
      <c r="K110" s="116">
        <v>450</v>
      </c>
      <c r="L110" s="272">
        <v>1057.42</v>
      </c>
      <c r="M110" s="63"/>
    </row>
    <row r="111" spans="1:13" ht="14.25">
      <c r="A111" s="116"/>
      <c r="B111" s="116"/>
      <c r="C111" s="116"/>
      <c r="D111" s="116"/>
      <c r="E111" s="116"/>
      <c r="F111" s="220" t="s">
        <v>22</v>
      </c>
      <c r="G111" s="63"/>
      <c r="H111" s="222" t="s">
        <v>199</v>
      </c>
      <c r="I111" s="116">
        <v>452.44</v>
      </c>
      <c r="J111" s="116">
        <v>0</v>
      </c>
      <c r="K111" s="116">
        <v>0</v>
      </c>
      <c r="L111" s="272">
        <v>452.44</v>
      </c>
      <c r="M111" s="63"/>
    </row>
    <row r="112" spans="1:13" ht="14.25">
      <c r="A112" s="116"/>
      <c r="B112" s="116"/>
      <c r="C112" s="116"/>
      <c r="D112" s="116"/>
      <c r="E112" s="116"/>
      <c r="F112" s="220" t="s">
        <v>200</v>
      </c>
      <c r="G112" s="63"/>
      <c r="H112" s="222" t="s">
        <v>201</v>
      </c>
      <c r="I112" s="116">
        <v>154.98</v>
      </c>
      <c r="J112" s="116">
        <v>0</v>
      </c>
      <c r="K112" s="249">
        <v>450</v>
      </c>
      <c r="L112" s="272">
        <v>604.98</v>
      </c>
      <c r="M112" s="63"/>
    </row>
    <row r="113" spans="1:13" ht="14.25">
      <c r="A113" s="116"/>
      <c r="B113" s="116"/>
      <c r="C113" s="116"/>
      <c r="D113" s="116"/>
      <c r="E113" s="116"/>
      <c r="F113" s="220" t="s">
        <v>202</v>
      </c>
      <c r="G113" s="63"/>
      <c r="H113" s="222" t="s">
        <v>203</v>
      </c>
      <c r="I113" s="116">
        <v>532.26</v>
      </c>
      <c r="J113" s="116">
        <v>12.259999999999991</v>
      </c>
      <c r="K113" s="116">
        <v>0</v>
      </c>
      <c r="L113" s="272">
        <v>544.52</v>
      </c>
      <c r="M113" s="63"/>
    </row>
    <row r="114" spans="1:13" ht="14.25">
      <c r="A114" s="116"/>
      <c r="B114" s="116"/>
      <c r="C114" s="116"/>
      <c r="D114" s="116"/>
      <c r="E114" s="116"/>
      <c r="F114" s="220" t="s">
        <v>22</v>
      </c>
      <c r="G114" s="63"/>
      <c r="H114" s="222" t="s">
        <v>204</v>
      </c>
      <c r="I114" s="116">
        <v>395.76</v>
      </c>
      <c r="J114" s="116">
        <v>0.5600000000000023</v>
      </c>
      <c r="K114" s="116">
        <v>0</v>
      </c>
      <c r="L114" s="272">
        <v>396.32</v>
      </c>
      <c r="M114" s="63"/>
    </row>
    <row r="115" spans="1:13" ht="14.25">
      <c r="A115" s="116"/>
      <c r="B115" s="116"/>
      <c r="C115" s="116"/>
      <c r="D115" s="116"/>
      <c r="E115" s="116"/>
      <c r="F115" s="220" t="s">
        <v>46</v>
      </c>
      <c r="G115" s="63"/>
      <c r="H115" s="222" t="s">
        <v>205</v>
      </c>
      <c r="I115" s="116">
        <v>6</v>
      </c>
      <c r="J115" s="116">
        <v>2.630000000000001</v>
      </c>
      <c r="K115" s="116">
        <v>0</v>
      </c>
      <c r="L115" s="272">
        <v>8.63</v>
      </c>
      <c r="M115" s="63"/>
    </row>
    <row r="116" spans="1:13" ht="14.25">
      <c r="A116" s="116"/>
      <c r="B116" s="116"/>
      <c r="C116" s="116"/>
      <c r="D116" s="116"/>
      <c r="E116" s="116"/>
      <c r="F116" s="220" t="s">
        <v>206</v>
      </c>
      <c r="G116" s="63"/>
      <c r="H116" s="222" t="s">
        <v>207</v>
      </c>
      <c r="I116" s="116">
        <v>130.5</v>
      </c>
      <c r="J116" s="116">
        <v>9.069999999999993</v>
      </c>
      <c r="K116" s="116">
        <v>0</v>
      </c>
      <c r="L116" s="272">
        <v>139.57</v>
      </c>
      <c r="M116" s="63"/>
    </row>
    <row r="117" spans="1:13" ht="14.25">
      <c r="A117" s="116"/>
      <c r="B117" s="116"/>
      <c r="C117" s="116"/>
      <c r="D117" s="116"/>
      <c r="E117" s="116"/>
      <c r="F117" s="220" t="s">
        <v>208</v>
      </c>
      <c r="G117" s="63"/>
      <c r="H117" s="222" t="s">
        <v>209</v>
      </c>
      <c r="I117" s="116">
        <v>1139.06</v>
      </c>
      <c r="J117" s="116">
        <v>11.680000000000064</v>
      </c>
      <c r="K117" s="116">
        <v>0</v>
      </c>
      <c r="L117" s="272">
        <v>1150.74</v>
      </c>
      <c r="M117" s="63"/>
    </row>
    <row r="118" spans="1:13" ht="14.25">
      <c r="A118" s="116"/>
      <c r="B118" s="116"/>
      <c r="C118" s="116"/>
      <c r="D118" s="116"/>
      <c r="E118" s="116"/>
      <c r="F118" s="220" t="s">
        <v>22</v>
      </c>
      <c r="G118" s="63"/>
      <c r="H118" s="222" t="s">
        <v>210</v>
      </c>
      <c r="I118" s="116">
        <v>561.14</v>
      </c>
      <c r="J118" s="116">
        <v>11.680000000000064</v>
      </c>
      <c r="K118" s="116">
        <v>0</v>
      </c>
      <c r="L118" s="272">
        <v>572.82</v>
      </c>
      <c r="M118" s="63"/>
    </row>
    <row r="119" spans="1:13" ht="14.25">
      <c r="A119" s="116"/>
      <c r="B119" s="116"/>
      <c r="C119" s="116"/>
      <c r="D119" s="116"/>
      <c r="E119" s="116"/>
      <c r="F119" s="220" t="s">
        <v>211</v>
      </c>
      <c r="G119" s="63"/>
      <c r="H119" s="222" t="s">
        <v>212</v>
      </c>
      <c r="I119" s="116">
        <v>577.92</v>
      </c>
      <c r="J119" s="116">
        <v>0</v>
      </c>
      <c r="K119" s="116">
        <v>0</v>
      </c>
      <c r="L119" s="272">
        <v>577.92</v>
      </c>
      <c r="M119" s="63"/>
    </row>
    <row r="120" spans="1:13" ht="14.25">
      <c r="A120" s="116"/>
      <c r="B120" s="116"/>
      <c r="C120" s="116"/>
      <c r="D120" s="116"/>
      <c r="E120" s="116"/>
      <c r="F120" s="220" t="s">
        <v>213</v>
      </c>
      <c r="G120" s="63"/>
      <c r="H120" s="222" t="s">
        <v>214</v>
      </c>
      <c r="I120" s="116">
        <v>3377.72</v>
      </c>
      <c r="J120" s="116">
        <v>118.11000000000013</v>
      </c>
      <c r="K120" s="116">
        <v>0</v>
      </c>
      <c r="L120" s="272">
        <v>3495.83</v>
      </c>
      <c r="M120" s="63"/>
    </row>
    <row r="121" spans="1:13" ht="14.25">
      <c r="A121" s="116"/>
      <c r="B121" s="116"/>
      <c r="C121" s="116"/>
      <c r="D121" s="116"/>
      <c r="E121" s="116"/>
      <c r="F121" s="220" t="s">
        <v>22</v>
      </c>
      <c r="G121" s="63"/>
      <c r="H121" s="222" t="s">
        <v>215</v>
      </c>
      <c r="I121" s="116">
        <v>2828.31</v>
      </c>
      <c r="J121" s="116">
        <v>0</v>
      </c>
      <c r="K121" s="116">
        <v>0</v>
      </c>
      <c r="L121" s="272">
        <v>2828.31</v>
      </c>
      <c r="M121" s="63"/>
    </row>
    <row r="122" spans="1:13" ht="14.25">
      <c r="A122" s="116"/>
      <c r="B122" s="116"/>
      <c r="C122" s="116"/>
      <c r="D122" s="116"/>
      <c r="E122" s="116"/>
      <c r="F122" s="220" t="s">
        <v>216</v>
      </c>
      <c r="G122" s="63"/>
      <c r="H122" s="222" t="s">
        <v>217</v>
      </c>
      <c r="I122" s="116">
        <v>41.5</v>
      </c>
      <c r="J122" s="116">
        <v>0</v>
      </c>
      <c r="K122" s="116">
        <v>0</v>
      </c>
      <c r="L122" s="272">
        <v>41.5</v>
      </c>
      <c r="M122" s="63"/>
    </row>
    <row r="123" spans="1:13" ht="14.25">
      <c r="A123" s="116"/>
      <c r="B123" s="116"/>
      <c r="C123" s="116"/>
      <c r="D123" s="116"/>
      <c r="E123" s="116"/>
      <c r="F123" s="220" t="s">
        <v>218</v>
      </c>
      <c r="G123" s="63"/>
      <c r="H123" s="222" t="s">
        <v>219</v>
      </c>
      <c r="I123" s="116">
        <v>28</v>
      </c>
      <c r="J123" s="116">
        <v>13.28</v>
      </c>
      <c r="K123" s="116">
        <v>0</v>
      </c>
      <c r="L123" s="272">
        <v>41.28</v>
      </c>
      <c r="M123" s="63"/>
    </row>
    <row r="124" spans="1:13" ht="14.25">
      <c r="A124" s="116"/>
      <c r="B124" s="116"/>
      <c r="C124" s="116"/>
      <c r="D124" s="116"/>
      <c r="E124" s="116"/>
      <c r="F124" s="220" t="s">
        <v>220</v>
      </c>
      <c r="G124" s="63"/>
      <c r="H124" s="222" t="s">
        <v>221</v>
      </c>
      <c r="I124" s="116">
        <v>40</v>
      </c>
      <c r="J124" s="116">
        <v>0</v>
      </c>
      <c r="K124" s="116">
        <v>0</v>
      </c>
      <c r="L124" s="272">
        <v>40</v>
      </c>
      <c r="M124" s="63"/>
    </row>
    <row r="125" spans="1:13" ht="14.25">
      <c r="A125" s="116"/>
      <c r="B125" s="116"/>
      <c r="C125" s="116"/>
      <c r="D125" s="116"/>
      <c r="E125" s="116"/>
      <c r="F125" s="220" t="s">
        <v>222</v>
      </c>
      <c r="G125" s="63"/>
      <c r="H125" s="274" t="s">
        <v>223</v>
      </c>
      <c r="I125" s="57"/>
      <c r="J125" s="63">
        <v>7.89</v>
      </c>
      <c r="K125" s="57"/>
      <c r="L125" s="272">
        <v>7.89</v>
      </c>
      <c r="M125" s="63"/>
    </row>
    <row r="126" spans="1:13" ht="14.25">
      <c r="A126" s="116"/>
      <c r="B126" s="116"/>
      <c r="C126" s="116"/>
      <c r="D126" s="116"/>
      <c r="E126" s="116"/>
      <c r="F126" s="220" t="s">
        <v>224</v>
      </c>
      <c r="G126" s="63"/>
      <c r="H126" s="275" t="s">
        <v>225</v>
      </c>
      <c r="I126" s="63">
        <v>39</v>
      </c>
      <c r="J126" s="63">
        <v>0</v>
      </c>
      <c r="K126" s="63">
        <v>0</v>
      </c>
      <c r="L126" s="272">
        <v>39</v>
      </c>
      <c r="M126" s="63"/>
    </row>
    <row r="127" spans="1:13" ht="14.25">
      <c r="A127" s="116"/>
      <c r="B127" s="116"/>
      <c r="C127" s="116"/>
      <c r="D127" s="116"/>
      <c r="E127" s="116"/>
      <c r="F127" s="220" t="s">
        <v>226</v>
      </c>
      <c r="G127" s="63"/>
      <c r="H127" s="275" t="s">
        <v>227</v>
      </c>
      <c r="I127" s="63">
        <v>163.2</v>
      </c>
      <c r="J127" s="63">
        <v>0</v>
      </c>
      <c r="K127" s="63">
        <v>0</v>
      </c>
      <c r="L127" s="272">
        <v>163.2</v>
      </c>
      <c r="M127" s="63"/>
    </row>
    <row r="128" spans="1:13" ht="14.25">
      <c r="A128" s="116"/>
      <c r="B128" s="116"/>
      <c r="C128" s="116"/>
      <c r="D128" s="116"/>
      <c r="E128" s="116"/>
      <c r="F128" s="220" t="s">
        <v>228</v>
      </c>
      <c r="G128" s="63"/>
      <c r="H128" s="275" t="s">
        <v>229</v>
      </c>
      <c r="I128" s="63">
        <v>25</v>
      </c>
      <c r="J128" s="63">
        <v>0</v>
      </c>
      <c r="K128" s="63">
        <v>0</v>
      </c>
      <c r="L128" s="272">
        <v>25</v>
      </c>
      <c r="M128" s="63"/>
    </row>
    <row r="129" spans="1:13" ht="14.25">
      <c r="A129" s="116"/>
      <c r="B129" s="116"/>
      <c r="C129" s="116"/>
      <c r="D129" s="116"/>
      <c r="E129" s="116"/>
      <c r="F129" s="217" t="s">
        <v>230</v>
      </c>
      <c r="G129" s="116"/>
      <c r="H129" s="275" t="s">
        <v>231</v>
      </c>
      <c r="I129" s="63">
        <v>212.71</v>
      </c>
      <c r="J129" s="63">
        <v>96.93999999999997</v>
      </c>
      <c r="K129" s="63">
        <v>0</v>
      </c>
      <c r="L129" s="272">
        <v>309.65</v>
      </c>
      <c r="M129" s="116"/>
    </row>
    <row r="130" spans="1:13" ht="14.25">
      <c r="A130" s="116"/>
      <c r="B130" s="116"/>
      <c r="C130" s="116"/>
      <c r="D130" s="116"/>
      <c r="E130" s="116"/>
      <c r="F130" s="278" t="s">
        <v>232</v>
      </c>
      <c r="G130" s="218"/>
      <c r="H130" s="219" t="s">
        <v>233</v>
      </c>
      <c r="I130" s="218"/>
      <c r="J130" s="218">
        <v>260.79</v>
      </c>
      <c r="K130" s="218"/>
      <c r="L130" s="271">
        <v>260.79</v>
      </c>
      <c r="M130" s="218"/>
    </row>
    <row r="131" spans="1:13" ht="14.25">
      <c r="A131" s="116"/>
      <c r="B131" s="116"/>
      <c r="C131" s="116"/>
      <c r="D131" s="116"/>
      <c r="E131" s="116"/>
      <c r="F131" s="220" t="s">
        <v>234</v>
      </c>
      <c r="G131" s="63"/>
      <c r="H131" s="274" t="s">
        <v>235</v>
      </c>
      <c r="I131" s="57"/>
      <c r="J131" s="63">
        <v>260.79</v>
      </c>
      <c r="K131" s="57"/>
      <c r="L131" s="272">
        <v>260.79</v>
      </c>
      <c r="M131" s="63"/>
    </row>
    <row r="132" spans="1:13" ht="14.25">
      <c r="A132" s="116"/>
      <c r="B132" s="116"/>
      <c r="C132" s="116"/>
      <c r="D132" s="116"/>
      <c r="E132" s="116"/>
      <c r="F132" s="220" t="s">
        <v>236</v>
      </c>
      <c r="G132" s="63"/>
      <c r="H132" s="274" t="s">
        <v>237</v>
      </c>
      <c r="I132" s="57"/>
      <c r="J132" s="63">
        <v>260.79</v>
      </c>
      <c r="K132" s="57"/>
      <c r="L132" s="272">
        <v>260.79</v>
      </c>
      <c r="M132" s="63"/>
    </row>
    <row r="133" spans="1:13" ht="14.25">
      <c r="A133" s="116"/>
      <c r="B133" s="116"/>
      <c r="C133" s="116"/>
      <c r="D133" s="116"/>
      <c r="E133" s="116"/>
      <c r="F133" s="278" t="s">
        <v>238</v>
      </c>
      <c r="G133" s="218"/>
      <c r="H133" s="219" t="s">
        <v>239</v>
      </c>
      <c r="I133" s="218">
        <v>250.02</v>
      </c>
      <c r="J133" s="218">
        <v>0</v>
      </c>
      <c r="K133" s="218">
        <v>0</v>
      </c>
      <c r="L133" s="271">
        <v>250.02</v>
      </c>
      <c r="M133" s="218"/>
    </row>
    <row r="134" spans="1:13" ht="14.25">
      <c r="A134" s="116"/>
      <c r="B134" s="116"/>
      <c r="C134" s="116"/>
      <c r="D134" s="116"/>
      <c r="E134" s="116"/>
      <c r="F134" s="217" t="s">
        <v>240</v>
      </c>
      <c r="G134" s="116"/>
      <c r="H134" s="275" t="s">
        <v>241</v>
      </c>
      <c r="I134" s="63"/>
      <c r="J134" s="63"/>
      <c r="K134" s="63"/>
      <c r="L134" s="272"/>
      <c r="M134" s="116"/>
    </row>
    <row r="135" spans="1:13" ht="14.25">
      <c r="A135" s="116"/>
      <c r="B135" s="116"/>
      <c r="C135" s="116"/>
      <c r="D135" s="116"/>
      <c r="E135" s="116"/>
      <c r="F135" s="220" t="s">
        <v>242</v>
      </c>
      <c r="G135" s="63"/>
      <c r="H135" s="222" t="s">
        <v>243</v>
      </c>
      <c r="I135" s="116"/>
      <c r="J135" s="116"/>
      <c r="K135" s="116"/>
      <c r="L135" s="272"/>
      <c r="M135" s="63"/>
    </row>
    <row r="136" spans="1:13" ht="14.25">
      <c r="A136" s="116"/>
      <c r="B136" s="116"/>
      <c r="C136" s="116"/>
      <c r="D136" s="116"/>
      <c r="E136" s="116"/>
      <c r="F136" s="220" t="s">
        <v>244</v>
      </c>
      <c r="G136" s="63"/>
      <c r="H136" s="222" t="s">
        <v>245</v>
      </c>
      <c r="I136" s="116"/>
      <c r="J136" s="116"/>
      <c r="K136" s="116"/>
      <c r="L136" s="272"/>
      <c r="M136" s="63"/>
    </row>
    <row r="137" spans="1:13" ht="14.25">
      <c r="A137" s="116"/>
      <c r="B137" s="116"/>
      <c r="C137" s="116"/>
      <c r="D137" s="116"/>
      <c r="E137" s="116"/>
      <c r="F137" s="220" t="s">
        <v>244</v>
      </c>
      <c r="G137" s="63"/>
      <c r="H137" s="222" t="s">
        <v>246</v>
      </c>
      <c r="I137" s="116"/>
      <c r="J137" s="116"/>
      <c r="K137" s="116"/>
      <c r="L137" s="272"/>
      <c r="M137" s="63"/>
    </row>
    <row r="138" spans="1:13" ht="14.25">
      <c r="A138" s="116"/>
      <c r="B138" s="116"/>
      <c r="C138" s="116"/>
      <c r="D138" s="116"/>
      <c r="E138" s="116"/>
      <c r="F138" s="278" t="s">
        <v>247</v>
      </c>
      <c r="G138" s="218"/>
      <c r="H138" s="219" t="s">
        <v>248</v>
      </c>
      <c r="I138" s="218">
        <v>24116.92</v>
      </c>
      <c r="J138" s="218">
        <v>3860.659999999999</v>
      </c>
      <c r="K138" s="218">
        <v>7821.05</v>
      </c>
      <c r="L138" s="271">
        <v>35798.63</v>
      </c>
      <c r="M138" s="218"/>
    </row>
    <row r="139" spans="1:13" ht="14.25">
      <c r="A139" s="116"/>
      <c r="B139" s="116"/>
      <c r="C139" s="116"/>
      <c r="D139" s="116"/>
      <c r="E139" s="116"/>
      <c r="F139" s="220" t="s">
        <v>249</v>
      </c>
      <c r="G139" s="63"/>
      <c r="H139" s="222" t="s">
        <v>250</v>
      </c>
      <c r="I139" s="116">
        <v>57.1</v>
      </c>
      <c r="J139" s="116">
        <v>0</v>
      </c>
      <c r="K139" s="116">
        <v>0</v>
      </c>
      <c r="L139" s="272">
        <v>57.1</v>
      </c>
      <c r="M139" s="63"/>
    </row>
    <row r="140" spans="1:13" ht="14.25">
      <c r="A140" s="116"/>
      <c r="B140" s="116"/>
      <c r="C140" s="116"/>
      <c r="D140" s="116"/>
      <c r="E140" s="116"/>
      <c r="F140" s="220" t="s">
        <v>251</v>
      </c>
      <c r="G140" s="63"/>
      <c r="H140" s="222" t="s">
        <v>252</v>
      </c>
      <c r="I140" s="116">
        <v>57.1</v>
      </c>
      <c r="J140" s="116">
        <v>0</v>
      </c>
      <c r="K140" s="116">
        <v>0</v>
      </c>
      <c r="L140" s="272">
        <v>57.1</v>
      </c>
      <c r="M140" s="63"/>
    </row>
    <row r="141" spans="1:13" ht="14.25">
      <c r="A141" s="116"/>
      <c r="B141" s="116"/>
      <c r="C141" s="116"/>
      <c r="D141" s="116"/>
      <c r="E141" s="116"/>
      <c r="F141" s="220" t="s">
        <v>253</v>
      </c>
      <c r="G141" s="63"/>
      <c r="H141" s="222" t="s">
        <v>254</v>
      </c>
      <c r="I141" s="116">
        <v>17194.99</v>
      </c>
      <c r="J141" s="116">
        <v>2090.17</v>
      </c>
      <c r="K141" s="116">
        <v>6305.4</v>
      </c>
      <c r="L141" s="272">
        <v>25590.56</v>
      </c>
      <c r="M141" s="63"/>
    </row>
    <row r="142" spans="1:13" ht="14.25">
      <c r="A142" s="116"/>
      <c r="B142" s="116"/>
      <c r="C142" s="116"/>
      <c r="D142" s="116"/>
      <c r="E142" s="116"/>
      <c r="F142" s="220" t="s">
        <v>22</v>
      </c>
      <c r="G142" s="63"/>
      <c r="H142" s="222" t="s">
        <v>255</v>
      </c>
      <c r="I142" s="116">
        <v>10947.39</v>
      </c>
      <c r="J142" s="116">
        <v>56.64000000000124</v>
      </c>
      <c r="K142" s="116">
        <v>0</v>
      </c>
      <c r="L142" s="272">
        <v>11004.03</v>
      </c>
      <c r="M142" s="63"/>
    </row>
    <row r="143" spans="1:13" ht="25.5" customHeight="1">
      <c r="A143" s="116"/>
      <c r="B143" s="116"/>
      <c r="C143" s="116"/>
      <c r="D143" s="116"/>
      <c r="E143" s="116"/>
      <c r="F143" s="220" t="s">
        <v>25</v>
      </c>
      <c r="G143" s="63"/>
      <c r="H143" s="222" t="s">
        <v>256</v>
      </c>
      <c r="I143" s="116">
        <v>2604.72</v>
      </c>
      <c r="J143" s="116">
        <v>274.0900000000004</v>
      </c>
      <c r="K143" s="249">
        <v>646.2</v>
      </c>
      <c r="L143" s="272">
        <v>3525.01</v>
      </c>
      <c r="M143" s="63"/>
    </row>
    <row r="144" spans="1:13" ht="14.25">
      <c r="A144" s="116"/>
      <c r="B144" s="116"/>
      <c r="C144" s="116"/>
      <c r="D144" s="116"/>
      <c r="E144" s="116"/>
      <c r="F144" s="220" t="s">
        <v>46</v>
      </c>
      <c r="G144" s="63"/>
      <c r="H144" s="222" t="s">
        <v>257</v>
      </c>
      <c r="I144" s="116">
        <v>264.95</v>
      </c>
      <c r="J144" s="116">
        <v>56.28000000000003</v>
      </c>
      <c r="K144" s="116">
        <v>0</v>
      </c>
      <c r="L144" s="272">
        <v>321.23</v>
      </c>
      <c r="M144" s="63"/>
    </row>
    <row r="145" spans="1:13" ht="14.25">
      <c r="A145" s="116"/>
      <c r="B145" s="116"/>
      <c r="C145" s="116"/>
      <c r="D145" s="116"/>
      <c r="E145" s="116"/>
      <c r="F145" s="220" t="s">
        <v>103</v>
      </c>
      <c r="G145" s="63"/>
      <c r="H145" s="222" t="s">
        <v>258</v>
      </c>
      <c r="I145" s="116">
        <v>564.86</v>
      </c>
      <c r="J145" s="116">
        <v>25</v>
      </c>
      <c r="K145" s="116">
        <v>0</v>
      </c>
      <c r="L145" s="272">
        <v>589.86</v>
      </c>
      <c r="M145" s="63"/>
    </row>
    <row r="146" spans="1:13" ht="14.25">
      <c r="A146" s="116"/>
      <c r="B146" s="116"/>
      <c r="C146" s="116"/>
      <c r="D146" s="116"/>
      <c r="E146" s="116"/>
      <c r="F146" s="220" t="s">
        <v>259</v>
      </c>
      <c r="G146" s="63"/>
      <c r="H146" s="222" t="s">
        <v>260</v>
      </c>
      <c r="I146" s="116">
        <v>101.15</v>
      </c>
      <c r="J146" s="116">
        <v>0</v>
      </c>
      <c r="K146" s="249">
        <v>180</v>
      </c>
      <c r="L146" s="272">
        <v>281.15</v>
      </c>
      <c r="M146" s="63"/>
    </row>
    <row r="147" spans="1:13" ht="14.25">
      <c r="A147" s="116"/>
      <c r="B147" s="116"/>
      <c r="C147" s="116"/>
      <c r="D147" s="116"/>
      <c r="E147" s="116"/>
      <c r="F147" s="220" t="s">
        <v>261</v>
      </c>
      <c r="G147" s="63"/>
      <c r="H147" s="222" t="s">
        <v>262</v>
      </c>
      <c r="I147" s="116">
        <v>793.38</v>
      </c>
      <c r="J147" s="116">
        <v>0</v>
      </c>
      <c r="K147" s="249">
        <v>39.8</v>
      </c>
      <c r="L147" s="272">
        <v>833.18</v>
      </c>
      <c r="M147" s="63"/>
    </row>
    <row r="148" spans="1:13" ht="14.25">
      <c r="A148" s="116"/>
      <c r="B148" s="116"/>
      <c r="C148" s="116"/>
      <c r="D148" s="116"/>
      <c r="E148" s="116"/>
      <c r="F148" s="220" t="s">
        <v>263</v>
      </c>
      <c r="G148" s="63"/>
      <c r="H148" s="222" t="s">
        <v>264</v>
      </c>
      <c r="I148" s="116">
        <v>977.25</v>
      </c>
      <c r="J148" s="116">
        <v>0</v>
      </c>
      <c r="K148" s="116">
        <v>0</v>
      </c>
      <c r="L148" s="272">
        <v>977.25</v>
      </c>
      <c r="M148" s="63"/>
    </row>
    <row r="149" spans="1:13" ht="14.25">
      <c r="A149" s="116"/>
      <c r="B149" s="116"/>
      <c r="C149" s="116"/>
      <c r="D149" s="116"/>
      <c r="E149" s="116"/>
      <c r="F149" s="220" t="s">
        <v>265</v>
      </c>
      <c r="G149" s="63"/>
      <c r="H149" s="222" t="s">
        <v>266</v>
      </c>
      <c r="I149" s="116">
        <v>941.29</v>
      </c>
      <c r="J149" s="116">
        <v>1678.1600000000008</v>
      </c>
      <c r="K149" s="249">
        <v>5439.4</v>
      </c>
      <c r="L149" s="272">
        <v>8058.85</v>
      </c>
      <c r="M149" s="63"/>
    </row>
    <row r="150" spans="1:13" ht="14.25">
      <c r="A150" s="116"/>
      <c r="B150" s="116"/>
      <c r="C150" s="116"/>
      <c r="D150" s="116"/>
      <c r="E150" s="116"/>
      <c r="F150" s="220" t="s">
        <v>267</v>
      </c>
      <c r="G150" s="63"/>
      <c r="H150" s="222" t="s">
        <v>268</v>
      </c>
      <c r="I150" s="116">
        <v>5</v>
      </c>
      <c r="J150" s="116">
        <v>135.06</v>
      </c>
      <c r="K150" s="116">
        <v>0</v>
      </c>
      <c r="L150" s="272">
        <v>140.06</v>
      </c>
      <c r="M150" s="63"/>
    </row>
    <row r="151" spans="1:13" ht="14.25">
      <c r="A151" s="116"/>
      <c r="B151" s="116"/>
      <c r="C151" s="116"/>
      <c r="D151" s="116"/>
      <c r="E151" s="116"/>
      <c r="F151" s="220" t="s">
        <v>25</v>
      </c>
      <c r="G151" s="63"/>
      <c r="H151" s="222" t="s">
        <v>269</v>
      </c>
      <c r="I151" s="116"/>
      <c r="J151" s="116">
        <v>135.06</v>
      </c>
      <c r="K151" s="116"/>
      <c r="L151" s="272">
        <v>135.06</v>
      </c>
      <c r="M151" s="63"/>
    </row>
    <row r="152" spans="1:13" ht="14.25">
      <c r="A152" s="116"/>
      <c r="B152" s="116"/>
      <c r="C152" s="116"/>
      <c r="D152" s="116"/>
      <c r="E152" s="116"/>
      <c r="F152" s="220" t="s">
        <v>270</v>
      </c>
      <c r="G152" s="63"/>
      <c r="H152" s="222" t="s">
        <v>271</v>
      </c>
      <c r="I152" s="116">
        <v>5</v>
      </c>
      <c r="J152" s="116">
        <v>0</v>
      </c>
      <c r="K152" s="116">
        <v>0</v>
      </c>
      <c r="L152" s="272">
        <v>5</v>
      </c>
      <c r="M152" s="63"/>
    </row>
    <row r="153" spans="1:13" ht="14.25">
      <c r="A153" s="116"/>
      <c r="B153" s="116"/>
      <c r="C153" s="116"/>
      <c r="D153" s="116"/>
      <c r="E153" s="116"/>
      <c r="F153" s="220" t="s">
        <v>272</v>
      </c>
      <c r="G153" s="63"/>
      <c r="H153" s="222" t="s">
        <v>273</v>
      </c>
      <c r="I153" s="116">
        <v>2498.83</v>
      </c>
      <c r="J153" s="116">
        <v>878.6800000000002</v>
      </c>
      <c r="K153" s="116">
        <v>713.87</v>
      </c>
      <c r="L153" s="272">
        <v>4091.38</v>
      </c>
      <c r="M153" s="63"/>
    </row>
    <row r="154" spans="1:13" ht="14.25">
      <c r="A154" s="116"/>
      <c r="B154" s="116"/>
      <c r="C154" s="116"/>
      <c r="D154" s="116"/>
      <c r="E154" s="116"/>
      <c r="F154" s="220" t="s">
        <v>22</v>
      </c>
      <c r="G154" s="63"/>
      <c r="H154" s="222" t="s">
        <v>274</v>
      </c>
      <c r="I154" s="116">
        <v>1999.77</v>
      </c>
      <c r="J154" s="116">
        <v>225.99000000000024</v>
      </c>
      <c r="K154" s="116">
        <v>0</v>
      </c>
      <c r="L154" s="272">
        <v>2225.76</v>
      </c>
      <c r="M154" s="63"/>
    </row>
    <row r="155" spans="1:13" ht="14.25">
      <c r="A155" s="116"/>
      <c r="B155" s="116"/>
      <c r="C155" s="116"/>
      <c r="D155" s="116"/>
      <c r="E155" s="116"/>
      <c r="F155" s="220" t="s">
        <v>25</v>
      </c>
      <c r="G155" s="63"/>
      <c r="H155" s="222" t="s">
        <v>275</v>
      </c>
      <c r="I155" s="116">
        <v>414.06</v>
      </c>
      <c r="J155" s="116">
        <v>0</v>
      </c>
      <c r="K155" s="116">
        <v>0</v>
      </c>
      <c r="L155" s="272">
        <v>414.06</v>
      </c>
      <c r="M155" s="63"/>
    </row>
    <row r="156" spans="1:13" ht="14.25">
      <c r="A156" s="116"/>
      <c r="B156" s="116"/>
      <c r="C156" s="116"/>
      <c r="D156" s="116"/>
      <c r="E156" s="116"/>
      <c r="F156" s="220" t="s">
        <v>46</v>
      </c>
      <c r="G156" s="63"/>
      <c r="H156" s="222" t="s">
        <v>276</v>
      </c>
      <c r="I156" s="116"/>
      <c r="J156" s="116">
        <v>17.72</v>
      </c>
      <c r="K156" s="116"/>
      <c r="L156" s="272">
        <v>17.72</v>
      </c>
      <c r="M156" s="63"/>
    </row>
    <row r="157" spans="1:13" ht="14.25">
      <c r="A157" s="116"/>
      <c r="B157" s="116"/>
      <c r="C157" s="116"/>
      <c r="D157" s="116"/>
      <c r="E157" s="116"/>
      <c r="F157" s="220" t="s">
        <v>277</v>
      </c>
      <c r="G157" s="63"/>
      <c r="H157" s="222" t="s">
        <v>278</v>
      </c>
      <c r="I157" s="116">
        <v>85</v>
      </c>
      <c r="J157" s="116">
        <v>36.09</v>
      </c>
      <c r="K157" s="249">
        <v>20.53</v>
      </c>
      <c r="L157" s="272">
        <v>141.62</v>
      </c>
      <c r="M157" s="63"/>
    </row>
    <row r="158" spans="1:13" ht="36" customHeight="1">
      <c r="A158" s="116"/>
      <c r="B158" s="116"/>
      <c r="C158" s="116"/>
      <c r="D158" s="116"/>
      <c r="E158" s="116"/>
      <c r="F158" s="220" t="s">
        <v>279</v>
      </c>
      <c r="G158" s="63"/>
      <c r="H158" s="222" t="s">
        <v>280</v>
      </c>
      <c r="I158" s="116">
        <v>0</v>
      </c>
      <c r="J158" s="116">
        <v>598.88</v>
      </c>
      <c r="K158" s="249">
        <v>693.34</v>
      </c>
      <c r="L158" s="272">
        <v>1292.22</v>
      </c>
      <c r="M158" s="63"/>
    </row>
    <row r="159" spans="1:13" ht="14.25">
      <c r="A159" s="116"/>
      <c r="B159" s="116"/>
      <c r="C159" s="116"/>
      <c r="D159" s="116"/>
      <c r="E159" s="116"/>
      <c r="F159" s="220" t="s">
        <v>281</v>
      </c>
      <c r="G159" s="63"/>
      <c r="H159" s="222" t="s">
        <v>282</v>
      </c>
      <c r="I159" s="116">
        <v>3141.25</v>
      </c>
      <c r="J159" s="116">
        <v>628.3600000000004</v>
      </c>
      <c r="K159" s="116">
        <v>616.45</v>
      </c>
      <c r="L159" s="272">
        <v>4386.06</v>
      </c>
      <c r="M159" s="63"/>
    </row>
    <row r="160" spans="1:13" ht="14.25">
      <c r="A160" s="116"/>
      <c r="B160" s="116"/>
      <c r="C160" s="116"/>
      <c r="D160" s="116"/>
      <c r="E160" s="116"/>
      <c r="F160" s="220" t="s">
        <v>22</v>
      </c>
      <c r="G160" s="63"/>
      <c r="H160" s="222" t="s">
        <v>283</v>
      </c>
      <c r="I160" s="116">
        <v>2433.88</v>
      </c>
      <c r="J160" s="116">
        <v>427.9000000000001</v>
      </c>
      <c r="K160" s="116">
        <v>0</v>
      </c>
      <c r="L160" s="272">
        <v>2861.78</v>
      </c>
      <c r="M160" s="63"/>
    </row>
    <row r="161" spans="1:13" ht="14.25">
      <c r="A161" s="116"/>
      <c r="B161" s="116"/>
      <c r="C161" s="116"/>
      <c r="D161" s="116"/>
      <c r="E161" s="116"/>
      <c r="F161" s="220" t="s">
        <v>25</v>
      </c>
      <c r="G161" s="63"/>
      <c r="H161" s="222" t="s">
        <v>284</v>
      </c>
      <c r="I161" s="116">
        <v>527.37</v>
      </c>
      <c r="J161" s="116">
        <v>0</v>
      </c>
      <c r="K161" s="116">
        <v>0</v>
      </c>
      <c r="L161" s="272">
        <v>527.37</v>
      </c>
      <c r="M161" s="63"/>
    </row>
    <row r="162" spans="1:13" ht="14.25">
      <c r="A162" s="116"/>
      <c r="B162" s="116"/>
      <c r="C162" s="116"/>
      <c r="D162" s="116"/>
      <c r="E162" s="116"/>
      <c r="F162" s="220" t="s">
        <v>285</v>
      </c>
      <c r="G162" s="63"/>
      <c r="H162" s="222" t="s">
        <v>286</v>
      </c>
      <c r="I162" s="116">
        <v>150</v>
      </c>
      <c r="J162" s="116">
        <v>0</v>
      </c>
      <c r="K162" s="116">
        <v>0</v>
      </c>
      <c r="L162" s="272">
        <v>150</v>
      </c>
      <c r="M162" s="63"/>
    </row>
    <row r="163" spans="1:13" ht="14.25">
      <c r="A163" s="116"/>
      <c r="B163" s="116"/>
      <c r="C163" s="116"/>
      <c r="D163" s="116"/>
      <c r="E163" s="116"/>
      <c r="F163" s="220" t="s">
        <v>287</v>
      </c>
      <c r="G163" s="63"/>
      <c r="H163" s="222" t="s">
        <v>288</v>
      </c>
      <c r="I163" s="116">
        <v>30</v>
      </c>
      <c r="J163" s="116">
        <v>0</v>
      </c>
      <c r="K163" s="116">
        <v>0</v>
      </c>
      <c r="L163" s="272">
        <v>30</v>
      </c>
      <c r="M163" s="63"/>
    </row>
    <row r="164" spans="1:13" ht="14.25">
      <c r="A164" s="116"/>
      <c r="B164" s="116"/>
      <c r="C164" s="116"/>
      <c r="D164" s="116"/>
      <c r="E164" s="116"/>
      <c r="F164" s="220" t="s">
        <v>289</v>
      </c>
      <c r="G164" s="63"/>
      <c r="H164" s="222" t="s">
        <v>290</v>
      </c>
      <c r="I164" s="116">
        <v>0</v>
      </c>
      <c r="J164" s="116">
        <v>200.45999999999992</v>
      </c>
      <c r="K164" s="249">
        <v>616.45</v>
      </c>
      <c r="L164" s="272">
        <v>816.91</v>
      </c>
      <c r="M164" s="63"/>
    </row>
    <row r="165" spans="1:13" ht="14.25">
      <c r="A165" s="116"/>
      <c r="B165" s="116"/>
      <c r="C165" s="116"/>
      <c r="D165" s="116"/>
      <c r="E165" s="116"/>
      <c r="F165" s="220" t="s">
        <v>291</v>
      </c>
      <c r="G165" s="63"/>
      <c r="H165" s="222" t="s">
        <v>292</v>
      </c>
      <c r="I165" s="116">
        <v>1219.75</v>
      </c>
      <c r="J165" s="116">
        <v>128.38000000000002</v>
      </c>
      <c r="K165" s="116">
        <v>185.33</v>
      </c>
      <c r="L165" s="272">
        <v>1533.46</v>
      </c>
      <c r="M165" s="63"/>
    </row>
    <row r="166" spans="1:13" ht="14.25">
      <c r="A166" s="116"/>
      <c r="B166" s="116"/>
      <c r="C166" s="116"/>
      <c r="D166" s="116"/>
      <c r="E166" s="116"/>
      <c r="F166" s="220" t="s">
        <v>22</v>
      </c>
      <c r="G166" s="63"/>
      <c r="H166" s="222" t="s">
        <v>293</v>
      </c>
      <c r="I166" s="116">
        <v>1001.69</v>
      </c>
      <c r="J166" s="116">
        <v>0</v>
      </c>
      <c r="K166" s="116">
        <v>0</v>
      </c>
      <c r="L166" s="272">
        <v>1001.69</v>
      </c>
      <c r="M166" s="63"/>
    </row>
    <row r="167" spans="1:13" ht="14.25">
      <c r="A167" s="116"/>
      <c r="B167" s="116"/>
      <c r="C167" s="116"/>
      <c r="D167" s="116"/>
      <c r="E167" s="116"/>
      <c r="F167" s="220" t="s">
        <v>25</v>
      </c>
      <c r="G167" s="63"/>
      <c r="H167" s="222" t="s">
        <v>294</v>
      </c>
      <c r="I167" s="116">
        <v>26.41</v>
      </c>
      <c r="J167" s="116">
        <v>0</v>
      </c>
      <c r="K167" s="116">
        <v>0</v>
      </c>
      <c r="L167" s="272">
        <v>26.41</v>
      </c>
      <c r="M167" s="63"/>
    </row>
    <row r="168" spans="1:13" ht="14.25">
      <c r="A168" s="116"/>
      <c r="B168" s="116"/>
      <c r="C168" s="116"/>
      <c r="D168" s="116"/>
      <c r="E168" s="116"/>
      <c r="F168" s="220" t="s">
        <v>46</v>
      </c>
      <c r="G168" s="63"/>
      <c r="H168" s="222" t="s">
        <v>295</v>
      </c>
      <c r="I168" s="116">
        <v>16</v>
      </c>
      <c r="J168" s="116">
        <v>0</v>
      </c>
      <c r="K168" s="116">
        <v>0</v>
      </c>
      <c r="L168" s="272">
        <v>16</v>
      </c>
      <c r="M168" s="63"/>
    </row>
    <row r="169" spans="1:13" ht="14.25">
      <c r="A169" s="116"/>
      <c r="B169" s="116"/>
      <c r="C169" s="116"/>
      <c r="D169" s="116"/>
      <c r="E169" s="116"/>
      <c r="F169" s="220" t="s">
        <v>296</v>
      </c>
      <c r="G169" s="63"/>
      <c r="H169" s="222" t="s">
        <v>297</v>
      </c>
      <c r="I169" s="116">
        <v>47.8</v>
      </c>
      <c r="J169" s="116">
        <v>17.650000000000006</v>
      </c>
      <c r="K169" s="116">
        <v>0</v>
      </c>
      <c r="L169" s="272">
        <v>65.45</v>
      </c>
      <c r="M169" s="63"/>
    </row>
    <row r="170" spans="1:13" ht="14.25">
      <c r="A170" s="116"/>
      <c r="B170" s="116"/>
      <c r="C170" s="116"/>
      <c r="D170" s="116"/>
      <c r="E170" s="116"/>
      <c r="F170" s="220" t="s">
        <v>298</v>
      </c>
      <c r="G170" s="63"/>
      <c r="H170" s="222" t="s">
        <v>299</v>
      </c>
      <c r="I170" s="116">
        <v>19.87</v>
      </c>
      <c r="J170" s="116">
        <v>0</v>
      </c>
      <c r="K170" s="116">
        <v>0</v>
      </c>
      <c r="L170" s="272">
        <v>19.87</v>
      </c>
      <c r="M170" s="63"/>
    </row>
    <row r="171" spans="1:13" ht="14.25">
      <c r="A171" s="116"/>
      <c r="B171" s="116"/>
      <c r="C171" s="116"/>
      <c r="D171" s="116"/>
      <c r="E171" s="116"/>
      <c r="F171" s="217" t="s">
        <v>300</v>
      </c>
      <c r="G171" s="116"/>
      <c r="H171" s="222" t="s">
        <v>301</v>
      </c>
      <c r="I171" s="116">
        <v>0</v>
      </c>
      <c r="J171" s="116">
        <v>0</v>
      </c>
      <c r="K171" s="249">
        <v>27.31</v>
      </c>
      <c r="L171" s="272">
        <v>27.31</v>
      </c>
      <c r="M171" s="116"/>
    </row>
    <row r="172" spans="1:13" ht="14.25">
      <c r="A172" s="116"/>
      <c r="B172" s="116"/>
      <c r="C172" s="116"/>
      <c r="D172" s="116"/>
      <c r="E172" s="116"/>
      <c r="F172" s="220" t="s">
        <v>302</v>
      </c>
      <c r="G172" s="63"/>
      <c r="H172" s="222" t="s">
        <v>303</v>
      </c>
      <c r="I172" s="116">
        <v>22</v>
      </c>
      <c r="J172" s="116">
        <v>0</v>
      </c>
      <c r="K172" s="116">
        <v>0</v>
      </c>
      <c r="L172" s="272">
        <v>22</v>
      </c>
      <c r="M172" s="63"/>
    </row>
    <row r="173" spans="1:13" ht="14.25">
      <c r="A173" s="116"/>
      <c r="B173" s="116"/>
      <c r="C173" s="116"/>
      <c r="D173" s="116"/>
      <c r="E173" s="116"/>
      <c r="F173" s="220" t="s">
        <v>304</v>
      </c>
      <c r="G173" s="63"/>
      <c r="H173" s="222" t="s">
        <v>305</v>
      </c>
      <c r="I173" s="116">
        <v>16</v>
      </c>
      <c r="J173" s="116">
        <v>0.8600000000000012</v>
      </c>
      <c r="K173" s="249">
        <v>11.44</v>
      </c>
      <c r="L173" s="272">
        <v>28.3</v>
      </c>
      <c r="M173" s="63"/>
    </row>
    <row r="174" spans="1:13" ht="14.25">
      <c r="A174" s="116"/>
      <c r="B174" s="116"/>
      <c r="C174" s="116"/>
      <c r="D174" s="116"/>
      <c r="E174" s="116"/>
      <c r="F174" s="220" t="s">
        <v>306</v>
      </c>
      <c r="G174" s="63"/>
      <c r="H174" s="222" t="s">
        <v>307</v>
      </c>
      <c r="I174" s="116">
        <v>28</v>
      </c>
      <c r="J174" s="116">
        <v>28</v>
      </c>
      <c r="K174" s="116">
        <v>0</v>
      </c>
      <c r="L174" s="272">
        <v>56</v>
      </c>
      <c r="M174" s="63"/>
    </row>
    <row r="175" spans="1:13" ht="14.25">
      <c r="A175" s="116"/>
      <c r="B175" s="116"/>
      <c r="C175" s="116"/>
      <c r="D175" s="116"/>
      <c r="E175" s="116"/>
      <c r="F175" s="220" t="s">
        <v>103</v>
      </c>
      <c r="G175" s="63"/>
      <c r="H175" s="222" t="s">
        <v>308</v>
      </c>
      <c r="I175" s="116">
        <v>10</v>
      </c>
      <c r="J175" s="116">
        <v>9.760000000000002</v>
      </c>
      <c r="K175" s="116">
        <v>0</v>
      </c>
      <c r="L175" s="272">
        <v>19.76</v>
      </c>
      <c r="M175" s="63"/>
    </row>
    <row r="176" spans="1:13" ht="14.25">
      <c r="A176" s="116"/>
      <c r="B176" s="116"/>
      <c r="C176" s="116"/>
      <c r="D176" s="116"/>
      <c r="E176" s="116"/>
      <c r="F176" s="220" t="s">
        <v>309</v>
      </c>
      <c r="G176" s="63"/>
      <c r="H176" s="222" t="s">
        <v>310</v>
      </c>
      <c r="I176" s="116">
        <v>31.98</v>
      </c>
      <c r="J176" s="116">
        <v>72.12</v>
      </c>
      <c r="K176" s="249">
        <v>146.58</v>
      </c>
      <c r="L176" s="272">
        <v>250.68</v>
      </c>
      <c r="M176" s="63"/>
    </row>
    <row r="177" spans="1:13" ht="14.25">
      <c r="A177" s="116"/>
      <c r="B177" s="116"/>
      <c r="C177" s="116"/>
      <c r="D177" s="116"/>
      <c r="E177" s="116"/>
      <c r="F177" s="278" t="s">
        <v>311</v>
      </c>
      <c r="G177" s="218"/>
      <c r="H177" s="219" t="s">
        <v>312</v>
      </c>
      <c r="I177" s="218">
        <v>15966.05</v>
      </c>
      <c r="J177" s="218">
        <v>12450.719999999994</v>
      </c>
      <c r="K177" s="218">
        <v>50527.48</v>
      </c>
      <c r="L177" s="271">
        <v>78944.25</v>
      </c>
      <c r="M177" s="218"/>
    </row>
    <row r="178" spans="1:13" ht="14.25">
      <c r="A178" s="116"/>
      <c r="B178" s="116"/>
      <c r="C178" s="116"/>
      <c r="D178" s="116"/>
      <c r="E178" s="116"/>
      <c r="F178" s="220" t="s">
        <v>313</v>
      </c>
      <c r="G178" s="63"/>
      <c r="H178" s="222" t="s">
        <v>314</v>
      </c>
      <c r="I178" s="116">
        <v>3277.77</v>
      </c>
      <c r="J178" s="116">
        <v>2771.4600000000005</v>
      </c>
      <c r="K178" s="116">
        <v>2914.72</v>
      </c>
      <c r="L178" s="272">
        <v>8963.95</v>
      </c>
      <c r="M178" s="63"/>
    </row>
    <row r="179" spans="1:13" ht="14.25">
      <c r="A179" s="116"/>
      <c r="B179" s="116"/>
      <c r="C179" s="116"/>
      <c r="D179" s="116"/>
      <c r="E179" s="116"/>
      <c r="F179" s="220" t="s">
        <v>22</v>
      </c>
      <c r="G179" s="63"/>
      <c r="H179" s="222" t="s">
        <v>315</v>
      </c>
      <c r="I179" s="116">
        <v>3277.64</v>
      </c>
      <c r="J179" s="116">
        <v>2769.22</v>
      </c>
      <c r="K179" s="279">
        <v>2694.05</v>
      </c>
      <c r="L179" s="272">
        <v>8740.91</v>
      </c>
      <c r="M179" s="63"/>
    </row>
    <row r="180" spans="1:13" ht="14.25">
      <c r="A180" s="116"/>
      <c r="B180" s="116"/>
      <c r="C180" s="116"/>
      <c r="D180" s="116"/>
      <c r="E180" s="116"/>
      <c r="F180" s="220" t="s">
        <v>316</v>
      </c>
      <c r="G180" s="63"/>
      <c r="H180" s="222" t="s">
        <v>317</v>
      </c>
      <c r="I180" s="116">
        <v>0.13</v>
      </c>
      <c r="J180" s="116">
        <v>2.240000000000009</v>
      </c>
      <c r="K180" s="116">
        <v>220.67</v>
      </c>
      <c r="L180" s="272">
        <v>223.04</v>
      </c>
      <c r="M180" s="63"/>
    </row>
    <row r="181" spans="1:13" ht="14.25">
      <c r="A181" s="116"/>
      <c r="B181" s="116"/>
      <c r="C181" s="116"/>
      <c r="D181" s="116"/>
      <c r="E181" s="116"/>
      <c r="F181" s="220" t="s">
        <v>318</v>
      </c>
      <c r="G181" s="63"/>
      <c r="H181" s="222" t="s">
        <v>319</v>
      </c>
      <c r="I181" s="116">
        <v>0</v>
      </c>
      <c r="J181" s="116">
        <v>6007.590000000004</v>
      </c>
      <c r="K181" s="116">
        <v>36423.7</v>
      </c>
      <c r="L181" s="272">
        <v>42431.29</v>
      </c>
      <c r="M181" s="63"/>
    </row>
    <row r="182" spans="1:13" ht="14.25">
      <c r="A182" s="116"/>
      <c r="B182" s="116"/>
      <c r="C182" s="116"/>
      <c r="D182" s="116"/>
      <c r="E182" s="116"/>
      <c r="F182" s="220" t="s">
        <v>320</v>
      </c>
      <c r="G182" s="63"/>
      <c r="H182" s="222" t="s">
        <v>321</v>
      </c>
      <c r="I182" s="116">
        <v>0</v>
      </c>
      <c r="J182" s="116">
        <v>694.5599999999995</v>
      </c>
      <c r="K182" s="116">
        <v>7435.72</v>
      </c>
      <c r="L182" s="272">
        <v>8130.28</v>
      </c>
      <c r="M182" s="63"/>
    </row>
    <row r="183" spans="1:13" ht="14.25">
      <c r="A183" s="116"/>
      <c r="B183" s="116"/>
      <c r="C183" s="116"/>
      <c r="D183" s="116"/>
      <c r="E183" s="116"/>
      <c r="F183" s="220" t="s">
        <v>322</v>
      </c>
      <c r="G183" s="63"/>
      <c r="H183" s="222" t="s">
        <v>323</v>
      </c>
      <c r="I183" s="116">
        <v>0</v>
      </c>
      <c r="J183" s="116">
        <v>1878.42</v>
      </c>
      <c r="K183" s="116">
        <v>9522.35</v>
      </c>
      <c r="L183" s="272">
        <v>11400.77</v>
      </c>
      <c r="M183" s="63"/>
    </row>
    <row r="184" spans="1:13" ht="14.25">
      <c r="A184" s="116"/>
      <c r="B184" s="116"/>
      <c r="C184" s="116"/>
      <c r="D184" s="116"/>
      <c r="E184" s="116"/>
      <c r="F184" s="220" t="s">
        <v>324</v>
      </c>
      <c r="G184" s="63"/>
      <c r="H184" s="222" t="s">
        <v>325</v>
      </c>
      <c r="I184" s="116">
        <v>0</v>
      </c>
      <c r="J184" s="116">
        <v>1624.7299999999996</v>
      </c>
      <c r="K184" s="116">
        <v>3624.01</v>
      </c>
      <c r="L184" s="272">
        <v>5248.74</v>
      </c>
      <c r="M184" s="63"/>
    </row>
    <row r="185" spans="1:13" ht="27.75" customHeight="1">
      <c r="A185" s="116"/>
      <c r="B185" s="116"/>
      <c r="C185" s="116"/>
      <c r="D185" s="116"/>
      <c r="E185" s="116"/>
      <c r="F185" s="220" t="s">
        <v>326</v>
      </c>
      <c r="G185" s="63"/>
      <c r="H185" s="222" t="s">
        <v>327</v>
      </c>
      <c r="I185" s="116">
        <v>0</v>
      </c>
      <c r="J185" s="116">
        <v>1778.2700000000004</v>
      </c>
      <c r="K185" s="116">
        <v>14311.68</v>
      </c>
      <c r="L185" s="272">
        <v>16089.95</v>
      </c>
      <c r="M185" s="63"/>
    </row>
    <row r="186" spans="1:13" ht="14.25">
      <c r="A186" s="116"/>
      <c r="B186" s="116"/>
      <c r="C186" s="116"/>
      <c r="D186" s="116"/>
      <c r="E186" s="116"/>
      <c r="F186" s="220" t="s">
        <v>328</v>
      </c>
      <c r="G186" s="63"/>
      <c r="H186" s="222" t="s">
        <v>329</v>
      </c>
      <c r="I186" s="116">
        <v>0</v>
      </c>
      <c r="J186" s="116">
        <v>31.59999999999991</v>
      </c>
      <c r="K186" s="116">
        <v>1529.94</v>
      </c>
      <c r="L186" s="272">
        <v>1561.54</v>
      </c>
      <c r="M186" s="63"/>
    </row>
    <row r="187" spans="1:13" ht="14.25">
      <c r="A187" s="116"/>
      <c r="B187" s="116"/>
      <c r="C187" s="116"/>
      <c r="D187" s="116"/>
      <c r="E187" s="116"/>
      <c r="F187" s="220" t="s">
        <v>330</v>
      </c>
      <c r="G187" s="63"/>
      <c r="H187" s="222" t="s">
        <v>331</v>
      </c>
      <c r="I187" s="116">
        <v>0</v>
      </c>
      <c r="J187" s="116">
        <v>2875.3099999999995</v>
      </c>
      <c r="K187" s="116">
        <v>10146.67</v>
      </c>
      <c r="L187" s="272">
        <v>13021.98</v>
      </c>
      <c r="M187" s="63"/>
    </row>
    <row r="188" spans="1:13" ht="14.25">
      <c r="A188" s="116"/>
      <c r="B188" s="116"/>
      <c r="C188" s="116"/>
      <c r="D188" s="116"/>
      <c r="E188" s="116"/>
      <c r="F188" s="220" t="s">
        <v>332</v>
      </c>
      <c r="G188" s="63"/>
      <c r="H188" s="222" t="s">
        <v>333</v>
      </c>
      <c r="I188" s="116">
        <v>0</v>
      </c>
      <c r="J188" s="116">
        <v>0</v>
      </c>
      <c r="K188" s="279">
        <v>8487.87</v>
      </c>
      <c r="L188" s="272">
        <v>8487.87</v>
      </c>
      <c r="M188" s="63"/>
    </row>
    <row r="189" spans="1:13" ht="14.25">
      <c r="A189" s="116"/>
      <c r="B189" s="116"/>
      <c r="C189" s="116"/>
      <c r="D189" s="116"/>
      <c r="E189" s="116"/>
      <c r="F189" s="220" t="s">
        <v>334</v>
      </c>
      <c r="G189" s="63"/>
      <c r="H189" s="222" t="s">
        <v>335</v>
      </c>
      <c r="I189" s="116"/>
      <c r="J189" s="116">
        <v>133.21</v>
      </c>
      <c r="K189" s="116"/>
      <c r="L189" s="272">
        <v>133.21</v>
      </c>
      <c r="M189" s="63"/>
    </row>
    <row r="190" spans="1:13" ht="30.75" customHeight="1">
      <c r="A190" s="116"/>
      <c r="B190" s="116"/>
      <c r="C190" s="116"/>
      <c r="D190" s="116"/>
      <c r="E190" s="116"/>
      <c r="F190" s="217" t="s">
        <v>336</v>
      </c>
      <c r="G190" s="116"/>
      <c r="H190" s="222" t="s">
        <v>337</v>
      </c>
      <c r="I190" s="116">
        <v>0</v>
      </c>
      <c r="J190" s="116">
        <v>2742.0999999999995</v>
      </c>
      <c r="K190" s="116">
        <v>1658.8</v>
      </c>
      <c r="L190" s="272">
        <v>4400.9</v>
      </c>
      <c r="M190" s="116"/>
    </row>
    <row r="191" spans="1:13" ht="14.25">
      <c r="A191" s="116"/>
      <c r="B191" s="116"/>
      <c r="C191" s="116"/>
      <c r="D191" s="116"/>
      <c r="E191" s="116"/>
      <c r="F191" s="220" t="s">
        <v>338</v>
      </c>
      <c r="G191" s="63"/>
      <c r="H191" s="222" t="s">
        <v>339</v>
      </c>
      <c r="I191" s="116">
        <v>0</v>
      </c>
      <c r="J191" s="116">
        <v>168.8599999999999</v>
      </c>
      <c r="K191" s="116">
        <v>656.82</v>
      </c>
      <c r="L191" s="272">
        <v>825.68</v>
      </c>
      <c r="M191" s="63"/>
    </row>
    <row r="192" spans="1:13" ht="14.25">
      <c r="A192" s="116"/>
      <c r="B192" s="116"/>
      <c r="C192" s="116"/>
      <c r="D192" s="116"/>
      <c r="E192" s="116"/>
      <c r="F192" s="220" t="s">
        <v>340</v>
      </c>
      <c r="G192" s="63"/>
      <c r="H192" s="222" t="s">
        <v>341</v>
      </c>
      <c r="I192" s="116">
        <v>0</v>
      </c>
      <c r="J192" s="116">
        <v>168.8599999999999</v>
      </c>
      <c r="K192" s="116">
        <v>656.82</v>
      </c>
      <c r="L192" s="272">
        <v>825.68</v>
      </c>
      <c r="M192" s="63"/>
    </row>
    <row r="193" spans="1:13" ht="14.25">
      <c r="A193" s="116"/>
      <c r="B193" s="116"/>
      <c r="C193" s="116"/>
      <c r="D193" s="116"/>
      <c r="E193" s="116"/>
      <c r="F193" s="220" t="s">
        <v>342</v>
      </c>
      <c r="G193" s="63"/>
      <c r="H193" s="222" t="s">
        <v>343</v>
      </c>
      <c r="I193" s="116">
        <v>1688.28</v>
      </c>
      <c r="J193" s="116">
        <v>81</v>
      </c>
      <c r="K193" s="116">
        <v>0</v>
      </c>
      <c r="L193" s="272">
        <v>1769.28</v>
      </c>
      <c r="M193" s="63"/>
    </row>
    <row r="194" spans="1:13" ht="14.25">
      <c r="A194" s="116"/>
      <c r="B194" s="116"/>
      <c r="C194" s="116"/>
      <c r="D194" s="116"/>
      <c r="E194" s="116"/>
      <c r="F194" s="220" t="s">
        <v>344</v>
      </c>
      <c r="G194" s="63"/>
      <c r="H194" s="222" t="s">
        <v>345</v>
      </c>
      <c r="I194" s="116">
        <v>1688.28</v>
      </c>
      <c r="J194" s="116">
        <v>81</v>
      </c>
      <c r="K194" s="116">
        <v>0</v>
      </c>
      <c r="L194" s="272">
        <v>1769.28</v>
      </c>
      <c r="M194" s="63"/>
    </row>
    <row r="195" spans="1:13" ht="14.25">
      <c r="A195" s="116"/>
      <c r="B195" s="116"/>
      <c r="C195" s="116"/>
      <c r="D195" s="116"/>
      <c r="E195" s="116"/>
      <c r="F195" s="220" t="s">
        <v>346</v>
      </c>
      <c r="G195" s="63"/>
      <c r="H195" s="222" t="s">
        <v>347</v>
      </c>
      <c r="I195" s="116"/>
      <c r="J195" s="116">
        <v>206.83</v>
      </c>
      <c r="K195" s="116"/>
      <c r="L195" s="272">
        <v>206.83</v>
      </c>
      <c r="M195" s="63"/>
    </row>
    <row r="196" spans="1:13" ht="14.25">
      <c r="A196" s="116"/>
      <c r="B196" s="116"/>
      <c r="C196" s="116"/>
      <c r="D196" s="116"/>
      <c r="E196" s="116"/>
      <c r="F196" s="220" t="s">
        <v>348</v>
      </c>
      <c r="G196" s="63"/>
      <c r="H196" s="222" t="s">
        <v>349</v>
      </c>
      <c r="I196" s="116"/>
      <c r="J196" s="116">
        <v>206.83</v>
      </c>
      <c r="K196" s="116"/>
      <c r="L196" s="272">
        <v>206.83</v>
      </c>
      <c r="M196" s="63"/>
    </row>
    <row r="197" spans="1:13" ht="14.25">
      <c r="A197" s="116"/>
      <c r="B197" s="116"/>
      <c r="C197" s="116"/>
      <c r="D197" s="116"/>
      <c r="E197" s="116"/>
      <c r="F197" s="220" t="s">
        <v>350</v>
      </c>
      <c r="G197" s="63"/>
      <c r="H197" s="222" t="s">
        <v>351</v>
      </c>
      <c r="I197" s="116">
        <v>11000</v>
      </c>
      <c r="J197" s="116">
        <v>339.6699999999998</v>
      </c>
      <c r="K197" s="116">
        <v>385.57</v>
      </c>
      <c r="L197" s="272">
        <v>11725.24</v>
      </c>
      <c r="M197" s="63"/>
    </row>
    <row r="198" spans="1:13" ht="14.25">
      <c r="A198" s="116"/>
      <c r="B198" s="116"/>
      <c r="C198" s="116"/>
      <c r="D198" s="116"/>
      <c r="E198" s="116"/>
      <c r="F198" s="220" t="s">
        <v>350</v>
      </c>
      <c r="G198" s="63"/>
      <c r="H198" s="222" t="s">
        <v>352</v>
      </c>
      <c r="I198" s="116">
        <v>11000</v>
      </c>
      <c r="J198" s="116">
        <v>339.6699999999998</v>
      </c>
      <c r="K198" s="116">
        <v>385.57</v>
      </c>
      <c r="L198" s="272">
        <v>11725.24</v>
      </c>
      <c r="M198" s="63"/>
    </row>
    <row r="199" spans="1:13" ht="14.25">
      <c r="A199" s="116"/>
      <c r="B199" s="116"/>
      <c r="C199" s="116"/>
      <c r="D199" s="116"/>
      <c r="E199" s="116"/>
      <c r="F199" s="217" t="s">
        <v>353</v>
      </c>
      <c r="G199" s="218"/>
      <c r="H199" s="219" t="s">
        <v>354</v>
      </c>
      <c r="I199" s="218">
        <v>2686.74</v>
      </c>
      <c r="J199" s="218">
        <v>654.2600000000002</v>
      </c>
      <c r="K199" s="218">
        <v>660</v>
      </c>
      <c r="L199" s="271">
        <v>4001</v>
      </c>
      <c r="M199" s="218"/>
    </row>
    <row r="200" spans="1:13" ht="14.25">
      <c r="A200" s="116"/>
      <c r="B200" s="116"/>
      <c r="C200" s="116"/>
      <c r="D200" s="116"/>
      <c r="E200" s="116"/>
      <c r="F200" s="220" t="s">
        <v>355</v>
      </c>
      <c r="G200" s="63"/>
      <c r="H200" s="222" t="s">
        <v>356</v>
      </c>
      <c r="I200" s="116">
        <v>1186.74</v>
      </c>
      <c r="J200" s="116">
        <v>55.930000000000064</v>
      </c>
      <c r="K200" s="116">
        <v>0</v>
      </c>
      <c r="L200" s="272">
        <v>1242.67</v>
      </c>
      <c r="M200" s="63"/>
    </row>
    <row r="201" spans="1:13" ht="14.25">
      <c r="A201" s="116"/>
      <c r="B201" s="116"/>
      <c r="C201" s="116"/>
      <c r="D201" s="116"/>
      <c r="E201" s="116"/>
      <c r="F201" s="220" t="s">
        <v>22</v>
      </c>
      <c r="G201" s="63"/>
      <c r="H201" s="222" t="s">
        <v>357</v>
      </c>
      <c r="I201" s="116">
        <v>1186.74</v>
      </c>
      <c r="J201" s="116">
        <v>45.930000000000064</v>
      </c>
      <c r="K201" s="116">
        <v>0</v>
      </c>
      <c r="L201" s="272">
        <v>1232.67</v>
      </c>
      <c r="M201" s="63"/>
    </row>
    <row r="202" spans="1:13" ht="14.25">
      <c r="A202" s="116"/>
      <c r="B202" s="116"/>
      <c r="C202" s="116"/>
      <c r="D202" s="116"/>
      <c r="E202" s="116"/>
      <c r="F202" s="220" t="s">
        <v>358</v>
      </c>
      <c r="G202" s="63"/>
      <c r="H202" s="222" t="s">
        <v>359</v>
      </c>
      <c r="I202" s="116"/>
      <c r="J202" s="116">
        <v>10</v>
      </c>
      <c r="K202" s="116"/>
      <c r="L202" s="272">
        <v>10</v>
      </c>
      <c r="M202" s="63"/>
    </row>
    <row r="203" spans="1:13" ht="14.25">
      <c r="A203" s="116"/>
      <c r="B203" s="116"/>
      <c r="C203" s="116"/>
      <c r="D203" s="116"/>
      <c r="E203" s="116"/>
      <c r="F203" s="220" t="s">
        <v>360</v>
      </c>
      <c r="G203" s="63"/>
      <c r="H203" s="222" t="s">
        <v>361</v>
      </c>
      <c r="I203" s="116">
        <v>0</v>
      </c>
      <c r="J203" s="116">
        <v>0</v>
      </c>
      <c r="K203" s="116">
        <v>120</v>
      </c>
      <c r="L203" s="272">
        <v>120</v>
      </c>
      <c r="M203" s="63"/>
    </row>
    <row r="204" spans="1:13" ht="14.25">
      <c r="A204" s="116"/>
      <c r="B204" s="116"/>
      <c r="C204" s="116"/>
      <c r="D204" s="116"/>
      <c r="E204" s="116"/>
      <c r="F204" s="220" t="s">
        <v>362</v>
      </c>
      <c r="G204" s="63"/>
      <c r="H204" s="222" t="s">
        <v>363</v>
      </c>
      <c r="I204" s="116">
        <v>0</v>
      </c>
      <c r="J204" s="116">
        <v>0</v>
      </c>
      <c r="K204" s="116">
        <v>120</v>
      </c>
      <c r="L204" s="272">
        <v>120</v>
      </c>
      <c r="M204" s="63"/>
    </row>
    <row r="205" spans="1:13" ht="14.25">
      <c r="A205" s="116"/>
      <c r="B205" s="116"/>
      <c r="C205" s="116"/>
      <c r="D205" s="116"/>
      <c r="E205" s="116"/>
      <c r="F205" s="220" t="s">
        <v>364</v>
      </c>
      <c r="G205" s="63"/>
      <c r="H205" s="222" t="s">
        <v>365</v>
      </c>
      <c r="I205" s="116"/>
      <c r="J205" s="116">
        <v>12</v>
      </c>
      <c r="K205" s="116"/>
      <c r="L205" s="272">
        <v>12</v>
      </c>
      <c r="M205" s="63"/>
    </row>
    <row r="206" spans="1:13" ht="14.25">
      <c r="A206" s="116"/>
      <c r="B206" s="116"/>
      <c r="C206" s="116"/>
      <c r="D206" s="116"/>
      <c r="E206" s="116"/>
      <c r="F206" s="220" t="s">
        <v>366</v>
      </c>
      <c r="G206" s="63"/>
      <c r="H206" s="222" t="s">
        <v>367</v>
      </c>
      <c r="I206" s="116"/>
      <c r="J206" s="116">
        <v>12</v>
      </c>
      <c r="K206" s="116"/>
      <c r="L206" s="272">
        <v>12</v>
      </c>
      <c r="M206" s="63"/>
    </row>
    <row r="207" spans="1:13" ht="14.25">
      <c r="A207" s="116"/>
      <c r="B207" s="116"/>
      <c r="C207" s="116"/>
      <c r="D207" s="116"/>
      <c r="E207" s="116"/>
      <c r="F207" s="220" t="s">
        <v>368</v>
      </c>
      <c r="G207" s="63"/>
      <c r="H207" s="222" t="s">
        <v>369</v>
      </c>
      <c r="I207" s="116">
        <v>0</v>
      </c>
      <c r="J207" s="116">
        <v>0</v>
      </c>
      <c r="K207" s="116">
        <v>139</v>
      </c>
      <c r="L207" s="272">
        <v>139</v>
      </c>
      <c r="M207" s="63"/>
    </row>
    <row r="208" spans="1:13" ht="14.25">
      <c r="A208" s="116"/>
      <c r="B208" s="116"/>
      <c r="C208" s="116"/>
      <c r="D208" s="116"/>
      <c r="E208" s="116"/>
      <c r="F208" s="220" t="s">
        <v>370</v>
      </c>
      <c r="G208" s="63"/>
      <c r="H208" s="222" t="s">
        <v>371</v>
      </c>
      <c r="I208" s="116">
        <v>0</v>
      </c>
      <c r="J208" s="116">
        <v>0</v>
      </c>
      <c r="K208" s="116">
        <v>139</v>
      </c>
      <c r="L208" s="272">
        <v>139</v>
      </c>
      <c r="M208" s="63"/>
    </row>
    <row r="209" spans="1:13" ht="14.25">
      <c r="A209" s="116"/>
      <c r="B209" s="116"/>
      <c r="C209" s="116"/>
      <c r="D209" s="116"/>
      <c r="E209" s="116"/>
      <c r="F209" s="220" t="s">
        <v>372</v>
      </c>
      <c r="G209" s="63"/>
      <c r="H209" s="222" t="s">
        <v>373</v>
      </c>
      <c r="I209" s="116">
        <v>1500</v>
      </c>
      <c r="J209" s="116">
        <v>586.3400000000001</v>
      </c>
      <c r="K209" s="116">
        <v>401</v>
      </c>
      <c r="L209" s="272">
        <v>2487.34</v>
      </c>
      <c r="M209" s="63"/>
    </row>
    <row r="210" spans="1:13" ht="14.25">
      <c r="A210" s="116"/>
      <c r="B210" s="116"/>
      <c r="C210" s="116"/>
      <c r="D210" s="116"/>
      <c r="E210" s="116"/>
      <c r="F210" s="220" t="s">
        <v>372</v>
      </c>
      <c r="G210" s="63"/>
      <c r="H210" s="222" t="s">
        <v>374</v>
      </c>
      <c r="I210" s="116">
        <v>1500</v>
      </c>
      <c r="J210" s="116">
        <v>586.3400000000001</v>
      </c>
      <c r="K210" s="116">
        <v>401</v>
      </c>
      <c r="L210" s="272">
        <v>2487.34</v>
      </c>
      <c r="M210" s="63"/>
    </row>
    <row r="211" spans="1:13" ht="14.25">
      <c r="A211" s="116"/>
      <c r="B211" s="116"/>
      <c r="C211" s="116"/>
      <c r="D211" s="116"/>
      <c r="E211" s="116"/>
      <c r="F211" s="278" t="s">
        <v>375</v>
      </c>
      <c r="G211" s="218"/>
      <c r="H211" s="219" t="s">
        <v>376</v>
      </c>
      <c r="I211" s="218">
        <v>10090.3</v>
      </c>
      <c r="J211" s="218">
        <v>13010.750000000002</v>
      </c>
      <c r="K211" s="218">
        <v>2698.06</v>
      </c>
      <c r="L211" s="271">
        <v>25799.11</v>
      </c>
      <c r="M211" s="218"/>
    </row>
    <row r="212" spans="1:13" ht="14.25">
      <c r="A212" s="116"/>
      <c r="B212" s="116"/>
      <c r="C212" s="116"/>
      <c r="D212" s="116"/>
      <c r="E212" s="116"/>
      <c r="F212" s="220" t="s">
        <v>377</v>
      </c>
      <c r="G212" s="63"/>
      <c r="H212" s="222" t="s">
        <v>378</v>
      </c>
      <c r="I212" s="116">
        <v>6604.56</v>
      </c>
      <c r="J212" s="116">
        <v>10397.689999999999</v>
      </c>
      <c r="K212" s="116">
        <v>100</v>
      </c>
      <c r="L212" s="272">
        <v>17102.25</v>
      </c>
      <c r="M212" s="63"/>
    </row>
    <row r="213" spans="1:13" ht="14.25">
      <c r="A213" s="116"/>
      <c r="B213" s="116"/>
      <c r="C213" s="116"/>
      <c r="D213" s="116"/>
      <c r="E213" s="116"/>
      <c r="F213" s="220" t="s">
        <v>22</v>
      </c>
      <c r="G213" s="63"/>
      <c r="H213" s="222" t="s">
        <v>379</v>
      </c>
      <c r="I213" s="116">
        <v>1891.64</v>
      </c>
      <c r="J213" s="116">
        <v>113.87999999999988</v>
      </c>
      <c r="K213" s="116">
        <v>0</v>
      </c>
      <c r="L213" s="272">
        <v>2005.52</v>
      </c>
      <c r="M213" s="63"/>
    </row>
    <row r="214" spans="1:13" ht="14.25">
      <c r="A214" s="116"/>
      <c r="B214" s="116"/>
      <c r="C214" s="116"/>
      <c r="D214" s="116"/>
      <c r="E214" s="116"/>
      <c r="F214" s="220" t="s">
        <v>380</v>
      </c>
      <c r="G214" s="63"/>
      <c r="H214" s="222" t="s">
        <v>381</v>
      </c>
      <c r="I214" s="116">
        <v>156.38</v>
      </c>
      <c r="J214" s="116">
        <v>14.509999999999991</v>
      </c>
      <c r="K214" s="116">
        <v>40</v>
      </c>
      <c r="L214" s="272">
        <v>210.89</v>
      </c>
      <c r="M214" s="63"/>
    </row>
    <row r="215" spans="1:13" ht="14.25">
      <c r="A215" s="116"/>
      <c r="B215" s="116"/>
      <c r="C215" s="116"/>
      <c r="D215" s="116"/>
      <c r="E215" s="116"/>
      <c r="F215" s="220" t="s">
        <v>382</v>
      </c>
      <c r="G215" s="63"/>
      <c r="H215" s="222" t="s">
        <v>383</v>
      </c>
      <c r="I215" s="116">
        <v>1015.49</v>
      </c>
      <c r="J215" s="116">
        <v>1.3899999999999864</v>
      </c>
      <c r="K215" s="116">
        <v>0</v>
      </c>
      <c r="L215" s="272">
        <v>1016.88</v>
      </c>
      <c r="M215" s="63"/>
    </row>
    <row r="216" spans="1:13" ht="14.25">
      <c r="A216" s="116"/>
      <c r="B216" s="116"/>
      <c r="C216" s="116"/>
      <c r="D216" s="116"/>
      <c r="E216" s="116"/>
      <c r="F216" s="220" t="s">
        <v>384</v>
      </c>
      <c r="G216" s="63"/>
      <c r="H216" s="222" t="s">
        <v>385</v>
      </c>
      <c r="I216" s="116"/>
      <c r="J216" s="116">
        <v>3.6</v>
      </c>
      <c r="K216" s="116"/>
      <c r="L216" s="272">
        <v>3.6</v>
      </c>
      <c r="M216" s="63"/>
    </row>
    <row r="217" spans="1:13" ht="14.25">
      <c r="A217" s="116"/>
      <c r="B217" s="116"/>
      <c r="C217" s="116"/>
      <c r="D217" s="116"/>
      <c r="E217" s="116"/>
      <c r="F217" s="220" t="s">
        <v>386</v>
      </c>
      <c r="G217" s="63"/>
      <c r="H217" s="222" t="s">
        <v>387</v>
      </c>
      <c r="I217" s="116">
        <v>360.66</v>
      </c>
      <c r="J217" s="116">
        <v>43</v>
      </c>
      <c r="K217" s="116">
        <v>60</v>
      </c>
      <c r="L217" s="272">
        <v>463.66</v>
      </c>
      <c r="M217" s="63"/>
    </row>
    <row r="218" spans="1:13" ht="14.25">
      <c r="A218" s="116"/>
      <c r="B218" s="116"/>
      <c r="C218" s="116"/>
      <c r="D218" s="116"/>
      <c r="E218" s="116"/>
      <c r="F218" s="220" t="s">
        <v>388</v>
      </c>
      <c r="G218" s="63"/>
      <c r="H218" s="222" t="s">
        <v>389</v>
      </c>
      <c r="I218" s="116">
        <v>48.6</v>
      </c>
      <c r="J218" s="116">
        <v>0</v>
      </c>
      <c r="K218" s="116">
        <v>0</v>
      </c>
      <c r="L218" s="272">
        <v>48.6</v>
      </c>
      <c r="M218" s="63"/>
    </row>
    <row r="219" spans="1:13" ht="14.25">
      <c r="A219" s="116"/>
      <c r="B219" s="116"/>
      <c r="C219" s="116"/>
      <c r="D219" s="116"/>
      <c r="E219" s="116"/>
      <c r="F219" s="220" t="s">
        <v>390</v>
      </c>
      <c r="G219" s="63"/>
      <c r="H219" s="222" t="s">
        <v>391</v>
      </c>
      <c r="I219" s="116">
        <v>3131.79</v>
      </c>
      <c r="J219" s="116">
        <v>10221.32</v>
      </c>
      <c r="K219" s="116">
        <v>0</v>
      </c>
      <c r="L219" s="272">
        <v>13353.11</v>
      </c>
      <c r="M219" s="63"/>
    </row>
    <row r="220" spans="1:13" ht="14.25">
      <c r="A220" s="116"/>
      <c r="B220" s="116"/>
      <c r="C220" s="116"/>
      <c r="D220" s="116"/>
      <c r="E220" s="116"/>
      <c r="F220" s="217" t="s">
        <v>392</v>
      </c>
      <c r="G220" s="116"/>
      <c r="H220" s="222" t="s">
        <v>393</v>
      </c>
      <c r="I220" s="116">
        <v>25</v>
      </c>
      <c r="J220" s="116">
        <v>1189.8400000000001</v>
      </c>
      <c r="K220" s="116">
        <v>1192</v>
      </c>
      <c r="L220" s="272">
        <v>2406.84</v>
      </c>
      <c r="M220" s="116"/>
    </row>
    <row r="221" spans="1:13" ht="14.25">
      <c r="A221" s="116"/>
      <c r="B221" s="116"/>
      <c r="C221" s="116"/>
      <c r="D221" s="116"/>
      <c r="E221" s="116"/>
      <c r="F221" s="220" t="s">
        <v>394</v>
      </c>
      <c r="G221" s="63"/>
      <c r="H221" s="222" t="s">
        <v>395</v>
      </c>
      <c r="I221" s="116">
        <v>25</v>
      </c>
      <c r="J221" s="116">
        <v>1189.8400000000001</v>
      </c>
      <c r="K221" s="116">
        <v>1192</v>
      </c>
      <c r="L221" s="272">
        <v>2406.84</v>
      </c>
      <c r="M221" s="63"/>
    </row>
    <row r="222" spans="1:13" ht="14.25">
      <c r="A222" s="116"/>
      <c r="B222" s="116"/>
      <c r="C222" s="116"/>
      <c r="D222" s="116"/>
      <c r="E222" s="116"/>
      <c r="F222" s="220" t="s">
        <v>396</v>
      </c>
      <c r="G222" s="63"/>
      <c r="H222" s="222" t="s">
        <v>397</v>
      </c>
      <c r="I222" s="116">
        <v>17.92</v>
      </c>
      <c r="J222" s="116">
        <v>0</v>
      </c>
      <c r="K222" s="116">
        <v>0</v>
      </c>
      <c r="L222" s="272">
        <v>17.92</v>
      </c>
      <c r="M222" s="63"/>
    </row>
    <row r="223" spans="1:13" ht="14.25">
      <c r="A223" s="116"/>
      <c r="B223" s="116"/>
      <c r="C223" s="116"/>
      <c r="D223" s="116"/>
      <c r="E223" s="116"/>
      <c r="F223" s="220" t="s">
        <v>398</v>
      </c>
      <c r="G223" s="63"/>
      <c r="H223" s="222" t="s">
        <v>399</v>
      </c>
      <c r="I223" s="116">
        <v>17.92</v>
      </c>
      <c r="J223" s="116">
        <v>0</v>
      </c>
      <c r="K223" s="116">
        <v>0</v>
      </c>
      <c r="L223" s="272">
        <v>17.92</v>
      </c>
      <c r="M223" s="63"/>
    </row>
    <row r="224" spans="1:13" ht="14.25">
      <c r="A224" s="116"/>
      <c r="B224" s="116"/>
      <c r="C224" s="116"/>
      <c r="D224" s="116"/>
      <c r="E224" s="116"/>
      <c r="F224" s="220" t="s">
        <v>400</v>
      </c>
      <c r="G224" s="63"/>
      <c r="H224" s="222" t="s">
        <v>401</v>
      </c>
      <c r="I224" s="116">
        <v>574.3</v>
      </c>
      <c r="J224" s="116">
        <v>67.80000000000001</v>
      </c>
      <c r="K224" s="116">
        <v>118.56</v>
      </c>
      <c r="L224" s="272">
        <v>760.66</v>
      </c>
      <c r="M224" s="63"/>
    </row>
    <row r="225" spans="1:13" ht="14.25">
      <c r="A225" s="116"/>
      <c r="B225" s="116"/>
      <c r="C225" s="116"/>
      <c r="D225" s="116"/>
      <c r="E225" s="116"/>
      <c r="F225" s="220" t="s">
        <v>22</v>
      </c>
      <c r="G225" s="63"/>
      <c r="H225" s="222" t="s">
        <v>402</v>
      </c>
      <c r="I225" s="116">
        <v>456.21</v>
      </c>
      <c r="J225" s="116">
        <v>0</v>
      </c>
      <c r="K225" s="116">
        <v>0</v>
      </c>
      <c r="L225" s="272">
        <v>456.21</v>
      </c>
      <c r="M225" s="63"/>
    </row>
    <row r="226" spans="1:13" ht="14.25">
      <c r="A226" s="116"/>
      <c r="B226" s="116"/>
      <c r="C226" s="116"/>
      <c r="D226" s="116"/>
      <c r="E226" s="116"/>
      <c r="F226" s="220" t="s">
        <v>403</v>
      </c>
      <c r="G226" s="63"/>
      <c r="H226" s="222" t="s">
        <v>404</v>
      </c>
      <c r="I226" s="116">
        <v>70.25</v>
      </c>
      <c r="J226" s="116">
        <v>16.370000000000005</v>
      </c>
      <c r="K226" s="116">
        <v>118.56</v>
      </c>
      <c r="L226" s="272">
        <v>205.18</v>
      </c>
      <c r="M226" s="63"/>
    </row>
    <row r="227" spans="1:13" ht="14.25">
      <c r="A227" s="116"/>
      <c r="B227" s="116"/>
      <c r="C227" s="116"/>
      <c r="D227" s="116"/>
      <c r="E227" s="116"/>
      <c r="F227" s="220" t="s">
        <v>405</v>
      </c>
      <c r="G227" s="63"/>
      <c r="H227" s="222" t="s">
        <v>406</v>
      </c>
      <c r="I227" s="116">
        <v>47.84</v>
      </c>
      <c r="J227" s="116">
        <v>51.42999999999999</v>
      </c>
      <c r="K227" s="116">
        <v>0</v>
      </c>
      <c r="L227" s="272">
        <v>99.27</v>
      </c>
      <c r="M227" s="63"/>
    </row>
    <row r="228" spans="1:13" ht="21">
      <c r="A228" s="116"/>
      <c r="B228" s="116"/>
      <c r="C228" s="116"/>
      <c r="D228" s="116"/>
      <c r="E228" s="116"/>
      <c r="F228" s="220" t="s">
        <v>407</v>
      </c>
      <c r="G228" s="63"/>
      <c r="H228" s="222" t="s">
        <v>408</v>
      </c>
      <c r="I228" s="116"/>
      <c r="J228" s="116">
        <v>20</v>
      </c>
      <c r="K228" s="116"/>
      <c r="L228" s="272">
        <v>20</v>
      </c>
      <c r="M228" s="63"/>
    </row>
    <row r="229" spans="1:13" ht="14.25">
      <c r="A229" s="116"/>
      <c r="B229" s="116"/>
      <c r="C229" s="116"/>
      <c r="D229" s="116"/>
      <c r="E229" s="116"/>
      <c r="F229" s="220" t="s">
        <v>409</v>
      </c>
      <c r="G229" s="63"/>
      <c r="H229" s="222" t="s">
        <v>410</v>
      </c>
      <c r="I229" s="116"/>
      <c r="J229" s="116">
        <v>20</v>
      </c>
      <c r="K229" s="116"/>
      <c r="L229" s="272">
        <v>20</v>
      </c>
      <c r="M229" s="63"/>
    </row>
    <row r="230" spans="1:13" ht="14.25">
      <c r="A230" s="116"/>
      <c r="B230" s="116"/>
      <c r="C230" s="116"/>
      <c r="D230" s="116"/>
      <c r="E230" s="116"/>
      <c r="F230" s="220" t="s">
        <v>411</v>
      </c>
      <c r="G230" s="63"/>
      <c r="H230" s="222" t="s">
        <v>412</v>
      </c>
      <c r="I230" s="116">
        <v>2868.52</v>
      </c>
      <c r="J230" s="116">
        <v>218.9500000000003</v>
      </c>
      <c r="K230" s="116">
        <v>37.6999999999998</v>
      </c>
      <c r="L230" s="272">
        <v>3125.17</v>
      </c>
      <c r="M230" s="63"/>
    </row>
    <row r="231" spans="1:13" ht="14.25">
      <c r="A231" s="116"/>
      <c r="B231" s="116"/>
      <c r="C231" s="116"/>
      <c r="D231" s="116"/>
      <c r="E231" s="116"/>
      <c r="F231" s="220" t="s">
        <v>22</v>
      </c>
      <c r="G231" s="63"/>
      <c r="H231" s="222" t="s">
        <v>413</v>
      </c>
      <c r="I231" s="116">
        <v>2738.52</v>
      </c>
      <c r="J231" s="116">
        <v>148.32999999999993</v>
      </c>
      <c r="K231" s="116">
        <v>0</v>
      </c>
      <c r="L231" s="272">
        <v>2886.85</v>
      </c>
      <c r="M231" s="63"/>
    </row>
    <row r="232" spans="1:13" ht="14.25">
      <c r="A232" s="116"/>
      <c r="B232" s="116"/>
      <c r="C232" s="116"/>
      <c r="D232" s="116"/>
      <c r="E232" s="116"/>
      <c r="F232" s="220" t="s">
        <v>414</v>
      </c>
      <c r="G232" s="63"/>
      <c r="H232" s="222" t="s">
        <v>415</v>
      </c>
      <c r="I232" s="116">
        <v>130</v>
      </c>
      <c r="J232" s="116">
        <v>70.63000000000001</v>
      </c>
      <c r="K232" s="116">
        <v>37.7</v>
      </c>
      <c r="L232" s="272">
        <v>238.33</v>
      </c>
      <c r="M232" s="63"/>
    </row>
    <row r="233" spans="1:13" ht="14.25">
      <c r="A233" s="116"/>
      <c r="B233" s="116"/>
      <c r="C233" s="116"/>
      <c r="D233" s="116"/>
      <c r="E233" s="116"/>
      <c r="F233" s="220" t="s">
        <v>416</v>
      </c>
      <c r="G233" s="63"/>
      <c r="H233" s="222" t="s">
        <v>417</v>
      </c>
      <c r="I233" s="116">
        <v>0</v>
      </c>
      <c r="J233" s="116">
        <v>1116.47</v>
      </c>
      <c r="K233" s="116">
        <v>1249.8</v>
      </c>
      <c r="L233" s="272">
        <v>2366.27</v>
      </c>
      <c r="M233" s="63"/>
    </row>
    <row r="234" spans="1:13" ht="14.25">
      <c r="A234" s="116"/>
      <c r="B234" s="116"/>
      <c r="C234" s="116"/>
      <c r="D234" s="116"/>
      <c r="E234" s="116"/>
      <c r="F234" s="220" t="s">
        <v>418</v>
      </c>
      <c r="G234" s="63"/>
      <c r="H234" s="222" t="s">
        <v>419</v>
      </c>
      <c r="I234" s="116"/>
      <c r="J234" s="116">
        <v>25</v>
      </c>
      <c r="K234" s="116"/>
      <c r="L234" s="272">
        <v>25</v>
      </c>
      <c r="M234" s="63"/>
    </row>
    <row r="235" spans="1:13" ht="57.75" customHeight="1">
      <c r="A235" s="116"/>
      <c r="B235" s="116"/>
      <c r="C235" s="116"/>
      <c r="D235" s="116"/>
      <c r="E235" s="116"/>
      <c r="F235" s="220" t="s">
        <v>416</v>
      </c>
      <c r="G235" s="63"/>
      <c r="H235" s="222" t="s">
        <v>420</v>
      </c>
      <c r="I235" s="116"/>
      <c r="J235" s="116">
        <v>1091.47</v>
      </c>
      <c r="K235" s="116">
        <v>1249.8</v>
      </c>
      <c r="L235" s="272">
        <v>2341.27</v>
      </c>
      <c r="M235" s="63"/>
    </row>
    <row r="236" spans="1:13" ht="14.25">
      <c r="A236" s="116"/>
      <c r="B236" s="116"/>
      <c r="C236" s="116"/>
      <c r="D236" s="116"/>
      <c r="E236" s="116"/>
      <c r="F236" s="278" t="s">
        <v>421</v>
      </c>
      <c r="G236" s="218"/>
      <c r="H236" s="219" t="s">
        <v>422</v>
      </c>
      <c r="I236" s="218">
        <v>21460.53</v>
      </c>
      <c r="J236" s="218">
        <v>695.2799999999988</v>
      </c>
      <c r="K236" s="218">
        <v>10554.79</v>
      </c>
      <c r="L236" s="271">
        <v>32710.6</v>
      </c>
      <c r="M236" s="218"/>
    </row>
    <row r="237" spans="1:13" ht="14.25">
      <c r="A237" s="116"/>
      <c r="B237" s="116"/>
      <c r="C237" s="116"/>
      <c r="D237" s="116"/>
      <c r="E237" s="116"/>
      <c r="F237" s="220" t="s">
        <v>423</v>
      </c>
      <c r="G237" s="63"/>
      <c r="H237" s="222" t="s">
        <v>424</v>
      </c>
      <c r="I237" s="116">
        <v>2915.27</v>
      </c>
      <c r="J237" s="116">
        <v>0</v>
      </c>
      <c r="K237" s="116">
        <v>0</v>
      </c>
      <c r="L237" s="272">
        <v>2915.27</v>
      </c>
      <c r="M237" s="63"/>
    </row>
    <row r="238" spans="1:13" ht="14.25">
      <c r="A238" s="116"/>
      <c r="B238" s="116"/>
      <c r="C238" s="116"/>
      <c r="D238" s="116"/>
      <c r="E238" s="116"/>
      <c r="F238" s="220" t="s">
        <v>22</v>
      </c>
      <c r="G238" s="63"/>
      <c r="H238" s="222" t="s">
        <v>425</v>
      </c>
      <c r="I238" s="116">
        <v>1571.51</v>
      </c>
      <c r="J238" s="116">
        <v>0</v>
      </c>
      <c r="K238" s="116">
        <v>0</v>
      </c>
      <c r="L238" s="272">
        <v>1571.51</v>
      </c>
      <c r="M238" s="63"/>
    </row>
    <row r="239" spans="1:13" ht="14.25">
      <c r="A239" s="116"/>
      <c r="B239" s="116"/>
      <c r="C239" s="116"/>
      <c r="D239" s="116"/>
      <c r="E239" s="116"/>
      <c r="F239" s="220" t="s">
        <v>426</v>
      </c>
      <c r="G239" s="63"/>
      <c r="H239" s="222" t="s">
        <v>427</v>
      </c>
      <c r="I239" s="116">
        <v>646.7</v>
      </c>
      <c r="J239" s="116">
        <v>0</v>
      </c>
      <c r="K239" s="116">
        <v>0</v>
      </c>
      <c r="L239" s="272">
        <v>646.7</v>
      </c>
      <c r="M239" s="63"/>
    </row>
    <row r="240" spans="1:13" ht="14.25">
      <c r="A240" s="116"/>
      <c r="B240" s="116"/>
      <c r="C240" s="116"/>
      <c r="D240" s="116"/>
      <c r="E240" s="116"/>
      <c r="F240" s="220" t="s">
        <v>428</v>
      </c>
      <c r="G240" s="63"/>
      <c r="H240" s="222" t="s">
        <v>429</v>
      </c>
      <c r="I240" s="116">
        <v>10</v>
      </c>
      <c r="J240" s="116">
        <v>0</v>
      </c>
      <c r="K240" s="116">
        <v>0</v>
      </c>
      <c r="L240" s="272">
        <v>10</v>
      </c>
      <c r="M240" s="63"/>
    </row>
    <row r="241" spans="1:13" ht="14.25">
      <c r="A241" s="116"/>
      <c r="B241" s="116"/>
      <c r="C241" s="116"/>
      <c r="D241" s="116"/>
      <c r="E241" s="116"/>
      <c r="F241" s="220" t="s">
        <v>430</v>
      </c>
      <c r="G241" s="63"/>
      <c r="H241" s="222" t="s">
        <v>431</v>
      </c>
      <c r="I241" s="116">
        <v>10</v>
      </c>
      <c r="J241" s="116">
        <v>0</v>
      </c>
      <c r="K241" s="116">
        <v>0</v>
      </c>
      <c r="L241" s="272">
        <v>10</v>
      </c>
      <c r="M241" s="63"/>
    </row>
    <row r="242" spans="1:13" ht="14.25">
      <c r="A242" s="116"/>
      <c r="B242" s="116"/>
      <c r="C242" s="116"/>
      <c r="D242" s="116"/>
      <c r="E242" s="116"/>
      <c r="F242" s="220" t="s">
        <v>432</v>
      </c>
      <c r="G242" s="63"/>
      <c r="H242" s="222" t="s">
        <v>433</v>
      </c>
      <c r="I242" s="116">
        <v>22</v>
      </c>
      <c r="J242" s="116">
        <v>0</v>
      </c>
      <c r="K242" s="116">
        <v>0</v>
      </c>
      <c r="L242" s="272">
        <v>22</v>
      </c>
      <c r="M242" s="63"/>
    </row>
    <row r="243" spans="1:13" ht="21">
      <c r="A243" s="116"/>
      <c r="B243" s="116"/>
      <c r="C243" s="116"/>
      <c r="D243" s="116"/>
      <c r="E243" s="116"/>
      <c r="F243" s="220" t="s">
        <v>434</v>
      </c>
      <c r="G243" s="63"/>
      <c r="H243" s="222" t="s">
        <v>435</v>
      </c>
      <c r="I243" s="116">
        <v>650</v>
      </c>
      <c r="J243" s="116">
        <v>0</v>
      </c>
      <c r="K243" s="116">
        <v>0</v>
      </c>
      <c r="L243" s="272">
        <v>650</v>
      </c>
      <c r="M243" s="63"/>
    </row>
    <row r="244" spans="1:13" ht="14.25">
      <c r="A244" s="116"/>
      <c r="B244" s="116"/>
      <c r="C244" s="116"/>
      <c r="D244" s="116"/>
      <c r="E244" s="116"/>
      <c r="F244" s="220" t="s">
        <v>436</v>
      </c>
      <c r="G244" s="63"/>
      <c r="H244" s="222" t="s">
        <v>437</v>
      </c>
      <c r="I244" s="116">
        <v>5</v>
      </c>
      <c r="J244" s="116">
        <v>0</v>
      </c>
      <c r="K244" s="116">
        <v>0</v>
      </c>
      <c r="L244" s="272">
        <v>5</v>
      </c>
      <c r="M244" s="63"/>
    </row>
    <row r="245" spans="1:13" ht="21">
      <c r="A245" s="116"/>
      <c r="B245" s="116"/>
      <c r="C245" s="116"/>
      <c r="D245" s="116"/>
      <c r="E245" s="116"/>
      <c r="F245" s="220" t="s">
        <v>438</v>
      </c>
      <c r="G245" s="63"/>
      <c r="H245" s="222" t="s">
        <v>439</v>
      </c>
      <c r="I245" s="116">
        <v>0.06</v>
      </c>
      <c r="J245" s="116">
        <v>0</v>
      </c>
      <c r="K245" s="116">
        <v>0</v>
      </c>
      <c r="L245" s="272">
        <v>0.06</v>
      </c>
      <c r="M245" s="63"/>
    </row>
    <row r="246" spans="1:13" ht="14.25">
      <c r="A246" s="116"/>
      <c r="B246" s="116"/>
      <c r="C246" s="116"/>
      <c r="D246" s="116"/>
      <c r="E246" s="116"/>
      <c r="F246" s="220" t="s">
        <v>440</v>
      </c>
      <c r="G246" s="63"/>
      <c r="H246" s="222" t="s">
        <v>441</v>
      </c>
      <c r="I246" s="116">
        <v>1007.49</v>
      </c>
      <c r="J246" s="116">
        <v>83.13999999999999</v>
      </c>
      <c r="K246" s="116">
        <v>131.13</v>
      </c>
      <c r="L246" s="272">
        <v>1221.76</v>
      </c>
      <c r="M246" s="63"/>
    </row>
    <row r="247" spans="1:13" ht="14.25">
      <c r="A247" s="116"/>
      <c r="B247" s="116"/>
      <c r="C247" s="116"/>
      <c r="D247" s="116"/>
      <c r="E247" s="116"/>
      <c r="F247" s="220" t="s">
        <v>22</v>
      </c>
      <c r="G247" s="63"/>
      <c r="H247" s="222" t="s">
        <v>442</v>
      </c>
      <c r="I247" s="116">
        <v>947.91</v>
      </c>
      <c r="J247" s="116">
        <v>0</v>
      </c>
      <c r="K247" s="116">
        <v>0</v>
      </c>
      <c r="L247" s="272">
        <v>947.91</v>
      </c>
      <c r="M247" s="63"/>
    </row>
    <row r="248" spans="1:13" ht="14.25">
      <c r="A248" s="116"/>
      <c r="B248" s="116"/>
      <c r="C248" s="116"/>
      <c r="D248" s="116"/>
      <c r="E248" s="116"/>
      <c r="F248" s="220" t="s">
        <v>25</v>
      </c>
      <c r="G248" s="63"/>
      <c r="H248" s="222" t="s">
        <v>443</v>
      </c>
      <c r="I248" s="116">
        <v>53.81</v>
      </c>
      <c r="J248" s="116">
        <v>37.5</v>
      </c>
      <c r="K248" s="116">
        <v>0</v>
      </c>
      <c r="L248" s="272">
        <v>91.31</v>
      </c>
      <c r="M248" s="63"/>
    </row>
    <row r="249" spans="1:13" ht="14.25">
      <c r="A249" s="116"/>
      <c r="B249" s="116"/>
      <c r="C249" s="116"/>
      <c r="D249" s="116"/>
      <c r="E249" s="116"/>
      <c r="F249" s="220" t="s">
        <v>444</v>
      </c>
      <c r="G249" s="63"/>
      <c r="H249" s="222" t="s">
        <v>445</v>
      </c>
      <c r="I249" s="116">
        <v>5.77</v>
      </c>
      <c r="J249" s="116">
        <v>45.639999999999986</v>
      </c>
      <c r="K249" s="116">
        <v>131.13</v>
      </c>
      <c r="L249" s="272">
        <v>182.54</v>
      </c>
      <c r="M249" s="63"/>
    </row>
    <row r="250" spans="1:13" ht="14.25">
      <c r="A250" s="116"/>
      <c r="B250" s="116"/>
      <c r="C250" s="116"/>
      <c r="D250" s="116"/>
      <c r="E250" s="116"/>
      <c r="F250" s="220" t="s">
        <v>446</v>
      </c>
      <c r="G250" s="63"/>
      <c r="H250" s="222" t="s">
        <v>447</v>
      </c>
      <c r="I250" s="116">
        <v>8042.25</v>
      </c>
      <c r="J250" s="116">
        <v>201.85000000000082</v>
      </c>
      <c r="K250" s="116">
        <v>3949.44</v>
      </c>
      <c r="L250" s="272">
        <v>12193.54</v>
      </c>
      <c r="M250" s="63"/>
    </row>
    <row r="251" spans="1:13" ht="21">
      <c r="A251" s="116"/>
      <c r="B251" s="116"/>
      <c r="C251" s="116"/>
      <c r="D251" s="116"/>
      <c r="E251" s="116"/>
      <c r="F251" s="220" t="s">
        <v>448</v>
      </c>
      <c r="G251" s="63"/>
      <c r="H251" s="222" t="s">
        <v>449</v>
      </c>
      <c r="I251" s="116">
        <v>8042.25</v>
      </c>
      <c r="J251" s="116">
        <v>201.85000000000082</v>
      </c>
      <c r="K251" s="279">
        <v>3949.44</v>
      </c>
      <c r="L251" s="272">
        <v>12193.54</v>
      </c>
      <c r="M251" s="63"/>
    </row>
    <row r="252" spans="1:13" ht="14.25">
      <c r="A252" s="116"/>
      <c r="B252" s="116"/>
      <c r="C252" s="116"/>
      <c r="D252" s="116"/>
      <c r="E252" s="116"/>
      <c r="F252" s="220" t="s">
        <v>450</v>
      </c>
      <c r="G252" s="63"/>
      <c r="H252" s="222" t="s">
        <v>451</v>
      </c>
      <c r="I252" s="116">
        <v>2770</v>
      </c>
      <c r="J252" s="116">
        <v>42.56999999999971</v>
      </c>
      <c r="K252" s="116">
        <v>3079.04</v>
      </c>
      <c r="L252" s="272">
        <v>5891.61</v>
      </c>
      <c r="M252" s="63"/>
    </row>
    <row r="253" spans="1:13" ht="14.25">
      <c r="A253" s="116"/>
      <c r="B253" s="116"/>
      <c r="C253" s="116"/>
      <c r="D253" s="116"/>
      <c r="E253" s="116"/>
      <c r="F253" s="220" t="s">
        <v>452</v>
      </c>
      <c r="G253" s="63"/>
      <c r="H253" s="222" t="s">
        <v>453</v>
      </c>
      <c r="I253" s="116">
        <v>1000</v>
      </c>
      <c r="J253" s="116">
        <v>0</v>
      </c>
      <c r="K253" s="116">
        <v>3032.84</v>
      </c>
      <c r="L253" s="272">
        <v>4032.84</v>
      </c>
      <c r="M253" s="63"/>
    </row>
    <row r="254" spans="1:13" ht="14.25">
      <c r="A254" s="116"/>
      <c r="B254" s="116"/>
      <c r="C254" s="116"/>
      <c r="D254" s="116"/>
      <c r="E254" s="116"/>
      <c r="F254" s="220" t="s">
        <v>454</v>
      </c>
      <c r="G254" s="63"/>
      <c r="H254" s="222" t="s">
        <v>455</v>
      </c>
      <c r="I254" s="116">
        <v>1150</v>
      </c>
      <c r="J254" s="116">
        <v>0</v>
      </c>
      <c r="K254" s="116">
        <v>0</v>
      </c>
      <c r="L254" s="272">
        <v>1150</v>
      </c>
      <c r="M254" s="63"/>
    </row>
    <row r="255" spans="1:13" ht="14.25">
      <c r="A255" s="116"/>
      <c r="B255" s="116"/>
      <c r="C255" s="116"/>
      <c r="D255" s="116"/>
      <c r="E255" s="116"/>
      <c r="F255" s="220" t="s">
        <v>456</v>
      </c>
      <c r="G255" s="63"/>
      <c r="H255" s="222" t="s">
        <v>457</v>
      </c>
      <c r="I255" s="116"/>
      <c r="J255" s="116">
        <v>1.13</v>
      </c>
      <c r="K255" s="116"/>
      <c r="L255" s="272">
        <v>1.13</v>
      </c>
      <c r="M255" s="63"/>
    </row>
    <row r="256" spans="1:13" ht="14.25">
      <c r="A256" s="116"/>
      <c r="B256" s="116"/>
      <c r="C256" s="116"/>
      <c r="D256" s="116"/>
      <c r="E256" s="116"/>
      <c r="F256" s="220" t="s">
        <v>458</v>
      </c>
      <c r="G256" s="63"/>
      <c r="H256" s="222" t="s">
        <v>459</v>
      </c>
      <c r="I256" s="116">
        <v>620</v>
      </c>
      <c r="J256" s="116">
        <v>41.43999999999998</v>
      </c>
      <c r="K256" s="116">
        <v>46.2</v>
      </c>
      <c r="L256" s="272">
        <v>707.64</v>
      </c>
      <c r="M256" s="63"/>
    </row>
    <row r="257" spans="1:13" ht="14.25">
      <c r="A257" s="116"/>
      <c r="B257" s="116"/>
      <c r="C257" s="116"/>
      <c r="D257" s="116"/>
      <c r="E257" s="116"/>
      <c r="F257" s="220" t="s">
        <v>460</v>
      </c>
      <c r="G257" s="63"/>
      <c r="H257" s="222" t="s">
        <v>461</v>
      </c>
      <c r="I257" s="116">
        <v>453.13</v>
      </c>
      <c r="J257" s="116">
        <v>0</v>
      </c>
      <c r="K257" s="116">
        <v>326</v>
      </c>
      <c r="L257" s="272">
        <v>779.13</v>
      </c>
      <c r="M257" s="63"/>
    </row>
    <row r="258" spans="1:13" ht="14.25">
      <c r="A258" s="116"/>
      <c r="B258" s="116"/>
      <c r="C258" s="116"/>
      <c r="D258" s="116"/>
      <c r="E258" s="116"/>
      <c r="F258" s="220" t="s">
        <v>462</v>
      </c>
      <c r="G258" s="63"/>
      <c r="H258" s="222" t="s">
        <v>463</v>
      </c>
      <c r="I258" s="116">
        <v>453.13</v>
      </c>
      <c r="J258" s="116">
        <v>0</v>
      </c>
      <c r="K258" s="116">
        <v>0</v>
      </c>
      <c r="L258" s="272">
        <v>453.13</v>
      </c>
      <c r="M258" s="63"/>
    </row>
    <row r="259" spans="1:13" ht="14.25">
      <c r="A259" s="116"/>
      <c r="B259" s="116"/>
      <c r="C259" s="116"/>
      <c r="D259" s="116"/>
      <c r="E259" s="116"/>
      <c r="F259" s="220" t="s">
        <v>464</v>
      </c>
      <c r="G259" s="63"/>
      <c r="H259" s="222" t="s">
        <v>465</v>
      </c>
      <c r="I259" s="116">
        <v>0</v>
      </c>
      <c r="J259" s="116">
        <v>0</v>
      </c>
      <c r="K259" s="116">
        <v>326</v>
      </c>
      <c r="L259" s="272">
        <v>326</v>
      </c>
      <c r="M259" s="63"/>
    </row>
    <row r="260" spans="1:13" ht="14.25">
      <c r="A260" s="116"/>
      <c r="B260" s="116"/>
      <c r="C260" s="116"/>
      <c r="D260" s="116"/>
      <c r="E260" s="116"/>
      <c r="F260" s="220" t="s">
        <v>466</v>
      </c>
      <c r="G260" s="63"/>
      <c r="H260" s="222" t="s">
        <v>467</v>
      </c>
      <c r="I260" s="116">
        <v>298.48</v>
      </c>
      <c r="J260" s="116">
        <v>180.55000000000018</v>
      </c>
      <c r="K260" s="116">
        <v>2120</v>
      </c>
      <c r="L260" s="272">
        <v>2599.03</v>
      </c>
      <c r="M260" s="63"/>
    </row>
    <row r="261" spans="1:13" ht="14.25">
      <c r="A261" s="116"/>
      <c r="B261" s="116"/>
      <c r="C261" s="116"/>
      <c r="D261" s="116"/>
      <c r="E261" s="116"/>
      <c r="F261" s="220" t="s">
        <v>468</v>
      </c>
      <c r="G261" s="63"/>
      <c r="H261" s="222" t="s">
        <v>469</v>
      </c>
      <c r="I261" s="116">
        <v>70.2</v>
      </c>
      <c r="J261" s="116">
        <v>0</v>
      </c>
      <c r="K261" s="116">
        <v>0</v>
      </c>
      <c r="L261" s="272">
        <v>70.2</v>
      </c>
      <c r="M261" s="63"/>
    </row>
    <row r="262" spans="1:13" ht="21">
      <c r="A262" s="116"/>
      <c r="B262" s="116"/>
      <c r="C262" s="116"/>
      <c r="D262" s="116"/>
      <c r="E262" s="116"/>
      <c r="F262" s="220" t="s">
        <v>470</v>
      </c>
      <c r="G262" s="63"/>
      <c r="H262" s="222" t="s">
        <v>471</v>
      </c>
      <c r="I262" s="116">
        <v>17.85</v>
      </c>
      <c r="J262" s="116">
        <v>9.86999999999989</v>
      </c>
      <c r="K262" s="116">
        <v>2100</v>
      </c>
      <c r="L262" s="272">
        <v>2127.72</v>
      </c>
      <c r="M262" s="63"/>
    </row>
    <row r="263" spans="1:13" ht="21">
      <c r="A263" s="116"/>
      <c r="B263" s="116"/>
      <c r="C263" s="116"/>
      <c r="D263" s="116"/>
      <c r="E263" s="116"/>
      <c r="F263" s="220" t="s">
        <v>472</v>
      </c>
      <c r="G263" s="63"/>
      <c r="H263" s="222" t="s">
        <v>473</v>
      </c>
      <c r="I263" s="116">
        <v>0</v>
      </c>
      <c r="J263" s="116">
        <v>0</v>
      </c>
      <c r="K263" s="116">
        <v>20</v>
      </c>
      <c r="L263" s="272">
        <v>20</v>
      </c>
      <c r="M263" s="63"/>
    </row>
    <row r="264" spans="1:13" ht="14.25">
      <c r="A264" s="116"/>
      <c r="B264" s="116"/>
      <c r="C264" s="116"/>
      <c r="D264" s="116"/>
      <c r="E264" s="116"/>
      <c r="F264" s="220" t="s">
        <v>474</v>
      </c>
      <c r="G264" s="63"/>
      <c r="H264" s="222" t="s">
        <v>475</v>
      </c>
      <c r="I264" s="116">
        <v>184.13</v>
      </c>
      <c r="J264" s="116">
        <v>170</v>
      </c>
      <c r="K264" s="116">
        <v>0</v>
      </c>
      <c r="L264" s="272">
        <v>354.13</v>
      </c>
      <c r="M264" s="63"/>
    </row>
    <row r="265" spans="1:13" ht="14.25">
      <c r="A265" s="116"/>
      <c r="B265" s="116"/>
      <c r="C265" s="116"/>
      <c r="D265" s="116"/>
      <c r="E265" s="116"/>
      <c r="F265" s="220" t="s">
        <v>476</v>
      </c>
      <c r="G265" s="63"/>
      <c r="H265" s="222" t="s">
        <v>477</v>
      </c>
      <c r="I265" s="116">
        <v>26.3</v>
      </c>
      <c r="J265" s="116">
        <v>0.6799999999999997</v>
      </c>
      <c r="K265" s="116">
        <v>0</v>
      </c>
      <c r="L265" s="272">
        <v>26.98</v>
      </c>
      <c r="M265" s="63"/>
    </row>
    <row r="266" spans="1:13" ht="14.25">
      <c r="A266" s="116"/>
      <c r="B266" s="116"/>
      <c r="C266" s="116"/>
      <c r="D266" s="116"/>
      <c r="E266" s="116"/>
      <c r="F266" s="220" t="s">
        <v>478</v>
      </c>
      <c r="G266" s="63"/>
      <c r="H266" s="222" t="s">
        <v>479</v>
      </c>
      <c r="I266" s="116">
        <v>1364.44</v>
      </c>
      <c r="J266" s="116">
        <v>137.92999999999984</v>
      </c>
      <c r="K266" s="116">
        <v>697.5</v>
      </c>
      <c r="L266" s="272">
        <v>2199.87</v>
      </c>
      <c r="M266" s="63"/>
    </row>
    <row r="267" spans="1:13" ht="14.25">
      <c r="A267" s="116"/>
      <c r="B267" s="116"/>
      <c r="C267" s="116"/>
      <c r="D267" s="116"/>
      <c r="E267" s="116"/>
      <c r="F267" s="220" t="s">
        <v>480</v>
      </c>
      <c r="G267" s="63"/>
      <c r="H267" s="222" t="s">
        <v>481</v>
      </c>
      <c r="I267" s="116">
        <v>1053.84</v>
      </c>
      <c r="J267" s="116">
        <v>137.93000000000018</v>
      </c>
      <c r="K267" s="116">
        <v>691.15</v>
      </c>
      <c r="L267" s="272">
        <v>1882.92</v>
      </c>
      <c r="M267" s="63"/>
    </row>
    <row r="268" spans="1:13" ht="14.25">
      <c r="A268" s="116"/>
      <c r="B268" s="116"/>
      <c r="C268" s="116"/>
      <c r="D268" s="116"/>
      <c r="E268" s="116"/>
      <c r="F268" s="220" t="s">
        <v>482</v>
      </c>
      <c r="G268" s="63"/>
      <c r="H268" s="222" t="s">
        <v>483</v>
      </c>
      <c r="I268" s="116">
        <v>10</v>
      </c>
      <c r="J268" s="116">
        <v>0</v>
      </c>
      <c r="K268" s="116">
        <v>0</v>
      </c>
      <c r="L268" s="272">
        <v>10</v>
      </c>
      <c r="M268" s="63"/>
    </row>
    <row r="269" spans="1:13" ht="14.25">
      <c r="A269" s="116"/>
      <c r="B269" s="116"/>
      <c r="C269" s="116"/>
      <c r="D269" s="116"/>
      <c r="E269" s="116"/>
      <c r="F269" s="220" t="s">
        <v>484</v>
      </c>
      <c r="G269" s="63"/>
      <c r="H269" s="222" t="s">
        <v>485</v>
      </c>
      <c r="I269" s="116">
        <v>300.6</v>
      </c>
      <c r="J269" s="116">
        <v>0</v>
      </c>
      <c r="K269" s="116">
        <v>0</v>
      </c>
      <c r="L269" s="272">
        <v>300.6</v>
      </c>
      <c r="M269" s="63"/>
    </row>
    <row r="270" spans="1:13" ht="14.25">
      <c r="A270" s="116"/>
      <c r="B270" s="116"/>
      <c r="C270" s="116"/>
      <c r="D270" s="116"/>
      <c r="E270" s="116"/>
      <c r="F270" s="220" t="s">
        <v>486</v>
      </c>
      <c r="G270" s="63"/>
      <c r="H270" s="222" t="s">
        <v>487</v>
      </c>
      <c r="I270" s="57">
        <v>0</v>
      </c>
      <c r="J270" s="57">
        <v>0</v>
      </c>
      <c r="K270" s="57">
        <v>6.35</v>
      </c>
      <c r="L270" s="272">
        <v>6.35</v>
      </c>
      <c r="M270" s="63"/>
    </row>
    <row r="271" spans="1:13" ht="14.25">
      <c r="A271" s="116"/>
      <c r="B271" s="116"/>
      <c r="C271" s="116"/>
      <c r="D271" s="116"/>
      <c r="E271" s="116"/>
      <c r="F271" s="220" t="s">
        <v>488</v>
      </c>
      <c r="G271" s="63"/>
      <c r="H271" s="222" t="s">
        <v>489</v>
      </c>
      <c r="I271" s="116">
        <v>883.85</v>
      </c>
      <c r="J271" s="116">
        <v>0</v>
      </c>
      <c r="K271" s="116">
        <v>52.5</v>
      </c>
      <c r="L271" s="272">
        <v>936.35</v>
      </c>
      <c r="M271" s="63"/>
    </row>
    <row r="272" spans="1:13" ht="14.25">
      <c r="A272" s="116"/>
      <c r="B272" s="116"/>
      <c r="C272" s="116"/>
      <c r="D272" s="116"/>
      <c r="E272" s="116"/>
      <c r="F272" s="220" t="s">
        <v>22</v>
      </c>
      <c r="G272" s="63"/>
      <c r="H272" s="222" t="s">
        <v>490</v>
      </c>
      <c r="I272" s="116">
        <v>276.85</v>
      </c>
      <c r="J272" s="116">
        <v>0</v>
      </c>
      <c r="K272" s="116">
        <v>0</v>
      </c>
      <c r="L272" s="272">
        <v>276.85</v>
      </c>
      <c r="M272" s="63"/>
    </row>
    <row r="273" spans="1:13" ht="14.25">
      <c r="A273" s="116"/>
      <c r="B273" s="116"/>
      <c r="C273" s="116"/>
      <c r="D273" s="116"/>
      <c r="E273" s="116"/>
      <c r="F273" s="220" t="s">
        <v>25</v>
      </c>
      <c r="G273" s="63"/>
      <c r="H273" s="222" t="s">
        <v>491</v>
      </c>
      <c r="I273" s="116">
        <v>10</v>
      </c>
      <c r="J273" s="116">
        <v>0</v>
      </c>
      <c r="K273" s="116">
        <v>0</v>
      </c>
      <c r="L273" s="272">
        <v>10</v>
      </c>
      <c r="M273" s="63"/>
    </row>
    <row r="274" spans="1:13" ht="14.25">
      <c r="A274" s="116"/>
      <c r="B274" s="116"/>
      <c r="C274" s="116"/>
      <c r="D274" s="116"/>
      <c r="E274" s="116"/>
      <c r="F274" s="220" t="s">
        <v>492</v>
      </c>
      <c r="G274" s="63"/>
      <c r="H274" s="222" t="s">
        <v>493</v>
      </c>
      <c r="I274" s="116">
        <v>0</v>
      </c>
      <c r="J274" s="116">
        <v>0</v>
      </c>
      <c r="K274" s="116">
        <v>30</v>
      </c>
      <c r="L274" s="272">
        <v>30</v>
      </c>
      <c r="M274" s="63"/>
    </row>
    <row r="275" spans="1:13" ht="14.25">
      <c r="A275" s="116"/>
      <c r="B275" s="116"/>
      <c r="C275" s="116"/>
      <c r="D275" s="116"/>
      <c r="E275" s="116"/>
      <c r="F275" s="220" t="s">
        <v>494</v>
      </c>
      <c r="G275" s="63"/>
      <c r="H275" s="222" t="s">
        <v>495</v>
      </c>
      <c r="I275" s="116">
        <v>233</v>
      </c>
      <c r="J275" s="116">
        <v>0</v>
      </c>
      <c r="K275" s="116">
        <v>22.5</v>
      </c>
      <c r="L275" s="272">
        <v>255.5</v>
      </c>
      <c r="M275" s="63"/>
    </row>
    <row r="276" spans="1:13" ht="14.25">
      <c r="A276" s="116"/>
      <c r="B276" s="116"/>
      <c r="C276" s="116"/>
      <c r="D276" s="116"/>
      <c r="E276" s="116"/>
      <c r="F276" s="220" t="s">
        <v>496</v>
      </c>
      <c r="G276" s="63"/>
      <c r="H276" s="222" t="s">
        <v>497</v>
      </c>
      <c r="I276" s="116">
        <v>350</v>
      </c>
      <c r="J276" s="116">
        <v>0</v>
      </c>
      <c r="K276" s="116">
        <v>0</v>
      </c>
      <c r="L276" s="272">
        <v>350</v>
      </c>
      <c r="M276" s="63"/>
    </row>
    <row r="277" spans="1:13" ht="14.25">
      <c r="A277" s="116"/>
      <c r="B277" s="116"/>
      <c r="C277" s="116"/>
      <c r="D277" s="116"/>
      <c r="E277" s="116"/>
      <c r="F277" s="220" t="s">
        <v>498</v>
      </c>
      <c r="G277" s="63"/>
      <c r="H277" s="222" t="s">
        <v>499</v>
      </c>
      <c r="I277" s="116">
        <v>14</v>
      </c>
      <c r="J277" s="116">
        <v>0</v>
      </c>
      <c r="K277" s="116">
        <v>0</v>
      </c>
      <c r="L277" s="272">
        <v>14</v>
      </c>
      <c r="M277" s="63"/>
    </row>
    <row r="278" spans="1:13" ht="14.25">
      <c r="A278" s="116"/>
      <c r="B278" s="116"/>
      <c r="C278" s="116"/>
      <c r="D278" s="116"/>
      <c r="E278" s="116"/>
      <c r="F278" s="220" t="s">
        <v>500</v>
      </c>
      <c r="G278" s="63"/>
      <c r="H278" s="222" t="s">
        <v>501</v>
      </c>
      <c r="I278" s="116">
        <v>200</v>
      </c>
      <c r="J278" s="116">
        <v>0</v>
      </c>
      <c r="K278" s="116">
        <v>0</v>
      </c>
      <c r="L278" s="272">
        <v>200</v>
      </c>
      <c r="M278" s="63"/>
    </row>
    <row r="279" spans="1:13" ht="14.25">
      <c r="A279" s="116"/>
      <c r="B279" s="116"/>
      <c r="C279" s="116"/>
      <c r="D279" s="116"/>
      <c r="E279" s="116"/>
      <c r="F279" s="220" t="s">
        <v>502</v>
      </c>
      <c r="G279" s="63"/>
      <c r="H279" s="222" t="s">
        <v>503</v>
      </c>
      <c r="I279" s="116">
        <v>200</v>
      </c>
      <c r="J279" s="116">
        <v>0</v>
      </c>
      <c r="K279" s="116">
        <v>0</v>
      </c>
      <c r="L279" s="272">
        <v>200</v>
      </c>
      <c r="M279" s="63"/>
    </row>
    <row r="280" spans="1:13" ht="14.25">
      <c r="A280" s="116"/>
      <c r="B280" s="116"/>
      <c r="C280" s="116"/>
      <c r="D280" s="116"/>
      <c r="E280" s="116"/>
      <c r="F280" s="217" t="s">
        <v>504</v>
      </c>
      <c r="G280" s="116"/>
      <c r="H280" s="222" t="s">
        <v>505</v>
      </c>
      <c r="I280" s="116">
        <v>0</v>
      </c>
      <c r="J280" s="116">
        <v>16.64</v>
      </c>
      <c r="K280" s="116">
        <v>15</v>
      </c>
      <c r="L280" s="272">
        <v>31.64</v>
      </c>
      <c r="M280" s="116"/>
    </row>
    <row r="281" spans="1:13" ht="14.25">
      <c r="A281" s="116"/>
      <c r="B281" s="116"/>
      <c r="C281" s="116"/>
      <c r="D281" s="116"/>
      <c r="E281" s="116"/>
      <c r="F281" s="220" t="s">
        <v>506</v>
      </c>
      <c r="G281" s="63"/>
      <c r="H281" s="222" t="s">
        <v>507</v>
      </c>
      <c r="I281" s="116">
        <v>0</v>
      </c>
      <c r="J281" s="116">
        <v>16.64</v>
      </c>
      <c r="K281" s="116">
        <v>15</v>
      </c>
      <c r="L281" s="272">
        <v>31.64</v>
      </c>
      <c r="M281" s="63"/>
    </row>
    <row r="282" spans="1:13" ht="14.25">
      <c r="A282" s="116"/>
      <c r="B282" s="116"/>
      <c r="C282" s="116"/>
      <c r="D282" s="116"/>
      <c r="E282" s="116"/>
      <c r="F282" s="220" t="s">
        <v>508</v>
      </c>
      <c r="G282" s="63"/>
      <c r="H282" s="222" t="s">
        <v>509</v>
      </c>
      <c r="I282" s="116">
        <v>1400</v>
      </c>
      <c r="J282" s="116">
        <v>0</v>
      </c>
      <c r="K282" s="116">
        <v>0</v>
      </c>
      <c r="L282" s="272">
        <v>1400</v>
      </c>
      <c r="M282" s="63"/>
    </row>
    <row r="283" spans="1:13" ht="14.25">
      <c r="A283" s="116"/>
      <c r="B283" s="116"/>
      <c r="C283" s="116"/>
      <c r="D283" s="116"/>
      <c r="E283" s="116"/>
      <c r="F283" s="220" t="s">
        <v>510</v>
      </c>
      <c r="G283" s="63"/>
      <c r="H283" s="222" t="s">
        <v>511</v>
      </c>
      <c r="I283" s="116">
        <v>1400</v>
      </c>
      <c r="J283" s="116">
        <v>0</v>
      </c>
      <c r="K283" s="116">
        <v>0</v>
      </c>
      <c r="L283" s="272">
        <v>1400</v>
      </c>
      <c r="M283" s="63"/>
    </row>
    <row r="284" spans="1:13" ht="21">
      <c r="A284" s="116"/>
      <c r="B284" s="116"/>
      <c r="C284" s="116"/>
      <c r="D284" s="116"/>
      <c r="E284" s="116"/>
      <c r="F284" s="220" t="s">
        <v>512</v>
      </c>
      <c r="G284" s="63"/>
      <c r="H284" s="222" t="s">
        <v>513</v>
      </c>
      <c r="I284" s="116">
        <v>744.76</v>
      </c>
      <c r="J284" s="116">
        <v>0</v>
      </c>
      <c r="K284" s="116">
        <v>0</v>
      </c>
      <c r="L284" s="272">
        <v>744.76</v>
      </c>
      <c r="M284" s="63"/>
    </row>
    <row r="285" spans="1:13" ht="21">
      <c r="A285" s="116"/>
      <c r="B285" s="116"/>
      <c r="C285" s="116"/>
      <c r="D285" s="116"/>
      <c r="E285" s="116"/>
      <c r="F285" s="220" t="s">
        <v>514</v>
      </c>
      <c r="G285" s="63"/>
      <c r="H285" s="222" t="s">
        <v>515</v>
      </c>
      <c r="I285" s="116">
        <v>239.36</v>
      </c>
      <c r="J285" s="116">
        <v>0</v>
      </c>
      <c r="K285" s="116">
        <v>0</v>
      </c>
      <c r="L285" s="272">
        <v>239.36</v>
      </c>
      <c r="M285" s="63"/>
    </row>
    <row r="286" spans="1:13" ht="21">
      <c r="A286" s="116"/>
      <c r="B286" s="116"/>
      <c r="C286" s="116"/>
      <c r="D286" s="116"/>
      <c r="E286" s="116"/>
      <c r="F286" s="220" t="s">
        <v>516</v>
      </c>
      <c r="G286" s="63"/>
      <c r="H286" s="222" t="s">
        <v>517</v>
      </c>
      <c r="I286" s="116">
        <v>451.36</v>
      </c>
      <c r="J286" s="116">
        <v>0</v>
      </c>
      <c r="K286" s="116">
        <v>0</v>
      </c>
      <c r="L286" s="272">
        <v>451.36</v>
      </c>
      <c r="M286" s="63"/>
    </row>
    <row r="287" spans="1:13" ht="21">
      <c r="A287" s="116"/>
      <c r="B287" s="116"/>
      <c r="C287" s="116"/>
      <c r="D287" s="116"/>
      <c r="E287" s="116"/>
      <c r="F287" s="220" t="s">
        <v>518</v>
      </c>
      <c r="G287" s="63"/>
      <c r="H287" s="222" t="s">
        <v>519</v>
      </c>
      <c r="I287" s="116">
        <v>54.04</v>
      </c>
      <c r="J287" s="116">
        <v>0</v>
      </c>
      <c r="K287" s="116">
        <v>0</v>
      </c>
      <c r="L287" s="272">
        <v>54.04</v>
      </c>
      <c r="M287" s="63"/>
    </row>
    <row r="288" spans="1:13" s="190" customFormat="1" ht="21">
      <c r="A288" s="273"/>
      <c r="B288" s="273"/>
      <c r="C288" s="273"/>
      <c r="D288" s="273"/>
      <c r="E288" s="273"/>
      <c r="F288" s="220" t="s">
        <v>520</v>
      </c>
      <c r="G288" s="273"/>
      <c r="H288" s="274" t="s">
        <v>521</v>
      </c>
      <c r="I288" s="273">
        <v>741.64</v>
      </c>
      <c r="J288" s="273">
        <v>32.589999999999975</v>
      </c>
      <c r="K288" s="273">
        <v>184.18</v>
      </c>
      <c r="L288" s="272">
        <v>958.41</v>
      </c>
      <c r="M288" s="273"/>
    </row>
    <row r="289" spans="1:13" ht="14.25">
      <c r="A289" s="116"/>
      <c r="B289" s="116"/>
      <c r="C289" s="116"/>
      <c r="D289" s="116"/>
      <c r="E289" s="116"/>
      <c r="F289" s="220" t="s">
        <v>522</v>
      </c>
      <c r="G289" s="63"/>
      <c r="H289" s="222" t="s">
        <v>523</v>
      </c>
      <c r="I289" s="116">
        <v>66.95</v>
      </c>
      <c r="J289" s="116">
        <v>22.82999999999997</v>
      </c>
      <c r="K289" s="116">
        <v>122.95</v>
      </c>
      <c r="L289" s="272">
        <v>212.73</v>
      </c>
      <c r="M289" s="63"/>
    </row>
    <row r="290" spans="1:13" ht="14.25">
      <c r="A290" s="116"/>
      <c r="B290" s="116"/>
      <c r="C290" s="116"/>
      <c r="D290" s="116"/>
      <c r="E290" s="116"/>
      <c r="F290" s="220" t="s">
        <v>524</v>
      </c>
      <c r="G290" s="63"/>
      <c r="H290" s="222" t="s">
        <v>525</v>
      </c>
      <c r="I290" s="116">
        <v>58.24</v>
      </c>
      <c r="J290" s="116">
        <v>0.5900000000000034</v>
      </c>
      <c r="K290" s="116">
        <v>61.23</v>
      </c>
      <c r="L290" s="272">
        <v>120.06</v>
      </c>
      <c r="M290" s="63"/>
    </row>
    <row r="291" spans="1:13" ht="21">
      <c r="A291" s="116"/>
      <c r="B291" s="116"/>
      <c r="C291" s="116"/>
      <c r="D291" s="116"/>
      <c r="E291" s="116"/>
      <c r="F291" s="220" t="s">
        <v>526</v>
      </c>
      <c r="G291" s="63"/>
      <c r="H291" s="222" t="s">
        <v>527</v>
      </c>
      <c r="I291" s="116">
        <v>616.45</v>
      </c>
      <c r="J291" s="116">
        <v>9.169999999999959</v>
      </c>
      <c r="K291" s="116">
        <v>0</v>
      </c>
      <c r="L291" s="272">
        <v>625.62</v>
      </c>
      <c r="M291" s="63"/>
    </row>
    <row r="292" spans="1:13" ht="14.25">
      <c r="A292" s="116"/>
      <c r="B292" s="116"/>
      <c r="C292" s="116"/>
      <c r="D292" s="116"/>
      <c r="E292" s="116"/>
      <c r="F292" s="220" t="s">
        <v>528</v>
      </c>
      <c r="G292" s="63"/>
      <c r="H292" s="222" t="s">
        <v>529</v>
      </c>
      <c r="I292" s="116">
        <v>639.22</v>
      </c>
      <c r="J292" s="116">
        <v>0</v>
      </c>
      <c r="K292" s="116">
        <v>0</v>
      </c>
      <c r="L292" s="272">
        <v>639.22</v>
      </c>
      <c r="M292" s="63"/>
    </row>
    <row r="293" spans="1:13" ht="14.25">
      <c r="A293" s="116"/>
      <c r="B293" s="116"/>
      <c r="C293" s="116"/>
      <c r="D293" s="116"/>
      <c r="E293" s="116"/>
      <c r="F293" s="220" t="s">
        <v>22</v>
      </c>
      <c r="G293" s="63"/>
      <c r="H293" s="222" t="s">
        <v>530</v>
      </c>
      <c r="I293" s="116">
        <v>591.22</v>
      </c>
      <c r="J293" s="116">
        <v>0</v>
      </c>
      <c r="K293" s="116">
        <v>0</v>
      </c>
      <c r="L293" s="272">
        <v>591.22</v>
      </c>
      <c r="M293" s="63"/>
    </row>
    <row r="294" spans="1:13" ht="14.25">
      <c r="A294" s="116"/>
      <c r="B294" s="116"/>
      <c r="C294" s="116"/>
      <c r="D294" s="116"/>
      <c r="E294" s="116"/>
      <c r="F294" s="220" t="s">
        <v>25</v>
      </c>
      <c r="G294" s="63"/>
      <c r="H294" s="222" t="s">
        <v>531</v>
      </c>
      <c r="I294" s="116">
        <v>3</v>
      </c>
      <c r="J294" s="116">
        <v>0</v>
      </c>
      <c r="K294" s="116">
        <v>0</v>
      </c>
      <c r="L294" s="272">
        <v>3</v>
      </c>
      <c r="M294" s="63"/>
    </row>
    <row r="295" spans="1:13" ht="14.25">
      <c r="A295" s="116"/>
      <c r="B295" s="116"/>
      <c r="C295" s="116"/>
      <c r="D295" s="116"/>
      <c r="E295" s="116"/>
      <c r="F295" s="220" t="s">
        <v>532</v>
      </c>
      <c r="G295" s="63"/>
      <c r="H295" s="222" t="s">
        <v>533</v>
      </c>
      <c r="I295" s="116">
        <v>33</v>
      </c>
      <c r="J295" s="116">
        <v>0</v>
      </c>
      <c r="K295" s="116">
        <v>0</v>
      </c>
      <c r="L295" s="272">
        <v>33</v>
      </c>
      <c r="M295" s="63"/>
    </row>
    <row r="296" spans="1:13" ht="14.25">
      <c r="A296" s="116"/>
      <c r="B296" s="116"/>
      <c r="C296" s="116"/>
      <c r="D296" s="116"/>
      <c r="E296" s="116"/>
      <c r="F296" s="220" t="s">
        <v>534</v>
      </c>
      <c r="G296" s="63"/>
      <c r="H296" s="222" t="s">
        <v>535</v>
      </c>
      <c r="I296" s="116">
        <v>12</v>
      </c>
      <c r="J296" s="116">
        <v>0</v>
      </c>
      <c r="K296" s="116">
        <v>0</v>
      </c>
      <c r="L296" s="272">
        <v>12</v>
      </c>
      <c r="M296" s="63"/>
    </row>
    <row r="297" spans="1:13" ht="14.25">
      <c r="A297" s="116"/>
      <c r="B297" s="116"/>
      <c r="C297" s="116"/>
      <c r="D297" s="116"/>
      <c r="E297" s="116"/>
      <c r="F297" s="278" t="s">
        <v>536</v>
      </c>
      <c r="G297" s="218"/>
      <c r="H297" s="219" t="s">
        <v>537</v>
      </c>
      <c r="I297" s="218">
        <v>34232.9</v>
      </c>
      <c r="J297" s="218">
        <v>9348.620000000006</v>
      </c>
      <c r="K297" s="218">
        <v>24463.69</v>
      </c>
      <c r="L297" s="271">
        <v>68045.21</v>
      </c>
      <c r="M297" s="218"/>
    </row>
    <row r="298" spans="1:13" ht="14.25">
      <c r="A298" s="116"/>
      <c r="B298" s="116"/>
      <c r="C298" s="116"/>
      <c r="D298" s="116"/>
      <c r="E298" s="116"/>
      <c r="F298" s="220" t="s">
        <v>538</v>
      </c>
      <c r="G298" s="63"/>
      <c r="H298" s="222" t="s">
        <v>539</v>
      </c>
      <c r="I298" s="116">
        <v>7254.64</v>
      </c>
      <c r="J298" s="116">
        <v>12.489999999999792</v>
      </c>
      <c r="K298" s="116">
        <v>29.3800000000001</v>
      </c>
      <c r="L298" s="272">
        <v>7296.51</v>
      </c>
      <c r="M298" s="63"/>
    </row>
    <row r="299" spans="1:13" ht="14.25">
      <c r="A299" s="116"/>
      <c r="B299" s="116"/>
      <c r="C299" s="116"/>
      <c r="D299" s="116"/>
      <c r="E299" s="116"/>
      <c r="F299" s="220" t="s">
        <v>22</v>
      </c>
      <c r="G299" s="63"/>
      <c r="H299" s="222" t="s">
        <v>540</v>
      </c>
      <c r="I299" s="116">
        <v>1181.47</v>
      </c>
      <c r="J299" s="116">
        <v>6.690000000000055</v>
      </c>
      <c r="K299" s="116">
        <v>0</v>
      </c>
      <c r="L299" s="272">
        <v>1188.16</v>
      </c>
      <c r="M299" s="63"/>
    </row>
    <row r="300" spans="1:13" ht="14.25">
      <c r="A300" s="116"/>
      <c r="B300" s="116"/>
      <c r="C300" s="116"/>
      <c r="D300" s="116"/>
      <c r="E300" s="116"/>
      <c r="F300" s="220" t="s">
        <v>25</v>
      </c>
      <c r="G300" s="63"/>
      <c r="H300" s="222" t="s">
        <v>541</v>
      </c>
      <c r="I300" s="116">
        <v>6073</v>
      </c>
      <c r="J300" s="280">
        <v>3.5527136788005E-14</v>
      </c>
      <c r="K300" s="116">
        <v>10.8999999999996</v>
      </c>
      <c r="L300" s="272">
        <v>6083.9</v>
      </c>
      <c r="M300" s="63"/>
    </row>
    <row r="301" spans="1:13" ht="14.25">
      <c r="A301" s="116"/>
      <c r="B301" s="116"/>
      <c r="C301" s="116"/>
      <c r="D301" s="116"/>
      <c r="E301" s="116"/>
      <c r="F301" s="220" t="s">
        <v>542</v>
      </c>
      <c r="G301" s="63"/>
      <c r="H301" s="222" t="s">
        <v>543</v>
      </c>
      <c r="I301" s="116">
        <v>0.17</v>
      </c>
      <c r="J301" s="116">
        <v>5.799999999999997</v>
      </c>
      <c r="K301" s="116">
        <v>18.48</v>
      </c>
      <c r="L301" s="272">
        <v>24.45</v>
      </c>
      <c r="M301" s="63"/>
    </row>
    <row r="302" spans="1:13" ht="14.25">
      <c r="A302" s="116"/>
      <c r="B302" s="116"/>
      <c r="C302" s="116"/>
      <c r="D302" s="116"/>
      <c r="E302" s="116"/>
      <c r="F302" s="220" t="s">
        <v>544</v>
      </c>
      <c r="G302" s="63"/>
      <c r="H302" s="222" t="s">
        <v>545</v>
      </c>
      <c r="I302" s="116">
        <v>8442.17</v>
      </c>
      <c r="J302" s="116">
        <v>2774.64</v>
      </c>
      <c r="K302" s="116">
        <v>2407.68</v>
      </c>
      <c r="L302" s="272">
        <v>13624.49</v>
      </c>
      <c r="M302" s="63"/>
    </row>
    <row r="303" spans="1:13" ht="66.75" customHeight="1">
      <c r="A303" s="116"/>
      <c r="B303" s="116"/>
      <c r="C303" s="116"/>
      <c r="D303" s="116"/>
      <c r="E303" s="116"/>
      <c r="F303" s="220" t="s">
        <v>546</v>
      </c>
      <c r="G303" s="63"/>
      <c r="H303" s="222" t="s">
        <v>547</v>
      </c>
      <c r="I303" s="116">
        <v>6602.55</v>
      </c>
      <c r="J303" s="116">
        <v>2548.3499999999995</v>
      </c>
      <c r="K303" s="116">
        <v>1651.68</v>
      </c>
      <c r="L303" s="272">
        <v>10802.58</v>
      </c>
      <c r="M303" s="63"/>
    </row>
    <row r="304" spans="1:13" ht="14.25">
      <c r="A304" s="116"/>
      <c r="B304" s="116"/>
      <c r="C304" s="116"/>
      <c r="D304" s="116"/>
      <c r="E304" s="116"/>
      <c r="F304" s="220" t="s">
        <v>548</v>
      </c>
      <c r="G304" s="63"/>
      <c r="H304" s="222" t="s">
        <v>549</v>
      </c>
      <c r="I304" s="116">
        <v>1839.62</v>
      </c>
      <c r="J304" s="116">
        <v>28.890000000000327</v>
      </c>
      <c r="K304" s="116">
        <v>756</v>
      </c>
      <c r="L304" s="272">
        <v>2624.51</v>
      </c>
      <c r="M304" s="63"/>
    </row>
    <row r="305" spans="1:13" ht="14.25">
      <c r="A305" s="116"/>
      <c r="B305" s="116"/>
      <c r="C305" s="116"/>
      <c r="D305" s="116"/>
      <c r="E305" s="116"/>
      <c r="F305" s="220" t="s">
        <v>550</v>
      </c>
      <c r="G305" s="63"/>
      <c r="H305" s="222" t="s">
        <v>551</v>
      </c>
      <c r="I305" s="116"/>
      <c r="J305" s="116">
        <v>197.4</v>
      </c>
      <c r="K305" s="116"/>
      <c r="L305" s="272">
        <v>197.4</v>
      </c>
      <c r="M305" s="63"/>
    </row>
    <row r="306" spans="1:13" ht="14.25">
      <c r="A306" s="116"/>
      <c r="B306" s="116"/>
      <c r="C306" s="116"/>
      <c r="D306" s="116"/>
      <c r="E306" s="116"/>
      <c r="F306" s="220" t="s">
        <v>552</v>
      </c>
      <c r="G306" s="63"/>
      <c r="H306" s="222" t="s">
        <v>553</v>
      </c>
      <c r="I306" s="116"/>
      <c r="J306" s="116">
        <v>16.5</v>
      </c>
      <c r="K306" s="116"/>
      <c r="L306" s="272">
        <v>16.5</v>
      </c>
      <c r="M306" s="63"/>
    </row>
    <row r="307" spans="1:13" ht="14.25">
      <c r="A307" s="116"/>
      <c r="B307" s="116"/>
      <c r="C307" s="116"/>
      <c r="D307" s="116"/>
      <c r="E307" s="116"/>
      <c r="F307" s="220" t="s">
        <v>554</v>
      </c>
      <c r="G307" s="63"/>
      <c r="H307" s="222" t="s">
        <v>555</v>
      </c>
      <c r="I307" s="116"/>
      <c r="J307" s="116">
        <v>16.5</v>
      </c>
      <c r="K307" s="116"/>
      <c r="L307" s="272">
        <v>16.5</v>
      </c>
      <c r="M307" s="63"/>
    </row>
    <row r="308" spans="1:13" ht="14.25">
      <c r="A308" s="116"/>
      <c r="B308" s="116"/>
      <c r="C308" s="116"/>
      <c r="D308" s="116"/>
      <c r="E308" s="116"/>
      <c r="F308" s="220" t="s">
        <v>556</v>
      </c>
      <c r="G308" s="63"/>
      <c r="H308" s="222" t="s">
        <v>557</v>
      </c>
      <c r="I308" s="116">
        <v>4117.3</v>
      </c>
      <c r="J308" s="116">
        <v>4664.5</v>
      </c>
      <c r="K308" s="116">
        <v>2540.78</v>
      </c>
      <c r="L308" s="272">
        <v>11322.58</v>
      </c>
      <c r="M308" s="63"/>
    </row>
    <row r="309" spans="1:13" ht="14.25">
      <c r="A309" s="116"/>
      <c r="B309" s="116"/>
      <c r="C309" s="116"/>
      <c r="D309" s="116"/>
      <c r="E309" s="116"/>
      <c r="F309" s="220" t="s">
        <v>558</v>
      </c>
      <c r="G309" s="63"/>
      <c r="H309" s="222" t="s">
        <v>559</v>
      </c>
      <c r="I309" s="116">
        <v>1312.57</v>
      </c>
      <c r="J309" s="116">
        <v>2532.5600000000004</v>
      </c>
      <c r="K309" s="116">
        <v>55</v>
      </c>
      <c r="L309" s="272">
        <v>3900.13</v>
      </c>
      <c r="M309" s="63"/>
    </row>
    <row r="310" spans="1:13" ht="14.25">
      <c r="A310" s="116"/>
      <c r="B310" s="116"/>
      <c r="C310" s="116"/>
      <c r="D310" s="116"/>
      <c r="E310" s="116"/>
      <c r="F310" s="220" t="s">
        <v>560</v>
      </c>
      <c r="G310" s="63"/>
      <c r="H310" s="222" t="s">
        <v>561</v>
      </c>
      <c r="I310" s="116">
        <v>1304.73</v>
      </c>
      <c r="J310" s="116">
        <v>0</v>
      </c>
      <c r="K310" s="116">
        <v>80</v>
      </c>
      <c r="L310" s="272">
        <v>1384.73</v>
      </c>
      <c r="M310" s="63"/>
    </row>
    <row r="311" spans="1:13" ht="14.25">
      <c r="A311" s="116"/>
      <c r="B311" s="116"/>
      <c r="C311" s="116"/>
      <c r="D311" s="116"/>
      <c r="E311" s="116"/>
      <c r="F311" s="220" t="s">
        <v>562</v>
      </c>
      <c r="G311" s="63"/>
      <c r="H311" s="222" t="s">
        <v>563</v>
      </c>
      <c r="I311" s="116">
        <v>0</v>
      </c>
      <c r="J311" s="116">
        <v>249.64</v>
      </c>
      <c r="K311" s="116">
        <v>165</v>
      </c>
      <c r="L311" s="272">
        <v>414.64</v>
      </c>
      <c r="M311" s="63"/>
    </row>
    <row r="312" spans="1:13" ht="14.25">
      <c r="A312" s="116"/>
      <c r="B312" s="116"/>
      <c r="C312" s="116"/>
      <c r="D312" s="116"/>
      <c r="E312" s="116"/>
      <c r="F312" s="217" t="s">
        <v>564</v>
      </c>
      <c r="G312" s="116"/>
      <c r="H312" s="222" t="s">
        <v>565</v>
      </c>
      <c r="I312" s="116">
        <v>1500</v>
      </c>
      <c r="J312" s="116">
        <v>1857.6400000000003</v>
      </c>
      <c r="K312" s="116">
        <v>1585.79</v>
      </c>
      <c r="L312" s="272">
        <v>4943.43</v>
      </c>
      <c r="M312" s="116"/>
    </row>
    <row r="313" spans="1:13" ht="14.25">
      <c r="A313" s="116"/>
      <c r="B313" s="116"/>
      <c r="C313" s="116"/>
      <c r="D313" s="116"/>
      <c r="E313" s="116"/>
      <c r="F313" s="220" t="s">
        <v>566</v>
      </c>
      <c r="G313" s="63"/>
      <c r="H313" s="222" t="s">
        <v>567</v>
      </c>
      <c r="I313" s="116"/>
      <c r="J313" s="116">
        <v>24.66</v>
      </c>
      <c r="K313" s="116"/>
      <c r="L313" s="272">
        <v>24.66</v>
      </c>
      <c r="M313" s="63"/>
    </row>
    <row r="314" spans="1:13" ht="14.25">
      <c r="A314" s="116"/>
      <c r="B314" s="116"/>
      <c r="C314" s="116"/>
      <c r="D314" s="116"/>
      <c r="E314" s="116"/>
      <c r="F314" s="220" t="s">
        <v>568</v>
      </c>
      <c r="G314" s="63"/>
      <c r="H314" s="222" t="s">
        <v>569</v>
      </c>
      <c r="I314" s="116">
        <v>0</v>
      </c>
      <c r="J314" s="116">
        <v>0</v>
      </c>
      <c r="K314" s="116">
        <v>654.99</v>
      </c>
      <c r="L314" s="272">
        <v>654.99</v>
      </c>
      <c r="M314" s="63"/>
    </row>
    <row r="315" spans="1:13" ht="14.25">
      <c r="A315" s="116"/>
      <c r="B315" s="116"/>
      <c r="C315" s="116"/>
      <c r="D315" s="116"/>
      <c r="E315" s="116"/>
      <c r="F315" s="220" t="s">
        <v>570</v>
      </c>
      <c r="G315" s="63"/>
      <c r="H315" s="222" t="s">
        <v>571</v>
      </c>
      <c r="I315" s="116"/>
      <c r="J315" s="116">
        <v>99</v>
      </c>
      <c r="K315" s="116"/>
      <c r="L315" s="272">
        <v>99</v>
      </c>
      <c r="M315" s="63"/>
    </row>
    <row r="316" spans="1:13" ht="14.25">
      <c r="A316" s="116"/>
      <c r="B316" s="116"/>
      <c r="C316" s="116"/>
      <c r="D316" s="116"/>
      <c r="E316" s="116"/>
      <c r="F316" s="220" t="s">
        <v>572</v>
      </c>
      <c r="G316" s="63"/>
      <c r="H316" s="222" t="s">
        <v>573</v>
      </c>
      <c r="I316" s="116"/>
      <c r="J316" s="116">
        <v>99</v>
      </c>
      <c r="K316" s="116"/>
      <c r="L316" s="272">
        <v>99</v>
      </c>
      <c r="M316" s="63"/>
    </row>
    <row r="317" spans="1:13" ht="14.25">
      <c r="A317" s="116"/>
      <c r="B317" s="116"/>
      <c r="C317" s="116"/>
      <c r="D317" s="116"/>
      <c r="E317" s="116"/>
      <c r="F317" s="220" t="s">
        <v>574</v>
      </c>
      <c r="G317" s="63"/>
      <c r="H317" s="222" t="s">
        <v>575</v>
      </c>
      <c r="I317" s="116">
        <v>4150.88</v>
      </c>
      <c r="J317" s="116">
        <v>1768.6400000000008</v>
      </c>
      <c r="K317" s="116">
        <v>2288.85</v>
      </c>
      <c r="L317" s="272">
        <v>8208.37</v>
      </c>
      <c r="M317" s="63"/>
    </row>
    <row r="318" spans="1:13" ht="14.25">
      <c r="A318" s="116"/>
      <c r="B318" s="116"/>
      <c r="C318" s="116"/>
      <c r="D318" s="116"/>
      <c r="E318" s="116"/>
      <c r="F318" s="220" t="s">
        <v>576</v>
      </c>
      <c r="G318" s="63"/>
      <c r="H318" s="222" t="s">
        <v>577</v>
      </c>
      <c r="I318" s="116">
        <v>3022.03</v>
      </c>
      <c r="J318" s="116">
        <v>0</v>
      </c>
      <c r="K318" s="116">
        <v>0</v>
      </c>
      <c r="L318" s="272">
        <v>3022.03</v>
      </c>
      <c r="M318" s="63"/>
    </row>
    <row r="319" spans="1:13" s="3" customFormat="1" ht="14.25">
      <c r="A319" s="63"/>
      <c r="B319" s="63"/>
      <c r="C319" s="63"/>
      <c r="D319" s="63"/>
      <c r="E319" s="63"/>
      <c r="F319" s="220" t="s">
        <v>578</v>
      </c>
      <c r="G319" s="63"/>
      <c r="H319" s="275" t="s">
        <v>579</v>
      </c>
      <c r="I319" s="63">
        <v>412.28</v>
      </c>
      <c r="J319" s="63">
        <v>0</v>
      </c>
      <c r="K319" s="63">
        <v>2288.85</v>
      </c>
      <c r="L319" s="272">
        <v>2701.13</v>
      </c>
      <c r="M319" s="63"/>
    </row>
    <row r="320" spans="1:13" ht="14.25">
      <c r="A320" s="116"/>
      <c r="B320" s="116"/>
      <c r="C320" s="116"/>
      <c r="D320" s="116"/>
      <c r="E320" s="116"/>
      <c r="F320" s="220" t="s">
        <v>580</v>
      </c>
      <c r="G320" s="63"/>
      <c r="H320" s="222" t="s">
        <v>581</v>
      </c>
      <c r="I320" s="116">
        <v>716.57</v>
      </c>
      <c r="J320" s="116">
        <v>158.3499999999999</v>
      </c>
      <c r="K320" s="116">
        <v>0</v>
      </c>
      <c r="L320" s="272">
        <v>874.92</v>
      </c>
      <c r="M320" s="63"/>
    </row>
    <row r="321" spans="1:13" ht="14.25">
      <c r="A321" s="116"/>
      <c r="B321" s="116"/>
      <c r="C321" s="116"/>
      <c r="D321" s="116"/>
      <c r="E321" s="116"/>
      <c r="F321" s="220" t="s">
        <v>582</v>
      </c>
      <c r="G321" s="63"/>
      <c r="H321" s="222" t="s">
        <v>583</v>
      </c>
      <c r="I321" s="116"/>
      <c r="J321" s="116">
        <v>1610.3</v>
      </c>
      <c r="K321" s="116"/>
      <c r="L321" s="272">
        <v>1610.3</v>
      </c>
      <c r="M321" s="63"/>
    </row>
    <row r="322" spans="1:13" ht="21">
      <c r="A322" s="116"/>
      <c r="B322" s="116"/>
      <c r="C322" s="116"/>
      <c r="D322" s="116"/>
      <c r="E322" s="116"/>
      <c r="F322" s="220" t="s">
        <v>584</v>
      </c>
      <c r="G322" s="63"/>
      <c r="H322" s="222" t="s">
        <v>585</v>
      </c>
      <c r="I322" s="116">
        <v>9302.6</v>
      </c>
      <c r="J322" s="116">
        <v>0</v>
      </c>
      <c r="K322" s="116">
        <v>7933</v>
      </c>
      <c r="L322" s="272">
        <v>17235.6</v>
      </c>
      <c r="M322" s="63"/>
    </row>
    <row r="323" spans="1:13" ht="21">
      <c r="A323" s="116"/>
      <c r="B323" s="116"/>
      <c r="C323" s="116"/>
      <c r="D323" s="116"/>
      <c r="E323" s="116"/>
      <c r="F323" s="220" t="s">
        <v>586</v>
      </c>
      <c r="G323" s="63"/>
      <c r="H323" s="222" t="s">
        <v>587</v>
      </c>
      <c r="I323" s="116">
        <v>7802.6</v>
      </c>
      <c r="J323" s="116">
        <v>0</v>
      </c>
      <c r="K323" s="116">
        <v>0</v>
      </c>
      <c r="L323" s="272">
        <v>7802.6</v>
      </c>
      <c r="M323" s="63"/>
    </row>
    <row r="324" spans="1:13" ht="21">
      <c r="A324" s="116"/>
      <c r="B324" s="116"/>
      <c r="C324" s="116"/>
      <c r="D324" s="116"/>
      <c r="E324" s="116"/>
      <c r="F324" s="220" t="s">
        <v>588</v>
      </c>
      <c r="G324" s="63"/>
      <c r="H324" s="222" t="s">
        <v>589</v>
      </c>
      <c r="I324" s="116">
        <v>1500</v>
      </c>
      <c r="J324" s="116">
        <v>0</v>
      </c>
      <c r="K324" s="116">
        <v>7933</v>
      </c>
      <c r="L324" s="272">
        <v>9433</v>
      </c>
      <c r="M324" s="63"/>
    </row>
    <row r="325" spans="1:13" ht="14.25">
      <c r="A325" s="116"/>
      <c r="B325" s="116"/>
      <c r="C325" s="116"/>
      <c r="D325" s="116"/>
      <c r="E325" s="116"/>
      <c r="F325" s="220" t="s">
        <v>590</v>
      </c>
      <c r="G325" s="63"/>
      <c r="H325" s="222" t="s">
        <v>591</v>
      </c>
      <c r="I325" s="116">
        <v>0</v>
      </c>
      <c r="J325" s="116">
        <v>11</v>
      </c>
      <c r="K325" s="116">
        <v>8673</v>
      </c>
      <c r="L325" s="272">
        <v>8684</v>
      </c>
      <c r="M325" s="63"/>
    </row>
    <row r="326" spans="1:13" ht="14.25">
      <c r="A326" s="116"/>
      <c r="B326" s="116"/>
      <c r="C326" s="116"/>
      <c r="D326" s="116"/>
      <c r="E326" s="116"/>
      <c r="F326" s="220" t="s">
        <v>592</v>
      </c>
      <c r="G326" s="63"/>
      <c r="H326" s="222" t="s">
        <v>593</v>
      </c>
      <c r="I326" s="116">
        <v>0</v>
      </c>
      <c r="J326" s="116">
        <v>0</v>
      </c>
      <c r="K326" s="116">
        <v>8657</v>
      </c>
      <c r="L326" s="272">
        <v>8657</v>
      </c>
      <c r="M326" s="63"/>
    </row>
    <row r="327" spans="1:13" ht="16.5" customHeight="1">
      <c r="A327" s="116"/>
      <c r="B327" s="116"/>
      <c r="C327" s="116"/>
      <c r="D327" s="116"/>
      <c r="E327" s="116"/>
      <c r="F327" s="220" t="s">
        <v>594</v>
      </c>
      <c r="G327" s="63"/>
      <c r="H327" s="222" t="s">
        <v>595</v>
      </c>
      <c r="I327" s="116">
        <v>0</v>
      </c>
      <c r="J327" s="116">
        <v>11</v>
      </c>
      <c r="K327" s="116">
        <v>6</v>
      </c>
      <c r="L327" s="272">
        <v>17</v>
      </c>
      <c r="M327" s="63"/>
    </row>
    <row r="328" spans="1:13" ht="45" customHeight="1">
      <c r="A328" s="116"/>
      <c r="B328" s="116"/>
      <c r="C328" s="116"/>
      <c r="D328" s="116"/>
      <c r="E328" s="116"/>
      <c r="F328" s="220" t="s">
        <v>596</v>
      </c>
      <c r="G328" s="63"/>
      <c r="H328" s="222" t="s">
        <v>597</v>
      </c>
      <c r="I328" s="116">
        <v>0</v>
      </c>
      <c r="J328" s="116">
        <v>0</v>
      </c>
      <c r="K328" s="116">
        <v>10</v>
      </c>
      <c r="L328" s="272">
        <v>10</v>
      </c>
      <c r="M328" s="63"/>
    </row>
    <row r="329" spans="1:13" ht="14.25">
      <c r="A329" s="116"/>
      <c r="B329" s="116"/>
      <c r="C329" s="116"/>
      <c r="D329" s="116"/>
      <c r="E329" s="116"/>
      <c r="F329" s="220" t="s">
        <v>598</v>
      </c>
      <c r="G329" s="63"/>
      <c r="H329" s="222" t="s">
        <v>599</v>
      </c>
      <c r="I329" s="116">
        <v>965.31</v>
      </c>
      <c r="J329" s="116">
        <v>1.8400000000001455</v>
      </c>
      <c r="K329" s="116">
        <v>591</v>
      </c>
      <c r="L329" s="272">
        <v>1558.15</v>
      </c>
      <c r="M329" s="63"/>
    </row>
    <row r="330" spans="1:13" ht="14.25">
      <c r="A330" s="116"/>
      <c r="B330" s="116"/>
      <c r="C330" s="116"/>
      <c r="D330" s="116"/>
      <c r="E330" s="116"/>
      <c r="F330" s="220" t="s">
        <v>22</v>
      </c>
      <c r="G330" s="63"/>
      <c r="H330" s="222" t="s">
        <v>600</v>
      </c>
      <c r="I330" s="116">
        <v>638.57</v>
      </c>
      <c r="J330" s="116">
        <v>1.8399999999999181</v>
      </c>
      <c r="K330" s="116">
        <v>0</v>
      </c>
      <c r="L330" s="272">
        <v>640.41</v>
      </c>
      <c r="M330" s="63"/>
    </row>
    <row r="331" spans="1:13" ht="30" customHeight="1">
      <c r="A331" s="116"/>
      <c r="B331" s="116"/>
      <c r="C331" s="116"/>
      <c r="D331" s="116"/>
      <c r="E331" s="116"/>
      <c r="F331" s="220" t="s">
        <v>25</v>
      </c>
      <c r="G331" s="63"/>
      <c r="H331" s="222" t="s">
        <v>601</v>
      </c>
      <c r="I331" s="116">
        <v>10</v>
      </c>
      <c r="J331" s="116">
        <v>0</v>
      </c>
      <c r="K331" s="116">
        <v>181</v>
      </c>
      <c r="L331" s="272">
        <v>191</v>
      </c>
      <c r="M331" s="63"/>
    </row>
    <row r="332" spans="1:13" ht="30" customHeight="1">
      <c r="A332" s="116"/>
      <c r="B332" s="116"/>
      <c r="C332" s="116"/>
      <c r="D332" s="116"/>
      <c r="E332" s="116"/>
      <c r="F332" s="220" t="s">
        <v>103</v>
      </c>
      <c r="G332" s="63"/>
      <c r="H332" s="222" t="s">
        <v>602</v>
      </c>
      <c r="I332" s="116">
        <v>0</v>
      </c>
      <c r="J332" s="116">
        <v>0</v>
      </c>
      <c r="K332" s="116">
        <v>80</v>
      </c>
      <c r="L332" s="272">
        <v>80</v>
      </c>
      <c r="M332" s="63"/>
    </row>
    <row r="333" spans="1:13" ht="30" customHeight="1">
      <c r="A333" s="116"/>
      <c r="B333" s="116"/>
      <c r="C333" s="116"/>
      <c r="D333" s="116"/>
      <c r="E333" s="116"/>
      <c r="F333" s="217" t="s">
        <v>603</v>
      </c>
      <c r="G333" s="116"/>
      <c r="H333" s="222" t="s">
        <v>604</v>
      </c>
      <c r="I333" s="116">
        <v>55</v>
      </c>
      <c r="J333" s="116">
        <v>0</v>
      </c>
      <c r="K333" s="116">
        <v>330</v>
      </c>
      <c r="L333" s="272">
        <v>385</v>
      </c>
      <c r="M333" s="116"/>
    </row>
    <row r="334" spans="1:13" ht="14.25">
      <c r="A334" s="116"/>
      <c r="B334" s="116"/>
      <c r="C334" s="116"/>
      <c r="D334" s="116"/>
      <c r="E334" s="116"/>
      <c r="F334" s="220" t="s">
        <v>605</v>
      </c>
      <c r="G334" s="63"/>
      <c r="H334" s="222" t="s">
        <v>606</v>
      </c>
      <c r="I334" s="116">
        <v>258.74</v>
      </c>
      <c r="J334" s="116">
        <v>0</v>
      </c>
      <c r="K334" s="116">
        <v>0</v>
      </c>
      <c r="L334" s="272">
        <v>258.74</v>
      </c>
      <c r="M334" s="63"/>
    </row>
    <row r="335" spans="1:13" ht="14.25">
      <c r="A335" s="116"/>
      <c r="B335" s="116"/>
      <c r="C335" s="116"/>
      <c r="D335" s="116"/>
      <c r="E335" s="116"/>
      <c r="F335" s="220" t="s">
        <v>607</v>
      </c>
      <c r="G335" s="63"/>
      <c r="H335" s="222" t="s">
        <v>608</v>
      </c>
      <c r="I335" s="116">
        <v>3</v>
      </c>
      <c r="J335" s="116">
        <v>0</v>
      </c>
      <c r="K335" s="116">
        <v>0</v>
      </c>
      <c r="L335" s="272">
        <v>3</v>
      </c>
      <c r="M335" s="63"/>
    </row>
    <row r="336" spans="1:13" ht="14.25">
      <c r="A336" s="116"/>
      <c r="B336" s="116"/>
      <c r="C336" s="116"/>
      <c r="D336" s="116"/>
      <c r="E336" s="116"/>
      <c r="F336" s="278" t="s">
        <v>609</v>
      </c>
      <c r="G336" s="218"/>
      <c r="H336" s="219" t="s">
        <v>610</v>
      </c>
      <c r="I336" s="218">
        <v>8052.97</v>
      </c>
      <c r="J336" s="218">
        <v>8395.329999999998</v>
      </c>
      <c r="K336" s="218">
        <v>0</v>
      </c>
      <c r="L336" s="271">
        <v>16448.3</v>
      </c>
      <c r="M336" s="218"/>
    </row>
    <row r="337" spans="1:13" ht="14.25">
      <c r="A337" s="116"/>
      <c r="B337" s="116"/>
      <c r="C337" s="116"/>
      <c r="D337" s="116"/>
      <c r="E337" s="116"/>
      <c r="F337" s="220" t="s">
        <v>611</v>
      </c>
      <c r="G337" s="63"/>
      <c r="H337" s="222" t="s">
        <v>612</v>
      </c>
      <c r="I337" s="116">
        <v>2900.97</v>
      </c>
      <c r="J337" s="116">
        <v>106.67000000000007</v>
      </c>
      <c r="K337" s="116">
        <v>0</v>
      </c>
      <c r="L337" s="272">
        <v>3007.64</v>
      </c>
      <c r="M337" s="63"/>
    </row>
    <row r="338" spans="1:13" ht="14.25">
      <c r="A338" s="116"/>
      <c r="B338" s="116"/>
      <c r="C338" s="116"/>
      <c r="D338" s="116"/>
      <c r="E338" s="116"/>
      <c r="F338" s="220" t="s">
        <v>22</v>
      </c>
      <c r="G338" s="63"/>
      <c r="H338" s="222" t="s">
        <v>613</v>
      </c>
      <c r="I338" s="116">
        <v>2563.27</v>
      </c>
      <c r="J338" s="116">
        <v>0</v>
      </c>
      <c r="K338" s="116">
        <v>0</v>
      </c>
      <c r="L338" s="272">
        <v>2563.27</v>
      </c>
      <c r="M338" s="63"/>
    </row>
    <row r="339" spans="1:13" ht="14.25">
      <c r="A339" s="116"/>
      <c r="B339" s="116"/>
      <c r="C339" s="116"/>
      <c r="D339" s="116"/>
      <c r="E339" s="116"/>
      <c r="F339" s="220" t="s">
        <v>25</v>
      </c>
      <c r="G339" s="63"/>
      <c r="H339" s="222" t="s">
        <v>614</v>
      </c>
      <c r="I339" s="116">
        <v>50</v>
      </c>
      <c r="J339" s="116">
        <v>0</v>
      </c>
      <c r="K339" s="116">
        <v>0</v>
      </c>
      <c r="L339" s="272">
        <v>50</v>
      </c>
      <c r="M339" s="63"/>
    </row>
    <row r="340" spans="1:13" ht="14.25">
      <c r="A340" s="116"/>
      <c r="B340" s="116"/>
      <c r="C340" s="116"/>
      <c r="D340" s="116"/>
      <c r="E340" s="116"/>
      <c r="F340" s="220" t="s">
        <v>46</v>
      </c>
      <c r="G340" s="63"/>
      <c r="H340" s="222" t="s">
        <v>615</v>
      </c>
      <c r="I340" s="116">
        <v>29</v>
      </c>
      <c r="J340" s="116">
        <v>0</v>
      </c>
      <c r="K340" s="116">
        <v>0</v>
      </c>
      <c r="L340" s="272">
        <v>29</v>
      </c>
      <c r="M340" s="63"/>
    </row>
    <row r="341" spans="1:13" ht="14.25">
      <c r="A341" s="116"/>
      <c r="B341" s="116"/>
      <c r="C341" s="116"/>
      <c r="D341" s="116"/>
      <c r="E341" s="116"/>
      <c r="F341" s="220" t="s">
        <v>616</v>
      </c>
      <c r="G341" s="63"/>
      <c r="H341" s="222" t="s">
        <v>617</v>
      </c>
      <c r="I341" s="116">
        <v>20</v>
      </c>
      <c r="J341" s="116">
        <v>0</v>
      </c>
      <c r="K341" s="116">
        <v>0</v>
      </c>
      <c r="L341" s="272">
        <v>20</v>
      </c>
      <c r="M341" s="63"/>
    </row>
    <row r="342" spans="1:13" ht="14.25">
      <c r="A342" s="116"/>
      <c r="B342" s="116"/>
      <c r="C342" s="116"/>
      <c r="D342" s="116"/>
      <c r="E342" s="116"/>
      <c r="F342" s="220" t="s">
        <v>618</v>
      </c>
      <c r="G342" s="63"/>
      <c r="H342" s="222" t="s">
        <v>619</v>
      </c>
      <c r="I342" s="116">
        <v>18.7</v>
      </c>
      <c r="J342" s="116">
        <v>0</v>
      </c>
      <c r="K342" s="116">
        <v>0</v>
      </c>
      <c r="L342" s="272">
        <v>18.7</v>
      </c>
      <c r="M342" s="63"/>
    </row>
    <row r="343" spans="1:13" ht="14.25">
      <c r="A343" s="116"/>
      <c r="B343" s="116"/>
      <c r="C343" s="116"/>
      <c r="D343" s="116"/>
      <c r="E343" s="116"/>
      <c r="F343" s="220" t="s">
        <v>620</v>
      </c>
      <c r="G343" s="63"/>
      <c r="H343" s="222" t="s">
        <v>621</v>
      </c>
      <c r="I343" s="116">
        <v>220</v>
      </c>
      <c r="J343" s="116">
        <v>106.67000000000002</v>
      </c>
      <c r="K343" s="116">
        <v>0</v>
      </c>
      <c r="L343" s="272">
        <v>326.67</v>
      </c>
      <c r="M343" s="63"/>
    </row>
    <row r="344" spans="1:13" ht="14.25">
      <c r="A344" s="116"/>
      <c r="B344" s="116"/>
      <c r="C344" s="116"/>
      <c r="D344" s="116"/>
      <c r="E344" s="116"/>
      <c r="F344" s="220" t="s">
        <v>622</v>
      </c>
      <c r="G344" s="63"/>
      <c r="H344" s="222" t="s">
        <v>623</v>
      </c>
      <c r="I344" s="116">
        <v>120</v>
      </c>
      <c r="J344" s="116">
        <v>290.36</v>
      </c>
      <c r="K344" s="116">
        <v>0</v>
      </c>
      <c r="L344" s="272">
        <v>410.36</v>
      </c>
      <c r="M344" s="63"/>
    </row>
    <row r="345" spans="1:13" ht="14.25">
      <c r="A345" s="116"/>
      <c r="B345" s="116"/>
      <c r="C345" s="116"/>
      <c r="D345" s="116"/>
      <c r="E345" s="116"/>
      <c r="F345" s="220" t="s">
        <v>624</v>
      </c>
      <c r="G345" s="63"/>
      <c r="H345" s="222" t="s">
        <v>625</v>
      </c>
      <c r="I345" s="116">
        <v>30</v>
      </c>
      <c r="J345" s="116">
        <v>10</v>
      </c>
      <c r="K345" s="116">
        <v>0</v>
      </c>
      <c r="L345" s="272">
        <v>40</v>
      </c>
      <c r="M345" s="63"/>
    </row>
    <row r="346" spans="1:13" ht="14.25">
      <c r="A346" s="116"/>
      <c r="B346" s="116"/>
      <c r="C346" s="116"/>
      <c r="D346" s="116"/>
      <c r="E346" s="116"/>
      <c r="F346" s="220" t="s">
        <v>626</v>
      </c>
      <c r="G346" s="63"/>
      <c r="H346" s="222" t="s">
        <v>627</v>
      </c>
      <c r="I346" s="116">
        <v>90</v>
      </c>
      <c r="J346" s="116">
        <v>280.36</v>
      </c>
      <c r="K346" s="116">
        <v>0</v>
      </c>
      <c r="L346" s="272">
        <v>370.36</v>
      </c>
      <c r="M346" s="63"/>
    </row>
    <row r="347" spans="1:13" ht="14.25">
      <c r="A347" s="116"/>
      <c r="B347" s="116"/>
      <c r="C347" s="116"/>
      <c r="D347" s="116"/>
      <c r="E347" s="116"/>
      <c r="F347" s="217" t="s">
        <v>628</v>
      </c>
      <c r="G347" s="116"/>
      <c r="H347" s="222" t="s">
        <v>629</v>
      </c>
      <c r="I347" s="116">
        <v>500</v>
      </c>
      <c r="J347" s="116">
        <v>996.79</v>
      </c>
      <c r="K347" s="116">
        <v>0</v>
      </c>
      <c r="L347" s="272">
        <v>1496.79</v>
      </c>
      <c r="M347" s="116"/>
    </row>
    <row r="348" spans="1:13" ht="14.25">
      <c r="A348" s="116"/>
      <c r="B348" s="116"/>
      <c r="C348" s="116"/>
      <c r="D348" s="116"/>
      <c r="E348" s="116"/>
      <c r="F348" s="220" t="s">
        <v>630</v>
      </c>
      <c r="G348" s="63"/>
      <c r="H348" s="222" t="s">
        <v>631</v>
      </c>
      <c r="I348" s="116"/>
      <c r="J348" s="116">
        <v>400</v>
      </c>
      <c r="K348" s="116"/>
      <c r="L348" s="272">
        <v>400</v>
      </c>
      <c r="M348" s="63"/>
    </row>
    <row r="349" spans="1:13" ht="14.25">
      <c r="A349" s="116"/>
      <c r="B349" s="116"/>
      <c r="C349" s="116"/>
      <c r="D349" s="116"/>
      <c r="E349" s="116"/>
      <c r="F349" s="220" t="s">
        <v>632</v>
      </c>
      <c r="G349" s="63"/>
      <c r="H349" s="222" t="s">
        <v>633</v>
      </c>
      <c r="I349" s="116"/>
      <c r="J349" s="116">
        <v>596.79</v>
      </c>
      <c r="K349" s="116"/>
      <c r="L349" s="272">
        <v>596.79</v>
      </c>
      <c r="M349" s="63"/>
    </row>
    <row r="350" spans="1:13" ht="14.25">
      <c r="A350" s="116"/>
      <c r="B350" s="116"/>
      <c r="C350" s="116"/>
      <c r="D350" s="116"/>
      <c r="E350" s="116"/>
      <c r="F350" s="220" t="s">
        <v>634</v>
      </c>
      <c r="G350" s="63"/>
      <c r="H350" s="222" t="s">
        <v>635</v>
      </c>
      <c r="I350" s="116">
        <v>500</v>
      </c>
      <c r="J350" s="116">
        <v>0</v>
      </c>
      <c r="K350" s="116">
        <v>0</v>
      </c>
      <c r="L350" s="272">
        <v>500</v>
      </c>
      <c r="M350" s="63"/>
    </row>
    <row r="351" spans="1:13" ht="14.25">
      <c r="A351" s="116"/>
      <c r="B351" s="116"/>
      <c r="C351" s="116"/>
      <c r="D351" s="116"/>
      <c r="E351" s="116"/>
      <c r="F351" s="220" t="s">
        <v>636</v>
      </c>
      <c r="G351" s="63"/>
      <c r="H351" s="222" t="s">
        <v>637</v>
      </c>
      <c r="I351" s="116">
        <v>1085</v>
      </c>
      <c r="J351" s="116">
        <v>173.20000000000005</v>
      </c>
      <c r="K351" s="116">
        <v>0</v>
      </c>
      <c r="L351" s="272">
        <v>1258.2</v>
      </c>
      <c r="M351" s="63"/>
    </row>
    <row r="352" spans="1:13" ht="14.25">
      <c r="A352" s="116"/>
      <c r="B352" s="116"/>
      <c r="C352" s="116"/>
      <c r="D352" s="116"/>
      <c r="E352" s="116"/>
      <c r="F352" s="220" t="s">
        <v>638</v>
      </c>
      <c r="G352" s="63"/>
      <c r="H352" s="222" t="s">
        <v>639</v>
      </c>
      <c r="I352" s="116">
        <v>500</v>
      </c>
      <c r="J352" s="116">
        <v>173.20000000000005</v>
      </c>
      <c r="K352" s="116">
        <v>0</v>
      </c>
      <c r="L352" s="272">
        <v>673.2</v>
      </c>
      <c r="M352" s="63"/>
    </row>
    <row r="353" spans="1:13" ht="14.25">
      <c r="A353" s="116"/>
      <c r="B353" s="116"/>
      <c r="C353" s="116"/>
      <c r="D353" s="116"/>
      <c r="E353" s="116"/>
      <c r="F353" s="220" t="s">
        <v>640</v>
      </c>
      <c r="G353" s="63"/>
      <c r="H353" s="222" t="s">
        <v>641</v>
      </c>
      <c r="I353" s="116">
        <v>585</v>
      </c>
      <c r="J353" s="116">
        <v>0</v>
      </c>
      <c r="K353" s="116">
        <v>0</v>
      </c>
      <c r="L353" s="272">
        <v>585</v>
      </c>
      <c r="M353" s="63"/>
    </row>
    <row r="354" spans="1:13" ht="14.25">
      <c r="A354" s="116"/>
      <c r="B354" s="116"/>
      <c r="C354" s="116"/>
      <c r="D354" s="116"/>
      <c r="E354" s="116"/>
      <c r="F354" s="220" t="s">
        <v>642</v>
      </c>
      <c r="G354" s="63"/>
      <c r="H354" s="222" t="s">
        <v>643</v>
      </c>
      <c r="I354" s="116">
        <v>3043</v>
      </c>
      <c r="J354" s="116">
        <v>2015.79</v>
      </c>
      <c r="K354" s="116">
        <v>0</v>
      </c>
      <c r="L354" s="272">
        <v>5058.79</v>
      </c>
      <c r="M354" s="63"/>
    </row>
    <row r="355" spans="1:13" ht="14.25">
      <c r="A355" s="116"/>
      <c r="B355" s="116"/>
      <c r="C355" s="116"/>
      <c r="D355" s="116"/>
      <c r="E355" s="116"/>
      <c r="F355" s="220" t="s">
        <v>644</v>
      </c>
      <c r="G355" s="63"/>
      <c r="H355" s="222" t="s">
        <v>645</v>
      </c>
      <c r="I355" s="116">
        <v>3043</v>
      </c>
      <c r="J355" s="116">
        <v>0</v>
      </c>
      <c r="K355" s="116">
        <v>0</v>
      </c>
      <c r="L355" s="272">
        <v>3043</v>
      </c>
      <c r="M355" s="63"/>
    </row>
    <row r="356" spans="1:13" ht="14.25">
      <c r="A356" s="116"/>
      <c r="B356" s="116"/>
      <c r="C356" s="116"/>
      <c r="D356" s="116"/>
      <c r="E356" s="116"/>
      <c r="F356" s="220" t="s">
        <v>646</v>
      </c>
      <c r="G356" s="63"/>
      <c r="H356" s="222" t="s">
        <v>647</v>
      </c>
      <c r="I356" s="116"/>
      <c r="J356" s="116">
        <v>200</v>
      </c>
      <c r="K356" s="116"/>
      <c r="L356" s="272">
        <v>200</v>
      </c>
      <c r="M356" s="63"/>
    </row>
    <row r="357" spans="1:13" ht="14.25">
      <c r="A357" s="116"/>
      <c r="B357" s="116"/>
      <c r="C357" s="116"/>
      <c r="D357" s="116"/>
      <c r="E357" s="116"/>
      <c r="F357" s="220" t="s">
        <v>648</v>
      </c>
      <c r="G357" s="63"/>
      <c r="H357" s="222" t="s">
        <v>649</v>
      </c>
      <c r="I357" s="116"/>
      <c r="J357" s="116">
        <v>1815.79</v>
      </c>
      <c r="K357" s="116"/>
      <c r="L357" s="272">
        <v>1815.79</v>
      </c>
      <c r="M357" s="63"/>
    </row>
    <row r="358" spans="1:13" ht="14.25">
      <c r="A358" s="116"/>
      <c r="B358" s="116"/>
      <c r="C358" s="116"/>
      <c r="D358" s="116"/>
      <c r="E358" s="116"/>
      <c r="F358" s="220" t="s">
        <v>650</v>
      </c>
      <c r="G358" s="63"/>
      <c r="H358" s="222" t="s">
        <v>651</v>
      </c>
      <c r="I358" s="116">
        <v>404</v>
      </c>
      <c r="J358" s="116">
        <v>55.75</v>
      </c>
      <c r="K358" s="116">
        <v>0</v>
      </c>
      <c r="L358" s="272">
        <v>459.75</v>
      </c>
      <c r="M358" s="63"/>
    </row>
    <row r="359" spans="1:13" ht="14.25">
      <c r="A359" s="116"/>
      <c r="B359" s="116"/>
      <c r="C359" s="116"/>
      <c r="D359" s="116"/>
      <c r="E359" s="116"/>
      <c r="F359" s="220" t="s">
        <v>652</v>
      </c>
      <c r="G359" s="63"/>
      <c r="H359" s="222" t="s">
        <v>653</v>
      </c>
      <c r="I359" s="116">
        <v>377.64</v>
      </c>
      <c r="J359" s="116">
        <v>55.75</v>
      </c>
      <c r="K359" s="116">
        <v>0</v>
      </c>
      <c r="L359" s="272">
        <v>433.39</v>
      </c>
      <c r="M359" s="63"/>
    </row>
    <row r="360" spans="1:13" ht="14.25">
      <c r="A360" s="116"/>
      <c r="B360" s="116"/>
      <c r="C360" s="116"/>
      <c r="D360" s="116"/>
      <c r="E360" s="116"/>
      <c r="F360" s="220" t="s">
        <v>654</v>
      </c>
      <c r="G360" s="63"/>
      <c r="H360" s="222" t="s">
        <v>655</v>
      </c>
      <c r="I360" s="116">
        <v>26.36</v>
      </c>
      <c r="J360" s="116">
        <v>0</v>
      </c>
      <c r="K360" s="116">
        <v>0</v>
      </c>
      <c r="L360" s="272">
        <v>26.36</v>
      </c>
      <c r="M360" s="63"/>
    </row>
    <row r="361" spans="1:13" ht="14.25">
      <c r="A361" s="116"/>
      <c r="B361" s="116"/>
      <c r="C361" s="116"/>
      <c r="D361" s="116"/>
      <c r="E361" s="116"/>
      <c r="F361" s="220" t="s">
        <v>656</v>
      </c>
      <c r="G361" s="63"/>
      <c r="H361" s="222" t="s">
        <v>657</v>
      </c>
      <c r="I361" s="116"/>
      <c r="J361" s="116">
        <v>4756.78</v>
      </c>
      <c r="K361" s="116"/>
      <c r="L361" s="272">
        <v>4756.78</v>
      </c>
      <c r="M361" s="63"/>
    </row>
    <row r="362" spans="1:13" ht="14.25">
      <c r="A362" s="116"/>
      <c r="B362" s="116"/>
      <c r="C362" s="116"/>
      <c r="D362" s="116"/>
      <c r="E362" s="116"/>
      <c r="F362" s="220" t="s">
        <v>656</v>
      </c>
      <c r="G362" s="63"/>
      <c r="H362" s="222" t="s">
        <v>658</v>
      </c>
      <c r="I362" s="116"/>
      <c r="J362" s="116">
        <v>4756.78</v>
      </c>
      <c r="K362" s="116"/>
      <c r="L362" s="272">
        <v>4756.78</v>
      </c>
      <c r="M362" s="63"/>
    </row>
    <row r="363" spans="1:13" ht="14.25">
      <c r="A363" s="116"/>
      <c r="B363" s="116"/>
      <c r="C363" s="116"/>
      <c r="D363" s="116"/>
      <c r="E363" s="116"/>
      <c r="F363" s="278" t="s">
        <v>659</v>
      </c>
      <c r="G363" s="218"/>
      <c r="H363" s="219" t="s">
        <v>660</v>
      </c>
      <c r="I363" s="218">
        <v>16367.07</v>
      </c>
      <c r="J363" s="218">
        <v>2226.8199999999997</v>
      </c>
      <c r="K363" s="218">
        <v>0</v>
      </c>
      <c r="L363" s="271">
        <v>18593.89</v>
      </c>
      <c r="M363" s="218"/>
    </row>
    <row r="364" spans="1:13" ht="14.25">
      <c r="A364" s="116"/>
      <c r="B364" s="116"/>
      <c r="C364" s="116"/>
      <c r="D364" s="116"/>
      <c r="E364" s="116"/>
      <c r="F364" s="220" t="s">
        <v>661</v>
      </c>
      <c r="G364" s="63"/>
      <c r="H364" s="222" t="s">
        <v>662</v>
      </c>
      <c r="I364" s="116">
        <v>6706.41</v>
      </c>
      <c r="J364" s="116">
        <v>0</v>
      </c>
      <c r="K364" s="116">
        <v>0</v>
      </c>
      <c r="L364" s="272">
        <v>6706.41</v>
      </c>
      <c r="M364" s="63"/>
    </row>
    <row r="365" spans="1:13" ht="14.25">
      <c r="A365" s="116"/>
      <c r="B365" s="116"/>
      <c r="C365" s="116"/>
      <c r="D365" s="116"/>
      <c r="E365" s="116"/>
      <c r="F365" s="220" t="s">
        <v>22</v>
      </c>
      <c r="G365" s="63"/>
      <c r="H365" s="222" t="s">
        <v>663</v>
      </c>
      <c r="I365" s="116">
        <v>4381.65</v>
      </c>
      <c r="J365" s="116">
        <v>0</v>
      </c>
      <c r="K365" s="116">
        <v>0</v>
      </c>
      <c r="L365" s="272">
        <v>4381.65</v>
      </c>
      <c r="M365" s="63"/>
    </row>
    <row r="366" spans="1:13" ht="14.25">
      <c r="A366" s="116"/>
      <c r="B366" s="116"/>
      <c r="C366" s="116"/>
      <c r="D366" s="116"/>
      <c r="E366" s="116"/>
      <c r="F366" s="220" t="s">
        <v>25</v>
      </c>
      <c r="G366" s="63"/>
      <c r="H366" s="222" t="s">
        <v>664</v>
      </c>
      <c r="I366" s="116">
        <v>56.95</v>
      </c>
      <c r="J366" s="116">
        <v>0</v>
      </c>
      <c r="K366" s="116">
        <v>0</v>
      </c>
      <c r="L366" s="272">
        <v>56.95</v>
      </c>
      <c r="M366" s="63"/>
    </row>
    <row r="367" spans="1:13" ht="14.25">
      <c r="A367" s="116"/>
      <c r="B367" s="116"/>
      <c r="C367" s="116"/>
      <c r="D367" s="116"/>
      <c r="E367" s="116"/>
      <c r="F367" s="220" t="s">
        <v>46</v>
      </c>
      <c r="G367" s="63"/>
      <c r="H367" s="222" t="s">
        <v>665</v>
      </c>
      <c r="I367" s="116">
        <v>46.11</v>
      </c>
      <c r="J367" s="116">
        <v>0</v>
      </c>
      <c r="K367" s="116">
        <v>0</v>
      </c>
      <c r="L367" s="272">
        <v>46.11</v>
      </c>
      <c r="M367" s="63"/>
    </row>
    <row r="368" spans="1:13" ht="14.25">
      <c r="A368" s="116"/>
      <c r="B368" s="116"/>
      <c r="C368" s="116"/>
      <c r="D368" s="116"/>
      <c r="E368" s="116"/>
      <c r="F368" s="220" t="s">
        <v>666</v>
      </c>
      <c r="G368" s="63"/>
      <c r="H368" s="222" t="s">
        <v>667</v>
      </c>
      <c r="I368" s="116">
        <v>15</v>
      </c>
      <c r="J368" s="116">
        <v>0</v>
      </c>
      <c r="K368" s="116">
        <v>0</v>
      </c>
      <c r="L368" s="272">
        <v>15</v>
      </c>
      <c r="M368" s="63"/>
    </row>
    <row r="369" spans="1:13" ht="14.25">
      <c r="A369" s="116"/>
      <c r="B369" s="116"/>
      <c r="C369" s="116"/>
      <c r="D369" s="116"/>
      <c r="E369" s="116"/>
      <c r="F369" s="220" t="s">
        <v>668</v>
      </c>
      <c r="G369" s="63"/>
      <c r="H369" s="222" t="s">
        <v>669</v>
      </c>
      <c r="I369" s="116">
        <v>2206.7</v>
      </c>
      <c r="J369" s="116">
        <v>0</v>
      </c>
      <c r="K369" s="116">
        <v>0</v>
      </c>
      <c r="L369" s="272">
        <v>2206.7</v>
      </c>
      <c r="M369" s="63"/>
    </row>
    <row r="370" spans="1:13" ht="14.25">
      <c r="A370" s="116"/>
      <c r="B370" s="116"/>
      <c r="C370" s="116"/>
      <c r="D370" s="116"/>
      <c r="E370" s="116"/>
      <c r="F370" s="220" t="s">
        <v>670</v>
      </c>
      <c r="G370" s="63"/>
      <c r="H370" s="222" t="s">
        <v>671</v>
      </c>
      <c r="I370" s="116">
        <v>513.77</v>
      </c>
      <c r="J370" s="116">
        <v>0</v>
      </c>
      <c r="K370" s="116">
        <v>0</v>
      </c>
      <c r="L370" s="272">
        <v>513.77</v>
      </c>
      <c r="M370" s="63"/>
    </row>
    <row r="371" spans="1:13" ht="14.25">
      <c r="A371" s="116"/>
      <c r="B371" s="116"/>
      <c r="C371" s="116"/>
      <c r="D371" s="116"/>
      <c r="E371" s="116"/>
      <c r="F371" s="220" t="s">
        <v>672</v>
      </c>
      <c r="G371" s="63"/>
      <c r="H371" s="222" t="s">
        <v>673</v>
      </c>
      <c r="I371" s="116">
        <v>500</v>
      </c>
      <c r="J371" s="116">
        <v>0</v>
      </c>
      <c r="K371" s="116">
        <v>0</v>
      </c>
      <c r="L371" s="272">
        <v>500</v>
      </c>
      <c r="M371" s="63"/>
    </row>
    <row r="372" spans="1:13" ht="14.25">
      <c r="A372" s="116"/>
      <c r="B372" s="116"/>
      <c r="C372" s="116"/>
      <c r="D372" s="116"/>
      <c r="E372" s="116"/>
      <c r="F372" s="220" t="s">
        <v>674</v>
      </c>
      <c r="G372" s="63"/>
      <c r="H372" s="222" t="s">
        <v>675</v>
      </c>
      <c r="I372" s="116">
        <v>13.77</v>
      </c>
      <c r="J372" s="116">
        <v>0</v>
      </c>
      <c r="K372" s="116">
        <v>0</v>
      </c>
      <c r="L372" s="272">
        <v>13.77</v>
      </c>
      <c r="M372" s="63"/>
    </row>
    <row r="373" spans="1:13" ht="14.25">
      <c r="A373" s="116"/>
      <c r="B373" s="116"/>
      <c r="C373" s="116"/>
      <c r="D373" s="116"/>
      <c r="E373" s="116"/>
      <c r="F373" s="220" t="s">
        <v>676</v>
      </c>
      <c r="G373" s="63"/>
      <c r="H373" s="222" t="s">
        <v>677</v>
      </c>
      <c r="I373" s="116">
        <v>3146.89</v>
      </c>
      <c r="J373" s="116">
        <v>0</v>
      </c>
      <c r="K373" s="116">
        <v>0</v>
      </c>
      <c r="L373" s="272">
        <v>3146.89</v>
      </c>
      <c r="M373" s="63"/>
    </row>
    <row r="374" spans="1:13" ht="14.25">
      <c r="A374" s="116"/>
      <c r="B374" s="116"/>
      <c r="C374" s="116"/>
      <c r="D374" s="116"/>
      <c r="E374" s="116"/>
      <c r="F374" s="220" t="s">
        <v>676</v>
      </c>
      <c r="G374" s="63"/>
      <c r="H374" s="222" t="s">
        <v>678</v>
      </c>
      <c r="I374" s="116">
        <v>3146.89</v>
      </c>
      <c r="J374" s="116">
        <v>0</v>
      </c>
      <c r="K374" s="116">
        <v>0</v>
      </c>
      <c r="L374" s="272">
        <v>3146.89</v>
      </c>
      <c r="M374" s="63"/>
    </row>
    <row r="375" spans="1:13" ht="21">
      <c r="A375" s="116"/>
      <c r="B375" s="116"/>
      <c r="C375" s="116"/>
      <c r="D375" s="116"/>
      <c r="E375" s="116"/>
      <c r="F375" s="220" t="s">
        <v>679</v>
      </c>
      <c r="G375" s="63"/>
      <c r="H375" s="222" t="s">
        <v>680</v>
      </c>
      <c r="I375" s="116">
        <v>6000</v>
      </c>
      <c r="J375" s="116">
        <v>0</v>
      </c>
      <c r="K375" s="116">
        <v>0</v>
      </c>
      <c r="L375" s="272">
        <v>6000</v>
      </c>
      <c r="M375" s="63"/>
    </row>
    <row r="376" spans="1:13" ht="14.25">
      <c r="A376" s="116"/>
      <c r="B376" s="116"/>
      <c r="C376" s="116"/>
      <c r="D376" s="116"/>
      <c r="E376" s="116"/>
      <c r="F376" s="220" t="s">
        <v>681</v>
      </c>
      <c r="G376" s="63"/>
      <c r="H376" s="222" t="s">
        <v>682</v>
      </c>
      <c r="I376" s="116">
        <v>6000</v>
      </c>
      <c r="J376" s="116">
        <v>0</v>
      </c>
      <c r="K376" s="116">
        <v>0</v>
      </c>
      <c r="L376" s="272">
        <v>6000</v>
      </c>
      <c r="M376" s="63"/>
    </row>
    <row r="377" spans="1:13" ht="14.25">
      <c r="A377" s="116"/>
      <c r="B377" s="116"/>
      <c r="C377" s="116"/>
      <c r="D377" s="116"/>
      <c r="E377" s="116"/>
      <c r="F377" s="220" t="s">
        <v>683</v>
      </c>
      <c r="G377" s="63"/>
      <c r="H377" s="222" t="s">
        <v>684</v>
      </c>
      <c r="I377" s="116"/>
      <c r="J377" s="116">
        <v>2226.82</v>
      </c>
      <c r="K377" s="116"/>
      <c r="L377" s="272">
        <v>2226.82</v>
      </c>
      <c r="M377" s="63"/>
    </row>
    <row r="378" spans="1:13" ht="14.25">
      <c r="A378" s="116"/>
      <c r="B378" s="116"/>
      <c r="C378" s="116"/>
      <c r="D378" s="116"/>
      <c r="E378" s="116"/>
      <c r="F378" s="220" t="s">
        <v>683</v>
      </c>
      <c r="G378" s="63"/>
      <c r="H378" s="222" t="s">
        <v>685</v>
      </c>
      <c r="I378" s="116"/>
      <c r="J378" s="116">
        <v>2226.82</v>
      </c>
      <c r="K378" s="116"/>
      <c r="L378" s="272">
        <v>2226.82</v>
      </c>
      <c r="M378" s="63"/>
    </row>
    <row r="379" spans="1:13" ht="14.25">
      <c r="A379" s="116"/>
      <c r="B379" s="116"/>
      <c r="C379" s="116"/>
      <c r="D379" s="116"/>
      <c r="E379" s="116"/>
      <c r="F379" s="278" t="s">
        <v>686</v>
      </c>
      <c r="G379" s="218"/>
      <c r="H379" s="219" t="s">
        <v>687</v>
      </c>
      <c r="I379" s="218">
        <v>38869.41</v>
      </c>
      <c r="J379" s="218">
        <v>3628.9999999999927</v>
      </c>
      <c r="K379" s="218">
        <v>49385.21</v>
      </c>
      <c r="L379" s="271">
        <v>91883.62</v>
      </c>
      <c r="M379" s="218"/>
    </row>
    <row r="380" spans="1:13" ht="14.25">
      <c r="A380" s="116"/>
      <c r="B380" s="116"/>
      <c r="C380" s="116"/>
      <c r="D380" s="116"/>
      <c r="E380" s="116"/>
      <c r="F380" s="220" t="s">
        <v>688</v>
      </c>
      <c r="G380" s="63"/>
      <c r="H380" s="222" t="s">
        <v>689</v>
      </c>
      <c r="I380" s="116">
        <v>5627.58</v>
      </c>
      <c r="J380" s="116">
        <v>1163.9899999999998</v>
      </c>
      <c r="K380" s="116">
        <v>14008.8</v>
      </c>
      <c r="L380" s="272">
        <v>20800.37</v>
      </c>
      <c r="M380" s="63"/>
    </row>
    <row r="381" spans="1:13" ht="14.25">
      <c r="A381" s="116"/>
      <c r="B381" s="116"/>
      <c r="C381" s="116"/>
      <c r="D381" s="116"/>
      <c r="E381" s="116"/>
      <c r="F381" s="220" t="s">
        <v>22</v>
      </c>
      <c r="G381" s="63"/>
      <c r="H381" s="222" t="s">
        <v>690</v>
      </c>
      <c r="I381" s="116">
        <v>1766.24</v>
      </c>
      <c r="J381" s="116">
        <v>0</v>
      </c>
      <c r="K381" s="116">
        <v>0</v>
      </c>
      <c r="L381" s="272">
        <v>1766.24</v>
      </c>
      <c r="M381" s="63"/>
    </row>
    <row r="382" spans="1:13" ht="14.25">
      <c r="A382" s="116"/>
      <c r="B382" s="116"/>
      <c r="C382" s="116"/>
      <c r="D382" s="116"/>
      <c r="E382" s="116"/>
      <c r="F382" s="220" t="s">
        <v>180</v>
      </c>
      <c r="G382" s="63"/>
      <c r="H382" s="222" t="s">
        <v>691</v>
      </c>
      <c r="I382" s="116">
        <v>839.69</v>
      </c>
      <c r="J382" s="116">
        <v>0</v>
      </c>
      <c r="K382" s="116">
        <v>0</v>
      </c>
      <c r="L382" s="272">
        <v>839.69</v>
      </c>
      <c r="M382" s="63"/>
    </row>
    <row r="383" spans="1:13" ht="14.25">
      <c r="A383" s="116"/>
      <c r="B383" s="116"/>
      <c r="C383" s="116"/>
      <c r="D383" s="116"/>
      <c r="E383" s="116"/>
      <c r="F383" s="220" t="s">
        <v>692</v>
      </c>
      <c r="G383" s="63"/>
      <c r="H383" s="222" t="s">
        <v>693</v>
      </c>
      <c r="I383" s="116">
        <v>80.91</v>
      </c>
      <c r="J383" s="116">
        <v>0</v>
      </c>
      <c r="K383" s="116">
        <v>0</v>
      </c>
      <c r="L383" s="272">
        <v>80.91</v>
      </c>
      <c r="M383" s="63"/>
    </row>
    <row r="384" spans="1:13" ht="14.25">
      <c r="A384" s="116"/>
      <c r="B384" s="116"/>
      <c r="C384" s="116"/>
      <c r="D384" s="116"/>
      <c r="E384" s="116"/>
      <c r="F384" s="220" t="s">
        <v>694</v>
      </c>
      <c r="G384" s="63"/>
      <c r="H384" s="222" t="s">
        <v>695</v>
      </c>
      <c r="I384" s="116">
        <v>92</v>
      </c>
      <c r="J384" s="116">
        <v>0</v>
      </c>
      <c r="K384" s="116">
        <v>0</v>
      </c>
      <c r="L384" s="272">
        <v>92</v>
      </c>
      <c r="M384" s="63"/>
    </row>
    <row r="385" spans="1:13" ht="14.25">
      <c r="A385" s="116"/>
      <c r="B385" s="116"/>
      <c r="C385" s="116"/>
      <c r="D385" s="116"/>
      <c r="E385" s="116"/>
      <c r="F385" s="220" t="s">
        <v>696</v>
      </c>
      <c r="G385" s="63"/>
      <c r="H385" s="222" t="s">
        <v>697</v>
      </c>
      <c r="I385" s="116">
        <v>0</v>
      </c>
      <c r="J385" s="116">
        <v>237</v>
      </c>
      <c r="K385" s="116">
        <v>352</v>
      </c>
      <c r="L385" s="272">
        <v>589</v>
      </c>
      <c r="M385" s="63"/>
    </row>
    <row r="386" spans="1:13" ht="14.25">
      <c r="A386" s="116"/>
      <c r="B386" s="116"/>
      <c r="C386" s="116"/>
      <c r="D386" s="116"/>
      <c r="E386" s="116"/>
      <c r="F386" s="220" t="s">
        <v>698</v>
      </c>
      <c r="G386" s="63"/>
      <c r="H386" s="222" t="s">
        <v>699</v>
      </c>
      <c r="I386" s="116">
        <v>2510</v>
      </c>
      <c r="J386" s="116">
        <v>128.1800000000003</v>
      </c>
      <c r="K386" s="116">
        <v>5342.9</v>
      </c>
      <c r="L386" s="272">
        <v>7981.08</v>
      </c>
      <c r="M386" s="63"/>
    </row>
    <row r="387" spans="1:13" ht="14.25">
      <c r="A387" s="116"/>
      <c r="B387" s="116"/>
      <c r="C387" s="116"/>
      <c r="D387" s="116"/>
      <c r="E387" s="116"/>
      <c r="F387" s="217" t="s">
        <v>700</v>
      </c>
      <c r="G387" s="116"/>
      <c r="H387" s="222" t="s">
        <v>701</v>
      </c>
      <c r="I387" s="116">
        <v>170</v>
      </c>
      <c r="J387" s="116">
        <v>0</v>
      </c>
      <c r="K387" s="116">
        <v>3373</v>
      </c>
      <c r="L387" s="272">
        <v>3543</v>
      </c>
      <c r="M387" s="116"/>
    </row>
    <row r="388" spans="1:13" ht="14.25">
      <c r="A388" s="116"/>
      <c r="B388" s="116"/>
      <c r="C388" s="116"/>
      <c r="D388" s="116"/>
      <c r="E388" s="116"/>
      <c r="F388" s="220" t="s">
        <v>702</v>
      </c>
      <c r="G388" s="63"/>
      <c r="H388" s="222" t="s">
        <v>703</v>
      </c>
      <c r="I388" s="116"/>
      <c r="J388" s="116">
        <v>403.82</v>
      </c>
      <c r="K388" s="116"/>
      <c r="L388" s="272">
        <v>403.82</v>
      </c>
      <c r="M388" s="63"/>
    </row>
    <row r="389" spans="1:13" ht="14.25">
      <c r="A389" s="116"/>
      <c r="B389" s="116"/>
      <c r="C389" s="116"/>
      <c r="D389" s="116"/>
      <c r="E389" s="116"/>
      <c r="F389" s="220" t="s">
        <v>704</v>
      </c>
      <c r="G389" s="63"/>
      <c r="H389" s="222" t="s">
        <v>705</v>
      </c>
      <c r="I389" s="116">
        <v>0</v>
      </c>
      <c r="J389" s="116">
        <v>0</v>
      </c>
      <c r="K389" s="116">
        <v>2520</v>
      </c>
      <c r="L389" s="272">
        <v>2520</v>
      </c>
      <c r="M389" s="63"/>
    </row>
    <row r="390" spans="1:13" ht="52.5" customHeight="1">
      <c r="A390" s="116"/>
      <c r="B390" s="116"/>
      <c r="C390" s="116"/>
      <c r="D390" s="116"/>
      <c r="E390" s="116"/>
      <c r="F390" s="220" t="s">
        <v>706</v>
      </c>
      <c r="G390" s="63"/>
      <c r="H390" s="222" t="s">
        <v>707</v>
      </c>
      <c r="I390" s="116">
        <v>168.74</v>
      </c>
      <c r="J390" s="116">
        <v>394.98</v>
      </c>
      <c r="K390" s="116">
        <v>2420.9</v>
      </c>
      <c r="L390" s="272">
        <v>2984.62</v>
      </c>
      <c r="M390" s="63"/>
    </row>
    <row r="391" spans="1:13" ht="14.25">
      <c r="A391" s="116"/>
      <c r="B391" s="116"/>
      <c r="C391" s="116"/>
      <c r="D391" s="116"/>
      <c r="E391" s="116"/>
      <c r="F391" s="220" t="s">
        <v>708</v>
      </c>
      <c r="G391" s="63"/>
      <c r="H391" s="222" t="s">
        <v>709</v>
      </c>
      <c r="I391" s="116">
        <v>9256.66</v>
      </c>
      <c r="J391" s="116">
        <v>1126.0300000000007</v>
      </c>
      <c r="K391" s="116">
        <v>0</v>
      </c>
      <c r="L391" s="272">
        <v>10382.69</v>
      </c>
      <c r="M391" s="63"/>
    </row>
    <row r="392" spans="1:13" ht="14.25">
      <c r="A392" s="116"/>
      <c r="B392" s="116"/>
      <c r="C392" s="116"/>
      <c r="D392" s="116"/>
      <c r="E392" s="116"/>
      <c r="F392" s="220" t="s">
        <v>22</v>
      </c>
      <c r="G392" s="63"/>
      <c r="H392" s="222" t="s">
        <v>710</v>
      </c>
      <c r="I392" s="116">
        <v>1565.55</v>
      </c>
      <c r="J392" s="116">
        <v>55</v>
      </c>
      <c r="K392" s="116">
        <v>0</v>
      </c>
      <c r="L392" s="272">
        <v>1620.55</v>
      </c>
      <c r="M392" s="63"/>
    </row>
    <row r="393" spans="1:13" ht="14.25">
      <c r="A393" s="116"/>
      <c r="B393" s="116"/>
      <c r="C393" s="116"/>
      <c r="D393" s="116"/>
      <c r="E393" s="116"/>
      <c r="F393" s="220" t="s">
        <v>711</v>
      </c>
      <c r="G393" s="63"/>
      <c r="H393" s="222" t="s">
        <v>712</v>
      </c>
      <c r="I393" s="116">
        <v>201.48</v>
      </c>
      <c r="J393" s="116">
        <v>0</v>
      </c>
      <c r="K393" s="116">
        <v>0</v>
      </c>
      <c r="L393" s="272">
        <v>201.48</v>
      </c>
      <c r="M393" s="63"/>
    </row>
    <row r="394" spans="1:13" ht="14.25">
      <c r="A394" s="116"/>
      <c r="B394" s="116"/>
      <c r="C394" s="116"/>
      <c r="D394" s="116"/>
      <c r="E394" s="116"/>
      <c r="F394" s="220" t="s">
        <v>713</v>
      </c>
      <c r="G394" s="63"/>
      <c r="H394" s="222" t="s">
        <v>714</v>
      </c>
      <c r="I394" s="116">
        <v>172.5</v>
      </c>
      <c r="J394" s="116">
        <v>0</v>
      </c>
      <c r="K394" s="116">
        <v>0</v>
      </c>
      <c r="L394" s="272">
        <v>172.5</v>
      </c>
      <c r="M394" s="63"/>
    </row>
    <row r="395" spans="1:13" ht="14.25">
      <c r="A395" s="116"/>
      <c r="B395" s="116"/>
      <c r="C395" s="116"/>
      <c r="D395" s="116"/>
      <c r="E395" s="116"/>
      <c r="F395" s="220" t="s">
        <v>715</v>
      </c>
      <c r="G395" s="63"/>
      <c r="H395" s="222" t="s">
        <v>716</v>
      </c>
      <c r="I395" s="116">
        <v>4805</v>
      </c>
      <c r="J395" s="116">
        <v>0</v>
      </c>
      <c r="K395" s="116">
        <v>0</v>
      </c>
      <c r="L395" s="272">
        <v>4805</v>
      </c>
      <c r="M395" s="63"/>
    </row>
    <row r="396" spans="1:13" ht="14.25">
      <c r="A396" s="116"/>
      <c r="B396" s="116"/>
      <c r="C396" s="116"/>
      <c r="D396" s="116"/>
      <c r="E396" s="116"/>
      <c r="F396" s="220" t="s">
        <v>717</v>
      </c>
      <c r="G396" s="63"/>
      <c r="H396" s="222" t="s">
        <v>718</v>
      </c>
      <c r="I396" s="116">
        <v>1102.1</v>
      </c>
      <c r="J396" s="116">
        <v>0</v>
      </c>
      <c r="K396" s="116">
        <v>0</v>
      </c>
      <c r="L396" s="272">
        <v>1102.1</v>
      </c>
      <c r="M396" s="63"/>
    </row>
    <row r="397" spans="1:13" ht="14.25">
      <c r="A397" s="116"/>
      <c r="B397" s="116"/>
      <c r="C397" s="116"/>
      <c r="D397" s="116"/>
      <c r="E397" s="116"/>
      <c r="F397" s="217" t="s">
        <v>719</v>
      </c>
      <c r="G397" s="116"/>
      <c r="H397" s="222" t="s">
        <v>720</v>
      </c>
      <c r="I397" s="116">
        <v>476.5</v>
      </c>
      <c r="J397" s="116">
        <v>0</v>
      </c>
      <c r="K397" s="116">
        <v>0</v>
      </c>
      <c r="L397" s="272">
        <v>476.5</v>
      </c>
      <c r="M397" s="116"/>
    </row>
    <row r="398" spans="1:13" ht="14.25">
      <c r="A398" s="116"/>
      <c r="B398" s="116"/>
      <c r="C398" s="116"/>
      <c r="D398" s="116"/>
      <c r="E398" s="116"/>
      <c r="F398" s="220" t="s">
        <v>721</v>
      </c>
      <c r="G398" s="63"/>
      <c r="H398" s="222" t="s">
        <v>722</v>
      </c>
      <c r="I398" s="116">
        <v>617.1</v>
      </c>
      <c r="J398" s="116">
        <v>150</v>
      </c>
      <c r="K398" s="116">
        <v>0</v>
      </c>
      <c r="L398" s="272">
        <v>767.1</v>
      </c>
      <c r="M398" s="63"/>
    </row>
    <row r="399" spans="1:13" ht="14.25">
      <c r="A399" s="116"/>
      <c r="B399" s="116"/>
      <c r="C399" s="116"/>
      <c r="D399" s="116"/>
      <c r="E399" s="116"/>
      <c r="F399" s="220" t="s">
        <v>723</v>
      </c>
      <c r="G399" s="63"/>
      <c r="H399" s="222" t="s">
        <v>724</v>
      </c>
      <c r="I399" s="116">
        <v>8</v>
      </c>
      <c r="J399" s="116">
        <v>0</v>
      </c>
      <c r="K399" s="116">
        <v>0</v>
      </c>
      <c r="L399" s="272">
        <v>8</v>
      </c>
      <c r="M399" s="63"/>
    </row>
    <row r="400" spans="1:13" ht="14.25">
      <c r="A400" s="116"/>
      <c r="B400" s="116"/>
      <c r="C400" s="116"/>
      <c r="D400" s="116"/>
      <c r="E400" s="116"/>
      <c r="F400" s="220" t="s">
        <v>725</v>
      </c>
      <c r="G400" s="63"/>
      <c r="H400" s="222" t="s">
        <v>726</v>
      </c>
      <c r="I400" s="116">
        <v>308.43</v>
      </c>
      <c r="J400" s="116">
        <v>921.03</v>
      </c>
      <c r="K400" s="116">
        <v>0</v>
      </c>
      <c r="L400" s="272">
        <v>1229.46</v>
      </c>
      <c r="M400" s="63"/>
    </row>
    <row r="401" spans="1:13" ht="14.25">
      <c r="A401" s="116"/>
      <c r="B401" s="116"/>
      <c r="C401" s="116"/>
      <c r="D401" s="116"/>
      <c r="E401" s="116"/>
      <c r="F401" s="220" t="s">
        <v>727</v>
      </c>
      <c r="G401" s="63"/>
      <c r="H401" s="222" t="s">
        <v>728</v>
      </c>
      <c r="I401" s="116">
        <v>2452.6</v>
      </c>
      <c r="J401" s="116">
        <v>994.4599999999996</v>
      </c>
      <c r="K401" s="116">
        <v>2996.51</v>
      </c>
      <c r="L401" s="272">
        <v>6443.57</v>
      </c>
      <c r="M401" s="63"/>
    </row>
    <row r="402" spans="1:13" ht="14.25">
      <c r="A402" s="116"/>
      <c r="B402" s="116"/>
      <c r="C402" s="116"/>
      <c r="D402" s="116"/>
      <c r="E402" s="116"/>
      <c r="F402" s="220" t="s">
        <v>22</v>
      </c>
      <c r="G402" s="63"/>
      <c r="H402" s="222" t="s">
        <v>729</v>
      </c>
      <c r="I402" s="116">
        <v>960.16</v>
      </c>
      <c r="J402" s="116">
        <v>43</v>
      </c>
      <c r="K402" s="116">
        <v>0</v>
      </c>
      <c r="L402" s="272">
        <v>1003.16</v>
      </c>
      <c r="M402" s="63"/>
    </row>
    <row r="403" spans="1:13" ht="14.25">
      <c r="A403" s="116"/>
      <c r="B403" s="116"/>
      <c r="C403" s="116"/>
      <c r="D403" s="116"/>
      <c r="E403" s="116"/>
      <c r="F403" s="220" t="s">
        <v>730</v>
      </c>
      <c r="G403" s="63"/>
      <c r="H403" s="222" t="s">
        <v>731</v>
      </c>
      <c r="I403" s="116"/>
      <c r="J403" s="116">
        <v>113.26</v>
      </c>
      <c r="K403" s="116">
        <v>1996.51</v>
      </c>
      <c r="L403" s="272">
        <v>2109.77</v>
      </c>
      <c r="M403" s="63"/>
    </row>
    <row r="404" spans="1:13" ht="14.25">
      <c r="A404" s="116"/>
      <c r="B404" s="116"/>
      <c r="C404" s="116"/>
      <c r="D404" s="116"/>
      <c r="E404" s="116"/>
      <c r="F404" s="220" t="s">
        <v>732</v>
      </c>
      <c r="G404" s="63"/>
      <c r="H404" s="222" t="s">
        <v>733</v>
      </c>
      <c r="I404" s="116">
        <v>20</v>
      </c>
      <c r="J404" s="116">
        <v>133.56</v>
      </c>
      <c r="K404" s="116">
        <v>0</v>
      </c>
      <c r="L404" s="272">
        <v>153.56</v>
      </c>
      <c r="M404" s="63"/>
    </row>
    <row r="405" spans="1:13" ht="14.25">
      <c r="A405" s="116"/>
      <c r="B405" s="116"/>
      <c r="C405" s="116"/>
      <c r="D405" s="116"/>
      <c r="E405" s="116"/>
      <c r="F405" s="220" t="s">
        <v>734</v>
      </c>
      <c r="G405" s="63"/>
      <c r="H405" s="222" t="s">
        <v>735</v>
      </c>
      <c r="I405" s="116">
        <v>10</v>
      </c>
      <c r="J405" s="116">
        <v>0</v>
      </c>
      <c r="K405" s="116">
        <v>0</v>
      </c>
      <c r="L405" s="272">
        <v>10</v>
      </c>
      <c r="M405" s="63"/>
    </row>
    <row r="406" spans="1:13" ht="14.25">
      <c r="A406" s="116"/>
      <c r="B406" s="116"/>
      <c r="C406" s="116"/>
      <c r="D406" s="116"/>
      <c r="E406" s="116"/>
      <c r="F406" s="220" t="s">
        <v>736</v>
      </c>
      <c r="G406" s="63"/>
      <c r="H406" s="222" t="s">
        <v>737</v>
      </c>
      <c r="I406" s="116">
        <v>1080</v>
      </c>
      <c r="J406" s="116">
        <v>429.8299999999999</v>
      </c>
      <c r="K406" s="116">
        <v>0</v>
      </c>
      <c r="L406" s="272">
        <v>1509.83</v>
      </c>
      <c r="M406" s="63"/>
    </row>
    <row r="407" spans="1:13" ht="14.25">
      <c r="A407" s="116"/>
      <c r="B407" s="116"/>
      <c r="C407" s="116"/>
      <c r="D407" s="116"/>
      <c r="E407" s="116"/>
      <c r="F407" s="220" t="s">
        <v>738</v>
      </c>
      <c r="G407" s="63"/>
      <c r="H407" s="222" t="s">
        <v>739</v>
      </c>
      <c r="I407" s="116">
        <v>307.6</v>
      </c>
      <c r="J407" s="116">
        <v>225.87</v>
      </c>
      <c r="K407" s="116">
        <v>0</v>
      </c>
      <c r="L407" s="272">
        <v>533.47</v>
      </c>
      <c r="M407" s="63"/>
    </row>
    <row r="408" spans="1:13" ht="14.25">
      <c r="A408" s="116"/>
      <c r="B408" s="116"/>
      <c r="C408" s="116"/>
      <c r="D408" s="116"/>
      <c r="E408" s="116"/>
      <c r="F408" s="220" t="s">
        <v>740</v>
      </c>
      <c r="G408" s="63"/>
      <c r="H408" s="222" t="s">
        <v>741</v>
      </c>
      <c r="I408" s="116">
        <v>50</v>
      </c>
      <c r="J408" s="116">
        <v>0</v>
      </c>
      <c r="K408" s="116">
        <v>0</v>
      </c>
      <c r="L408" s="272">
        <v>50</v>
      </c>
      <c r="M408" s="63"/>
    </row>
    <row r="409" spans="1:13" ht="14.25">
      <c r="A409" s="116"/>
      <c r="B409" s="116"/>
      <c r="C409" s="116"/>
      <c r="D409" s="116"/>
      <c r="E409" s="116"/>
      <c r="F409" s="220" t="s">
        <v>742</v>
      </c>
      <c r="G409" s="63"/>
      <c r="H409" s="222" t="s">
        <v>743</v>
      </c>
      <c r="I409" s="116">
        <v>24.84</v>
      </c>
      <c r="J409" s="116">
        <v>48.950000000000045</v>
      </c>
      <c r="K409" s="116">
        <v>1000</v>
      </c>
      <c r="L409" s="272">
        <v>1073.79</v>
      </c>
      <c r="M409" s="63"/>
    </row>
    <row r="410" spans="1:13" ht="14.25">
      <c r="A410" s="116"/>
      <c r="B410" s="116"/>
      <c r="C410" s="116"/>
      <c r="D410" s="116"/>
      <c r="E410" s="116"/>
      <c r="F410" s="220" t="s">
        <v>744</v>
      </c>
      <c r="G410" s="63"/>
      <c r="H410" s="222" t="s">
        <v>745</v>
      </c>
      <c r="I410" s="116">
        <v>6831.63</v>
      </c>
      <c r="J410" s="116">
        <v>160.42999999999665</v>
      </c>
      <c r="K410" s="116">
        <v>27832</v>
      </c>
      <c r="L410" s="272">
        <v>34824.06</v>
      </c>
      <c r="M410" s="63"/>
    </row>
    <row r="411" spans="1:13" ht="14.25">
      <c r="A411" s="116"/>
      <c r="B411" s="116"/>
      <c r="C411" s="116"/>
      <c r="D411" s="116"/>
      <c r="E411" s="116"/>
      <c r="F411" s="217" t="s">
        <v>22</v>
      </c>
      <c r="G411" s="116"/>
      <c r="H411" s="222" t="s">
        <v>746</v>
      </c>
      <c r="I411" s="116">
        <v>837.27</v>
      </c>
      <c r="J411" s="116">
        <v>42.83000000000004</v>
      </c>
      <c r="K411" s="116">
        <v>0</v>
      </c>
      <c r="L411" s="272">
        <v>880.1</v>
      </c>
      <c r="M411" s="116"/>
    </row>
    <row r="412" spans="1:13" ht="14.25">
      <c r="A412" s="116"/>
      <c r="B412" s="116"/>
      <c r="C412" s="116"/>
      <c r="D412" s="116"/>
      <c r="E412" s="116"/>
      <c r="F412" s="220" t="s">
        <v>747</v>
      </c>
      <c r="G412" s="63"/>
      <c r="H412" s="222" t="s">
        <v>748</v>
      </c>
      <c r="I412" s="116">
        <v>5500</v>
      </c>
      <c r="J412" s="116">
        <v>0</v>
      </c>
      <c r="K412" s="116">
        <v>0</v>
      </c>
      <c r="L412" s="272">
        <v>5500</v>
      </c>
      <c r="M412" s="63"/>
    </row>
    <row r="413" spans="1:13" ht="21">
      <c r="A413" s="116"/>
      <c r="B413" s="116"/>
      <c r="C413" s="116"/>
      <c r="D413" s="116"/>
      <c r="E413" s="116"/>
      <c r="F413" s="220" t="s">
        <v>749</v>
      </c>
      <c r="G413" s="63"/>
      <c r="H413" s="222" t="s">
        <v>750</v>
      </c>
      <c r="I413" s="116">
        <v>494.36</v>
      </c>
      <c r="J413" s="116">
        <v>117.59999999999854</v>
      </c>
      <c r="K413" s="116">
        <v>27832</v>
      </c>
      <c r="L413" s="272">
        <v>28443.96</v>
      </c>
      <c r="M413" s="63"/>
    </row>
    <row r="414" spans="1:13" ht="14.25">
      <c r="A414" s="116"/>
      <c r="B414" s="116"/>
      <c r="C414" s="116"/>
      <c r="D414" s="116"/>
      <c r="E414" s="116"/>
      <c r="F414" s="217" t="s">
        <v>751</v>
      </c>
      <c r="G414" s="116"/>
      <c r="H414" s="222" t="s">
        <v>752</v>
      </c>
      <c r="I414" s="116">
        <v>7134.62</v>
      </c>
      <c r="J414" s="116">
        <v>144.09000000000106</v>
      </c>
      <c r="K414" s="116">
        <v>4547.9</v>
      </c>
      <c r="L414" s="272">
        <v>11826.61</v>
      </c>
      <c r="M414" s="116"/>
    </row>
    <row r="415" spans="1:13" ht="14.25">
      <c r="A415" s="116"/>
      <c r="B415" s="116"/>
      <c r="C415" s="116"/>
      <c r="D415" s="116"/>
      <c r="E415" s="116"/>
      <c r="F415" s="220" t="s">
        <v>753</v>
      </c>
      <c r="G415" s="63"/>
      <c r="H415" s="222" t="s">
        <v>754</v>
      </c>
      <c r="I415" s="116"/>
      <c r="J415" s="116">
        <v>70.71</v>
      </c>
      <c r="K415" s="116"/>
      <c r="L415" s="272">
        <v>70.71</v>
      </c>
      <c r="M415" s="63"/>
    </row>
    <row r="416" spans="1:13" ht="14.25">
      <c r="A416" s="116"/>
      <c r="B416" s="116"/>
      <c r="C416" s="116"/>
      <c r="D416" s="116"/>
      <c r="E416" s="116"/>
      <c r="F416" s="220" t="s">
        <v>755</v>
      </c>
      <c r="G416" s="63"/>
      <c r="H416" s="222" t="s">
        <v>756</v>
      </c>
      <c r="I416" s="116">
        <v>7134.62</v>
      </c>
      <c r="J416" s="116">
        <v>73.38000000000011</v>
      </c>
      <c r="K416" s="116">
        <v>4547.9</v>
      </c>
      <c r="L416" s="272">
        <v>11755.9</v>
      </c>
      <c r="M416" s="63"/>
    </row>
    <row r="417" spans="1:13" ht="14.25">
      <c r="A417" s="116"/>
      <c r="B417" s="116"/>
      <c r="C417" s="116"/>
      <c r="D417" s="116"/>
      <c r="E417" s="116"/>
      <c r="F417" s="220" t="s">
        <v>757</v>
      </c>
      <c r="G417" s="63"/>
      <c r="H417" s="222" t="s">
        <v>758</v>
      </c>
      <c r="I417" s="116">
        <v>4412</v>
      </c>
      <c r="J417" s="116">
        <v>0</v>
      </c>
      <c r="K417" s="116">
        <v>0</v>
      </c>
      <c r="L417" s="272">
        <v>4412</v>
      </c>
      <c r="M417" s="63"/>
    </row>
    <row r="418" spans="1:13" ht="14.25">
      <c r="A418" s="116"/>
      <c r="B418" s="116"/>
      <c r="C418" s="116"/>
      <c r="D418" s="116"/>
      <c r="E418" s="116"/>
      <c r="F418" s="220" t="s">
        <v>759</v>
      </c>
      <c r="G418" s="63"/>
      <c r="H418" s="222" t="s">
        <v>760</v>
      </c>
      <c r="I418" s="116">
        <v>4412</v>
      </c>
      <c r="J418" s="116">
        <v>0</v>
      </c>
      <c r="K418" s="116">
        <v>0</v>
      </c>
      <c r="L418" s="272">
        <v>4412</v>
      </c>
      <c r="M418" s="63"/>
    </row>
    <row r="419" spans="1:13" ht="14.25">
      <c r="A419" s="116"/>
      <c r="B419" s="116"/>
      <c r="C419" s="116"/>
      <c r="D419" s="116"/>
      <c r="E419" s="116"/>
      <c r="F419" s="220" t="s">
        <v>761</v>
      </c>
      <c r="G419" s="63"/>
      <c r="H419" s="222" t="s">
        <v>762</v>
      </c>
      <c r="I419" s="116">
        <v>3154.32</v>
      </c>
      <c r="J419" s="116">
        <v>40</v>
      </c>
      <c r="K419" s="116">
        <v>0</v>
      </c>
      <c r="L419" s="272">
        <v>3194.32</v>
      </c>
      <c r="M419" s="63"/>
    </row>
    <row r="420" spans="1:13" ht="14.25">
      <c r="A420" s="116"/>
      <c r="B420" s="116"/>
      <c r="C420" s="116"/>
      <c r="D420" s="116"/>
      <c r="E420" s="116"/>
      <c r="F420" s="220" t="s">
        <v>761</v>
      </c>
      <c r="G420" s="63"/>
      <c r="H420" s="222" t="s">
        <v>763</v>
      </c>
      <c r="I420" s="116">
        <v>3154.32</v>
      </c>
      <c r="J420" s="116">
        <v>40</v>
      </c>
      <c r="K420" s="116">
        <v>0</v>
      </c>
      <c r="L420" s="272">
        <v>3194.32</v>
      </c>
      <c r="M420" s="63"/>
    </row>
    <row r="421" spans="1:13" ht="14.25">
      <c r="A421" s="116"/>
      <c r="B421" s="116"/>
      <c r="C421" s="116"/>
      <c r="D421" s="116"/>
      <c r="E421" s="116"/>
      <c r="F421" s="278" t="s">
        <v>764</v>
      </c>
      <c r="G421" s="218"/>
      <c r="H421" s="219" t="s">
        <v>765</v>
      </c>
      <c r="I421" s="218">
        <v>3564.64</v>
      </c>
      <c r="J421" s="218">
        <v>6048.380000000001</v>
      </c>
      <c r="K421" s="218">
        <v>1592.93</v>
      </c>
      <c r="L421" s="271">
        <v>11205.95</v>
      </c>
      <c r="M421" s="218"/>
    </row>
    <row r="422" spans="1:13" ht="14.25">
      <c r="A422" s="116"/>
      <c r="B422" s="116"/>
      <c r="C422" s="116"/>
      <c r="D422" s="116"/>
      <c r="E422" s="116"/>
      <c r="F422" s="220" t="s">
        <v>766</v>
      </c>
      <c r="G422" s="63"/>
      <c r="H422" s="222" t="s">
        <v>767</v>
      </c>
      <c r="I422" s="116">
        <v>3310.46</v>
      </c>
      <c r="J422" s="116">
        <v>72.13000000000034</v>
      </c>
      <c r="K422" s="116">
        <v>1592.93</v>
      </c>
      <c r="L422" s="272">
        <v>4975.52</v>
      </c>
      <c r="M422" s="63"/>
    </row>
    <row r="423" spans="1:13" ht="14.25">
      <c r="A423" s="116"/>
      <c r="B423" s="116"/>
      <c r="C423" s="116"/>
      <c r="D423" s="116"/>
      <c r="E423" s="116"/>
      <c r="F423" s="220" t="s">
        <v>22</v>
      </c>
      <c r="G423" s="63"/>
      <c r="H423" s="222" t="s">
        <v>768</v>
      </c>
      <c r="I423" s="116">
        <v>2223.05</v>
      </c>
      <c r="J423" s="116">
        <v>69.50999999999976</v>
      </c>
      <c r="K423" s="116">
        <v>0</v>
      </c>
      <c r="L423" s="272">
        <v>2292.56</v>
      </c>
      <c r="M423" s="63"/>
    </row>
    <row r="424" spans="1:13" ht="14.25">
      <c r="A424" s="116"/>
      <c r="B424" s="116"/>
      <c r="C424" s="116"/>
      <c r="D424" s="116"/>
      <c r="E424" s="116"/>
      <c r="F424" s="220" t="s">
        <v>25</v>
      </c>
      <c r="G424" s="63"/>
      <c r="H424" s="222" t="s">
        <v>769</v>
      </c>
      <c r="I424" s="116">
        <v>53.26</v>
      </c>
      <c r="J424" s="116">
        <v>2.6200000000000045</v>
      </c>
      <c r="K424" s="116">
        <v>0</v>
      </c>
      <c r="L424" s="272">
        <v>55.88</v>
      </c>
      <c r="M424" s="63"/>
    </row>
    <row r="425" spans="1:13" ht="14.25">
      <c r="A425" s="116"/>
      <c r="B425" s="116"/>
      <c r="C425" s="116"/>
      <c r="D425" s="116"/>
      <c r="E425" s="116"/>
      <c r="F425" s="217" t="s">
        <v>46</v>
      </c>
      <c r="G425" s="116"/>
      <c r="H425" s="222" t="s">
        <v>770</v>
      </c>
      <c r="I425" s="116">
        <v>29.3</v>
      </c>
      <c r="J425" s="116">
        <v>0</v>
      </c>
      <c r="K425" s="116">
        <v>0</v>
      </c>
      <c r="L425" s="272">
        <v>29.3</v>
      </c>
      <c r="M425" s="116"/>
    </row>
    <row r="426" spans="1:13" ht="14.25">
      <c r="A426" s="116"/>
      <c r="B426" s="116"/>
      <c r="C426" s="116"/>
      <c r="D426" s="116"/>
      <c r="E426" s="116"/>
      <c r="F426" s="220" t="s">
        <v>771</v>
      </c>
      <c r="G426" s="63"/>
      <c r="H426" s="222" t="s">
        <v>772</v>
      </c>
      <c r="I426" s="116">
        <v>800.55</v>
      </c>
      <c r="J426" s="116">
        <v>0</v>
      </c>
      <c r="K426" s="116">
        <v>1592.93</v>
      </c>
      <c r="L426" s="272">
        <v>2393.48</v>
      </c>
      <c r="M426" s="63"/>
    </row>
    <row r="427" spans="1:13" ht="14.25">
      <c r="A427" s="116"/>
      <c r="B427" s="116"/>
      <c r="C427" s="116"/>
      <c r="D427" s="116"/>
      <c r="E427" s="116"/>
      <c r="F427" s="220" t="s">
        <v>773</v>
      </c>
      <c r="G427" s="63"/>
      <c r="H427" s="222" t="s">
        <v>774</v>
      </c>
      <c r="I427" s="116">
        <v>178</v>
      </c>
      <c r="J427" s="116">
        <v>0</v>
      </c>
      <c r="K427" s="116">
        <v>0</v>
      </c>
      <c r="L427" s="272">
        <v>178</v>
      </c>
      <c r="M427" s="63"/>
    </row>
    <row r="428" spans="1:13" ht="14.25">
      <c r="A428" s="116"/>
      <c r="B428" s="116"/>
      <c r="C428" s="116"/>
      <c r="D428" s="116"/>
      <c r="E428" s="116"/>
      <c r="F428" s="220" t="s">
        <v>775</v>
      </c>
      <c r="G428" s="63"/>
      <c r="H428" s="222" t="s">
        <v>776</v>
      </c>
      <c r="I428" s="116">
        <v>26.3</v>
      </c>
      <c r="J428" s="116">
        <v>0</v>
      </c>
      <c r="K428" s="116">
        <v>0</v>
      </c>
      <c r="L428" s="272">
        <v>26.3</v>
      </c>
      <c r="M428" s="63"/>
    </row>
    <row r="429" spans="1:13" ht="14.25">
      <c r="A429" s="116"/>
      <c r="B429" s="116"/>
      <c r="C429" s="116"/>
      <c r="D429" s="116"/>
      <c r="E429" s="116"/>
      <c r="F429" s="220" t="s">
        <v>777</v>
      </c>
      <c r="G429" s="63"/>
      <c r="H429" s="222" t="s">
        <v>778</v>
      </c>
      <c r="I429" s="116"/>
      <c r="J429" s="116">
        <v>5929.74</v>
      </c>
      <c r="K429" s="116"/>
      <c r="L429" s="272">
        <v>5929.74</v>
      </c>
      <c r="M429" s="63"/>
    </row>
    <row r="430" spans="1:13" ht="21">
      <c r="A430" s="116"/>
      <c r="B430" s="116"/>
      <c r="C430" s="116"/>
      <c r="D430" s="116"/>
      <c r="E430" s="116"/>
      <c r="F430" s="220" t="s">
        <v>779</v>
      </c>
      <c r="G430" s="63"/>
      <c r="H430" s="222" t="s">
        <v>780</v>
      </c>
      <c r="I430" s="116"/>
      <c r="J430" s="116">
        <v>5929.74</v>
      </c>
      <c r="K430" s="116"/>
      <c r="L430" s="272">
        <v>5929.74</v>
      </c>
      <c r="M430" s="63"/>
    </row>
    <row r="431" spans="1:13" ht="14.25">
      <c r="A431" s="116"/>
      <c r="B431" s="116"/>
      <c r="C431" s="116"/>
      <c r="D431" s="116"/>
      <c r="E431" s="116"/>
      <c r="F431" s="220" t="s">
        <v>781</v>
      </c>
      <c r="G431" s="63"/>
      <c r="H431" s="222" t="s">
        <v>782</v>
      </c>
      <c r="I431" s="116">
        <v>254.18</v>
      </c>
      <c r="J431" s="116">
        <v>46.50999999999999</v>
      </c>
      <c r="K431" s="116">
        <v>0</v>
      </c>
      <c r="L431" s="272">
        <v>300.69</v>
      </c>
      <c r="M431" s="63"/>
    </row>
    <row r="432" spans="1:13" ht="14.25">
      <c r="A432" s="116"/>
      <c r="B432" s="116"/>
      <c r="C432" s="116"/>
      <c r="D432" s="116"/>
      <c r="E432" s="116"/>
      <c r="F432" s="220" t="s">
        <v>781</v>
      </c>
      <c r="G432" s="63"/>
      <c r="H432" s="222" t="s">
        <v>783</v>
      </c>
      <c r="I432" s="116">
        <v>254.18</v>
      </c>
      <c r="J432" s="116">
        <v>46.50999999999999</v>
      </c>
      <c r="K432" s="116">
        <v>0</v>
      </c>
      <c r="L432" s="272">
        <v>300.69</v>
      </c>
      <c r="M432" s="63"/>
    </row>
    <row r="433" spans="1:13" ht="14.25">
      <c r="A433" s="116"/>
      <c r="B433" s="116"/>
      <c r="C433" s="116"/>
      <c r="D433" s="116"/>
      <c r="E433" s="116"/>
      <c r="F433" s="278" t="s">
        <v>784</v>
      </c>
      <c r="G433" s="218"/>
      <c r="H433" s="219" t="s">
        <v>785</v>
      </c>
      <c r="I433" s="218">
        <v>15240.69</v>
      </c>
      <c r="J433" s="218">
        <v>430.4200000000001</v>
      </c>
      <c r="K433" s="218">
        <v>0</v>
      </c>
      <c r="L433" s="271">
        <v>15671.11</v>
      </c>
      <c r="M433" s="218"/>
    </row>
    <row r="434" spans="1:13" ht="14.25">
      <c r="A434" s="116"/>
      <c r="B434" s="116"/>
      <c r="C434" s="116"/>
      <c r="D434" s="116"/>
      <c r="E434" s="116"/>
      <c r="F434" s="217" t="s">
        <v>786</v>
      </c>
      <c r="G434" s="116"/>
      <c r="H434" s="222" t="s">
        <v>787</v>
      </c>
      <c r="I434" s="116">
        <v>10</v>
      </c>
      <c r="J434" s="116">
        <v>0</v>
      </c>
      <c r="K434" s="116">
        <v>0</v>
      </c>
      <c r="L434" s="272">
        <v>10</v>
      </c>
      <c r="M434" s="116"/>
    </row>
    <row r="435" spans="1:13" ht="14.25">
      <c r="A435" s="116"/>
      <c r="B435" s="116"/>
      <c r="C435" s="116"/>
      <c r="D435" s="116"/>
      <c r="E435" s="116"/>
      <c r="F435" s="220" t="s">
        <v>46</v>
      </c>
      <c r="G435" s="63"/>
      <c r="H435" s="222" t="s">
        <v>788</v>
      </c>
      <c r="I435" s="116">
        <v>10</v>
      </c>
      <c r="J435" s="116">
        <v>0</v>
      </c>
      <c r="K435" s="116">
        <v>0</v>
      </c>
      <c r="L435" s="272">
        <v>10</v>
      </c>
      <c r="M435" s="63"/>
    </row>
    <row r="436" spans="1:13" ht="14.25">
      <c r="A436" s="116"/>
      <c r="B436" s="116"/>
      <c r="C436" s="116"/>
      <c r="D436" s="116"/>
      <c r="E436" s="116"/>
      <c r="F436" s="220" t="s">
        <v>789</v>
      </c>
      <c r="G436" s="63"/>
      <c r="H436" s="222" t="s">
        <v>790</v>
      </c>
      <c r="I436" s="116">
        <v>6322.55</v>
      </c>
      <c r="J436" s="116">
        <v>320</v>
      </c>
      <c r="K436" s="116">
        <v>0</v>
      </c>
      <c r="L436" s="272">
        <v>6642.55</v>
      </c>
      <c r="M436" s="63"/>
    </row>
    <row r="437" spans="1:13" ht="14.25">
      <c r="A437" s="116"/>
      <c r="B437" s="116"/>
      <c r="C437" s="116"/>
      <c r="D437" s="116"/>
      <c r="E437" s="116"/>
      <c r="F437" s="220" t="s">
        <v>22</v>
      </c>
      <c r="G437" s="63"/>
      <c r="H437" s="222" t="s">
        <v>791</v>
      </c>
      <c r="I437" s="116">
        <v>477.79</v>
      </c>
      <c r="J437" s="116">
        <v>0</v>
      </c>
      <c r="K437" s="116">
        <v>0</v>
      </c>
      <c r="L437" s="272">
        <v>477.79</v>
      </c>
      <c r="M437" s="63"/>
    </row>
    <row r="438" spans="1:13" ht="14.25">
      <c r="A438" s="116"/>
      <c r="B438" s="116"/>
      <c r="C438" s="116"/>
      <c r="D438" s="116"/>
      <c r="E438" s="116"/>
      <c r="F438" s="217" t="s">
        <v>46</v>
      </c>
      <c r="G438" s="116"/>
      <c r="H438" s="222" t="s">
        <v>792</v>
      </c>
      <c r="I438" s="116">
        <v>7</v>
      </c>
      <c r="J438" s="116">
        <v>0</v>
      </c>
      <c r="K438" s="116">
        <v>0</v>
      </c>
      <c r="L438" s="272">
        <v>7</v>
      </c>
      <c r="M438" s="116"/>
    </row>
    <row r="439" spans="1:13" ht="14.25">
      <c r="A439" s="116"/>
      <c r="B439" s="116"/>
      <c r="C439" s="116"/>
      <c r="D439" s="116"/>
      <c r="E439" s="116"/>
      <c r="F439" s="220" t="s">
        <v>793</v>
      </c>
      <c r="G439" s="63"/>
      <c r="H439" s="222" t="s">
        <v>794</v>
      </c>
      <c r="I439" s="116">
        <v>27</v>
      </c>
      <c r="J439" s="116">
        <v>0</v>
      </c>
      <c r="K439" s="116">
        <v>0</v>
      </c>
      <c r="L439" s="272">
        <v>27</v>
      </c>
      <c r="M439" s="63"/>
    </row>
    <row r="440" spans="1:13" ht="14.25">
      <c r="A440" s="116"/>
      <c r="B440" s="116"/>
      <c r="C440" s="116"/>
      <c r="D440" s="116"/>
      <c r="E440" s="116"/>
      <c r="F440" s="220" t="s">
        <v>795</v>
      </c>
      <c r="G440" s="63"/>
      <c r="H440" s="222" t="s">
        <v>796</v>
      </c>
      <c r="I440" s="116">
        <v>5000</v>
      </c>
      <c r="J440" s="116">
        <v>0</v>
      </c>
      <c r="K440" s="116">
        <v>0</v>
      </c>
      <c r="L440" s="272">
        <v>5000</v>
      </c>
      <c r="M440" s="63"/>
    </row>
    <row r="441" spans="1:13" ht="14.25">
      <c r="A441" s="116"/>
      <c r="B441" s="116"/>
      <c r="C441" s="116"/>
      <c r="D441" s="116"/>
      <c r="E441" s="116"/>
      <c r="F441" s="220" t="s">
        <v>797</v>
      </c>
      <c r="G441" s="63"/>
      <c r="H441" s="222" t="s">
        <v>798</v>
      </c>
      <c r="I441" s="116">
        <v>810.76</v>
      </c>
      <c r="J441" s="116">
        <v>320</v>
      </c>
      <c r="K441" s="116">
        <v>0</v>
      </c>
      <c r="L441" s="272">
        <v>1130.76</v>
      </c>
      <c r="M441" s="63"/>
    </row>
    <row r="442" spans="1:13" ht="14.25">
      <c r="A442" s="116"/>
      <c r="B442" s="116"/>
      <c r="C442" s="116"/>
      <c r="D442" s="116"/>
      <c r="E442" s="116"/>
      <c r="F442" s="220" t="s">
        <v>799</v>
      </c>
      <c r="G442" s="63"/>
      <c r="H442" s="222" t="s">
        <v>800</v>
      </c>
      <c r="I442" s="116">
        <v>808.14</v>
      </c>
      <c r="J442" s="116">
        <v>110.41999999999996</v>
      </c>
      <c r="K442" s="116">
        <v>0</v>
      </c>
      <c r="L442" s="272">
        <v>918.56</v>
      </c>
      <c r="M442" s="63"/>
    </row>
    <row r="443" spans="1:13" ht="14.25">
      <c r="A443" s="116"/>
      <c r="B443" s="116"/>
      <c r="C443" s="116"/>
      <c r="D443" s="116"/>
      <c r="E443" s="116"/>
      <c r="F443" s="220" t="s">
        <v>22</v>
      </c>
      <c r="G443" s="63"/>
      <c r="H443" s="222" t="s">
        <v>801</v>
      </c>
      <c r="I443" s="116">
        <v>664.14</v>
      </c>
      <c r="J443" s="116">
        <v>0</v>
      </c>
      <c r="K443" s="116">
        <v>0</v>
      </c>
      <c r="L443" s="272">
        <v>664.14</v>
      </c>
      <c r="M443" s="63"/>
    </row>
    <row r="444" spans="1:13" ht="14.25">
      <c r="A444" s="116"/>
      <c r="B444" s="116"/>
      <c r="C444" s="116"/>
      <c r="D444" s="116"/>
      <c r="E444" s="116"/>
      <c r="F444" s="220" t="s">
        <v>802</v>
      </c>
      <c r="G444" s="63"/>
      <c r="H444" s="222" t="s">
        <v>803</v>
      </c>
      <c r="I444" s="116">
        <v>144</v>
      </c>
      <c r="J444" s="116">
        <v>110.41999999999999</v>
      </c>
      <c r="K444" s="116">
        <v>0</v>
      </c>
      <c r="L444" s="272">
        <v>254.42</v>
      </c>
      <c r="M444" s="63"/>
    </row>
    <row r="445" spans="1:13" ht="14.25">
      <c r="A445" s="116"/>
      <c r="B445" s="116"/>
      <c r="C445" s="116"/>
      <c r="D445" s="116"/>
      <c r="E445" s="116"/>
      <c r="F445" s="220" t="s">
        <v>804</v>
      </c>
      <c r="G445" s="63"/>
      <c r="H445" s="222" t="s">
        <v>805</v>
      </c>
      <c r="I445" s="116">
        <v>8100</v>
      </c>
      <c r="J445" s="116">
        <v>0</v>
      </c>
      <c r="K445" s="116">
        <v>0</v>
      </c>
      <c r="L445" s="272">
        <v>8100</v>
      </c>
      <c r="M445" s="63"/>
    </row>
    <row r="446" spans="1:13" ht="21">
      <c r="A446" s="116"/>
      <c r="B446" s="116"/>
      <c r="C446" s="116"/>
      <c r="D446" s="116"/>
      <c r="E446" s="116"/>
      <c r="F446" s="220" t="s">
        <v>806</v>
      </c>
      <c r="G446" s="63"/>
      <c r="H446" s="222" t="s">
        <v>807</v>
      </c>
      <c r="I446" s="116">
        <v>8100</v>
      </c>
      <c r="J446" s="116">
        <v>0</v>
      </c>
      <c r="K446" s="116">
        <v>0</v>
      </c>
      <c r="L446" s="272">
        <v>8100</v>
      </c>
      <c r="M446" s="63"/>
    </row>
    <row r="447" spans="1:13" ht="14.25">
      <c r="A447" s="116"/>
      <c r="B447" s="116"/>
      <c r="C447" s="116"/>
      <c r="D447" s="116"/>
      <c r="E447" s="116"/>
      <c r="F447" s="278" t="s">
        <v>808</v>
      </c>
      <c r="G447" s="218"/>
      <c r="H447" s="219" t="s">
        <v>809</v>
      </c>
      <c r="I447" s="218">
        <v>0</v>
      </c>
      <c r="J447" s="218">
        <v>868.0800000000002</v>
      </c>
      <c r="K447" s="218">
        <v>1328.43</v>
      </c>
      <c r="L447" s="271">
        <v>2196.51</v>
      </c>
      <c r="M447" s="218"/>
    </row>
    <row r="448" spans="1:13" ht="14.25">
      <c r="A448" s="116"/>
      <c r="B448" s="116"/>
      <c r="C448" s="116"/>
      <c r="D448" s="116"/>
      <c r="E448" s="116"/>
      <c r="F448" s="220" t="s">
        <v>810</v>
      </c>
      <c r="G448" s="63"/>
      <c r="H448" s="222" t="s">
        <v>811</v>
      </c>
      <c r="I448" s="116">
        <v>0</v>
      </c>
      <c r="J448" s="116">
        <v>0</v>
      </c>
      <c r="K448" s="116">
        <v>1328.43</v>
      </c>
      <c r="L448" s="272">
        <v>1328.43</v>
      </c>
      <c r="M448" s="63"/>
    </row>
    <row r="449" spans="1:13" ht="14.25">
      <c r="A449" s="116"/>
      <c r="B449" s="116"/>
      <c r="C449" s="116"/>
      <c r="D449" s="116"/>
      <c r="E449" s="116"/>
      <c r="F449" s="220" t="s">
        <v>812</v>
      </c>
      <c r="G449" s="63"/>
      <c r="H449" s="222" t="s">
        <v>813</v>
      </c>
      <c r="I449" s="116">
        <v>0</v>
      </c>
      <c r="J449" s="116">
        <v>0</v>
      </c>
      <c r="K449" s="116">
        <v>1328.43</v>
      </c>
      <c r="L449" s="272">
        <v>1328.43</v>
      </c>
      <c r="M449" s="63"/>
    </row>
    <row r="450" spans="1:13" ht="14.25">
      <c r="A450" s="116"/>
      <c r="B450" s="116"/>
      <c r="C450" s="116"/>
      <c r="D450" s="116"/>
      <c r="E450" s="116"/>
      <c r="F450" s="220" t="s">
        <v>814</v>
      </c>
      <c r="G450" s="63"/>
      <c r="H450" s="222" t="s">
        <v>815</v>
      </c>
      <c r="I450" s="116"/>
      <c r="J450" s="116">
        <v>868.08</v>
      </c>
      <c r="K450" s="116"/>
      <c r="L450" s="272">
        <v>868.08</v>
      </c>
      <c r="M450" s="63"/>
    </row>
    <row r="451" spans="1:13" ht="14.25">
      <c r="A451" s="116"/>
      <c r="B451" s="116"/>
      <c r="C451" s="116"/>
      <c r="D451" s="116"/>
      <c r="E451" s="116"/>
      <c r="F451" s="220" t="s">
        <v>814</v>
      </c>
      <c r="G451" s="63"/>
      <c r="H451" s="222" t="s">
        <v>816</v>
      </c>
      <c r="I451" s="116"/>
      <c r="J451" s="116">
        <v>868.08</v>
      </c>
      <c r="K451" s="116"/>
      <c r="L451" s="272">
        <v>868.08</v>
      </c>
      <c r="M451" s="63"/>
    </row>
    <row r="452" spans="1:13" ht="14.25">
      <c r="A452" s="116"/>
      <c r="B452" s="116"/>
      <c r="C452" s="116"/>
      <c r="D452" s="116"/>
      <c r="E452" s="116"/>
      <c r="F452" s="278" t="s">
        <v>817</v>
      </c>
      <c r="G452" s="218"/>
      <c r="H452" s="219" t="s">
        <v>818</v>
      </c>
      <c r="I452" s="218">
        <v>2676.31</v>
      </c>
      <c r="J452" s="218">
        <v>225.92000000000007</v>
      </c>
      <c r="K452" s="218">
        <v>0</v>
      </c>
      <c r="L452" s="271">
        <v>2902.23</v>
      </c>
      <c r="M452" s="218"/>
    </row>
    <row r="453" spans="1:13" ht="14.25">
      <c r="A453" s="116"/>
      <c r="B453" s="116"/>
      <c r="C453" s="116"/>
      <c r="D453" s="116"/>
      <c r="E453" s="116"/>
      <c r="F453" s="220" t="s">
        <v>819</v>
      </c>
      <c r="G453" s="63"/>
      <c r="H453" s="222" t="s">
        <v>820</v>
      </c>
      <c r="I453" s="116">
        <v>2610.81</v>
      </c>
      <c r="J453" s="116">
        <v>225.92000000000007</v>
      </c>
      <c r="K453" s="116">
        <v>0</v>
      </c>
      <c r="L453" s="272">
        <v>2836.73</v>
      </c>
      <c r="M453" s="63"/>
    </row>
    <row r="454" spans="1:13" ht="14.25">
      <c r="A454" s="116"/>
      <c r="B454" s="116"/>
      <c r="C454" s="116"/>
      <c r="D454" s="116"/>
      <c r="E454" s="116"/>
      <c r="F454" s="220" t="s">
        <v>22</v>
      </c>
      <c r="G454" s="63"/>
      <c r="H454" s="222" t="s">
        <v>821</v>
      </c>
      <c r="I454" s="116">
        <v>1013.23</v>
      </c>
      <c r="J454" s="116">
        <v>0</v>
      </c>
      <c r="K454" s="116">
        <v>0</v>
      </c>
      <c r="L454" s="272">
        <v>1013.23</v>
      </c>
      <c r="M454" s="63"/>
    </row>
    <row r="455" spans="1:13" ht="14.25">
      <c r="A455" s="116"/>
      <c r="B455" s="116"/>
      <c r="C455" s="116"/>
      <c r="D455" s="116"/>
      <c r="E455" s="116"/>
      <c r="F455" s="217" t="s">
        <v>25</v>
      </c>
      <c r="G455" s="116"/>
      <c r="H455" s="222" t="s">
        <v>822</v>
      </c>
      <c r="I455" s="116">
        <v>100</v>
      </c>
      <c r="J455" s="116">
        <v>5.099999999999994</v>
      </c>
      <c r="K455" s="116">
        <v>0</v>
      </c>
      <c r="L455" s="272">
        <v>105.1</v>
      </c>
      <c r="M455" s="116"/>
    </row>
    <row r="456" spans="1:13" ht="14.25">
      <c r="A456" s="116"/>
      <c r="B456" s="116"/>
      <c r="C456" s="116"/>
      <c r="D456" s="116"/>
      <c r="E456" s="116"/>
      <c r="F456" s="217" t="s">
        <v>46</v>
      </c>
      <c r="G456" s="116"/>
      <c r="H456" s="222" t="s">
        <v>823</v>
      </c>
      <c r="I456" s="116">
        <v>14</v>
      </c>
      <c r="J456" s="116">
        <v>0</v>
      </c>
      <c r="K456" s="116">
        <v>0</v>
      </c>
      <c r="L456" s="272">
        <v>14</v>
      </c>
      <c r="M456" s="116"/>
    </row>
    <row r="457" spans="1:13" ht="14.25">
      <c r="A457" s="116"/>
      <c r="B457" s="116"/>
      <c r="C457" s="116"/>
      <c r="D457" s="116"/>
      <c r="E457" s="116"/>
      <c r="F457" s="217" t="s">
        <v>824</v>
      </c>
      <c r="G457" s="116"/>
      <c r="H457" s="222" t="s">
        <v>825</v>
      </c>
      <c r="I457" s="116">
        <v>15</v>
      </c>
      <c r="J457" s="116">
        <v>0</v>
      </c>
      <c r="K457" s="116">
        <v>0</v>
      </c>
      <c r="L457" s="272">
        <v>15</v>
      </c>
      <c r="M457" s="116"/>
    </row>
    <row r="458" spans="1:13" ht="14.25">
      <c r="A458" s="116"/>
      <c r="B458" s="116"/>
      <c r="C458" s="116"/>
      <c r="D458" s="116"/>
      <c r="E458" s="116"/>
      <c r="F458" s="220" t="s">
        <v>826</v>
      </c>
      <c r="G458" s="63"/>
      <c r="H458" s="222" t="s">
        <v>827</v>
      </c>
      <c r="I458" s="116">
        <v>180</v>
      </c>
      <c r="J458" s="116">
        <v>215.52</v>
      </c>
      <c r="K458" s="116">
        <v>0</v>
      </c>
      <c r="L458" s="272">
        <v>395.52</v>
      </c>
      <c r="M458" s="63"/>
    </row>
    <row r="459" spans="1:13" ht="14.25">
      <c r="A459" s="116"/>
      <c r="B459" s="116"/>
      <c r="C459" s="116"/>
      <c r="D459" s="116"/>
      <c r="E459" s="116"/>
      <c r="F459" s="281" t="s">
        <v>828</v>
      </c>
      <c r="G459" s="63"/>
      <c r="H459" s="222" t="s">
        <v>829</v>
      </c>
      <c r="I459" s="116">
        <v>788.58</v>
      </c>
      <c r="J459" s="116">
        <v>0</v>
      </c>
      <c r="K459" s="116">
        <v>0</v>
      </c>
      <c r="L459" s="272">
        <v>788.58</v>
      </c>
      <c r="M459" s="63"/>
    </row>
    <row r="460" spans="1:13" ht="14.25">
      <c r="A460" s="116"/>
      <c r="B460" s="116"/>
      <c r="C460" s="116"/>
      <c r="D460" s="116"/>
      <c r="E460" s="116"/>
      <c r="F460" s="282" t="s">
        <v>830</v>
      </c>
      <c r="G460" s="283"/>
      <c r="H460" s="222" t="s">
        <v>831</v>
      </c>
      <c r="I460" s="116">
        <v>500</v>
      </c>
      <c r="J460" s="116">
        <v>0</v>
      </c>
      <c r="K460" s="116">
        <v>0</v>
      </c>
      <c r="L460" s="272">
        <v>500</v>
      </c>
      <c r="M460" s="283"/>
    </row>
    <row r="461" spans="1:13" ht="14.25">
      <c r="A461" s="116"/>
      <c r="B461" s="116"/>
      <c r="C461" s="116"/>
      <c r="D461" s="116"/>
      <c r="E461" s="116"/>
      <c r="F461" s="159" t="s">
        <v>832</v>
      </c>
      <c r="G461" s="63"/>
      <c r="H461" s="222" t="s">
        <v>833</v>
      </c>
      <c r="I461" s="116"/>
      <c r="J461" s="116">
        <v>5.3</v>
      </c>
      <c r="K461" s="116"/>
      <c r="L461" s="272">
        <v>5.3</v>
      </c>
      <c r="M461" s="63"/>
    </row>
    <row r="462" spans="1:13" ht="14.25">
      <c r="A462" s="116"/>
      <c r="B462" s="116"/>
      <c r="C462" s="116"/>
      <c r="D462" s="116"/>
      <c r="E462" s="116"/>
      <c r="F462" s="159" t="s">
        <v>834</v>
      </c>
      <c r="G462" s="63"/>
      <c r="H462" s="222" t="s">
        <v>835</v>
      </c>
      <c r="I462" s="116">
        <v>65.5</v>
      </c>
      <c r="J462" s="116">
        <v>0</v>
      </c>
      <c r="K462" s="116">
        <v>0</v>
      </c>
      <c r="L462" s="272">
        <v>65.5</v>
      </c>
      <c r="M462" s="63"/>
    </row>
    <row r="463" spans="1:13" ht="14.25">
      <c r="A463" s="116"/>
      <c r="B463" s="116"/>
      <c r="C463" s="116"/>
      <c r="D463" s="116"/>
      <c r="E463" s="116"/>
      <c r="F463" s="159" t="s">
        <v>836</v>
      </c>
      <c r="G463" s="63"/>
      <c r="H463" s="222" t="s">
        <v>837</v>
      </c>
      <c r="I463" s="116">
        <v>65.5</v>
      </c>
      <c r="J463" s="116">
        <v>0</v>
      </c>
      <c r="K463" s="116">
        <v>0</v>
      </c>
      <c r="L463" s="272">
        <v>65.5</v>
      </c>
      <c r="M463" s="63"/>
    </row>
    <row r="464" spans="1:13" ht="14.25">
      <c r="A464" s="116"/>
      <c r="B464" s="116"/>
      <c r="C464" s="116"/>
      <c r="D464" s="116"/>
      <c r="E464" s="116"/>
      <c r="F464" s="284" t="s">
        <v>838</v>
      </c>
      <c r="G464" s="218"/>
      <c r="H464" s="219" t="s">
        <v>839</v>
      </c>
      <c r="I464" s="218">
        <v>7455.44</v>
      </c>
      <c r="J464" s="218">
        <v>33.28000000000043</v>
      </c>
      <c r="K464" s="218">
        <v>1061.11</v>
      </c>
      <c r="L464" s="271">
        <v>8549.83</v>
      </c>
      <c r="M464" s="218"/>
    </row>
    <row r="465" spans="1:13" ht="14.25">
      <c r="A465" s="116"/>
      <c r="B465" s="116"/>
      <c r="C465" s="116"/>
      <c r="D465" s="116"/>
      <c r="E465" s="116"/>
      <c r="F465" s="159" t="s">
        <v>840</v>
      </c>
      <c r="G465" s="63"/>
      <c r="H465" s="222" t="s">
        <v>841</v>
      </c>
      <c r="I465" s="116">
        <v>593</v>
      </c>
      <c r="J465" s="116">
        <v>6.309999999999945</v>
      </c>
      <c r="K465" s="116">
        <v>0</v>
      </c>
      <c r="L465" s="272">
        <v>599.31</v>
      </c>
      <c r="M465" s="63"/>
    </row>
    <row r="466" spans="1:13" ht="14.25">
      <c r="A466" s="116"/>
      <c r="B466" s="116"/>
      <c r="C466" s="116"/>
      <c r="D466" s="116"/>
      <c r="E466" s="116"/>
      <c r="F466" s="159" t="s">
        <v>842</v>
      </c>
      <c r="G466" s="63"/>
      <c r="H466" s="222" t="s">
        <v>843</v>
      </c>
      <c r="I466" s="116">
        <v>133</v>
      </c>
      <c r="J466" s="116">
        <v>6.310000000000002</v>
      </c>
      <c r="K466" s="116">
        <v>0</v>
      </c>
      <c r="L466" s="272">
        <v>139.31</v>
      </c>
      <c r="M466" s="63"/>
    </row>
    <row r="467" spans="1:13" ht="14.25">
      <c r="A467" s="116"/>
      <c r="B467" s="116"/>
      <c r="C467" s="116"/>
      <c r="D467" s="116"/>
      <c r="E467" s="116"/>
      <c r="F467" s="159" t="s">
        <v>844</v>
      </c>
      <c r="G467" s="63"/>
      <c r="H467" s="222" t="s">
        <v>845</v>
      </c>
      <c r="I467" s="116">
        <v>30</v>
      </c>
      <c r="J467" s="116">
        <v>0</v>
      </c>
      <c r="K467" s="116">
        <v>0</v>
      </c>
      <c r="L467" s="272">
        <v>30</v>
      </c>
      <c r="M467" s="63"/>
    </row>
    <row r="468" spans="1:13" ht="14.25">
      <c r="A468" s="116"/>
      <c r="B468" s="116"/>
      <c r="C468" s="116"/>
      <c r="D468" s="116"/>
      <c r="E468" s="116"/>
      <c r="F468" s="159" t="s">
        <v>846</v>
      </c>
      <c r="G468" s="63"/>
      <c r="H468" s="222" t="s">
        <v>847</v>
      </c>
      <c r="I468" s="116">
        <v>430</v>
      </c>
      <c r="J468" s="116">
        <v>0</v>
      </c>
      <c r="K468" s="116">
        <v>0</v>
      </c>
      <c r="L468" s="272">
        <v>430</v>
      </c>
      <c r="M468" s="63"/>
    </row>
    <row r="469" spans="1:13" ht="14.25">
      <c r="A469" s="116"/>
      <c r="B469" s="116"/>
      <c r="C469" s="116"/>
      <c r="D469" s="116"/>
      <c r="E469" s="116"/>
      <c r="F469" s="159" t="s">
        <v>848</v>
      </c>
      <c r="G469" s="63"/>
      <c r="H469" s="222" t="s">
        <v>849</v>
      </c>
      <c r="I469" s="116">
        <v>6846.44</v>
      </c>
      <c r="J469" s="116">
        <v>26.970000000000937</v>
      </c>
      <c r="K469" s="116">
        <v>1061.11</v>
      </c>
      <c r="L469" s="272">
        <v>7934.52</v>
      </c>
      <c r="M469" s="63"/>
    </row>
    <row r="470" spans="1:13" ht="14.25">
      <c r="A470" s="116"/>
      <c r="B470" s="116"/>
      <c r="C470" s="116"/>
      <c r="D470" s="116"/>
      <c r="E470" s="116"/>
      <c r="F470" s="159" t="s">
        <v>850</v>
      </c>
      <c r="G470" s="63"/>
      <c r="H470" s="222" t="s">
        <v>851</v>
      </c>
      <c r="I470" s="116">
        <v>6846.44</v>
      </c>
      <c r="J470" s="116">
        <v>26.970000000000937</v>
      </c>
      <c r="K470" s="279">
        <v>1061.11</v>
      </c>
      <c r="L470" s="272">
        <v>7934.52</v>
      </c>
      <c r="M470" s="63"/>
    </row>
    <row r="471" spans="1:13" ht="14.25">
      <c r="A471" s="116"/>
      <c r="B471" s="116"/>
      <c r="C471" s="116"/>
      <c r="D471" s="116"/>
      <c r="E471" s="116"/>
      <c r="F471" s="159" t="s">
        <v>852</v>
      </c>
      <c r="G471" s="63"/>
      <c r="H471" s="222" t="s">
        <v>853</v>
      </c>
      <c r="I471" s="116">
        <v>16</v>
      </c>
      <c r="J471" s="116">
        <v>0</v>
      </c>
      <c r="K471" s="116">
        <v>0</v>
      </c>
      <c r="L471" s="272">
        <v>16</v>
      </c>
      <c r="M471" s="63"/>
    </row>
    <row r="472" spans="1:13" ht="14.25">
      <c r="A472" s="116"/>
      <c r="B472" s="116"/>
      <c r="C472" s="116"/>
      <c r="D472" s="116"/>
      <c r="E472" s="116"/>
      <c r="F472" s="159" t="s">
        <v>854</v>
      </c>
      <c r="G472" s="63"/>
      <c r="H472" s="222" t="s">
        <v>855</v>
      </c>
      <c r="I472" s="116">
        <v>16</v>
      </c>
      <c r="J472" s="116">
        <v>0</v>
      </c>
      <c r="K472" s="116">
        <v>0</v>
      </c>
      <c r="L472" s="272">
        <v>16</v>
      </c>
      <c r="M472" s="63"/>
    </row>
    <row r="473" spans="1:13" ht="14.25">
      <c r="A473" s="116"/>
      <c r="B473" s="116"/>
      <c r="C473" s="116"/>
      <c r="D473" s="116"/>
      <c r="E473" s="116"/>
      <c r="F473" s="284" t="s">
        <v>856</v>
      </c>
      <c r="G473" s="218"/>
      <c r="H473" s="219" t="s">
        <v>857</v>
      </c>
      <c r="I473" s="218">
        <v>78.72</v>
      </c>
      <c r="J473" s="218">
        <v>6.27000000000001</v>
      </c>
      <c r="K473" s="218">
        <v>73.84</v>
      </c>
      <c r="L473" s="271">
        <v>158.83</v>
      </c>
      <c r="M473" s="218"/>
    </row>
    <row r="474" spans="1:13" ht="14.25">
      <c r="A474" s="116"/>
      <c r="B474" s="116"/>
      <c r="C474" s="116"/>
      <c r="D474" s="116"/>
      <c r="E474" s="116"/>
      <c r="F474" s="159" t="s">
        <v>858</v>
      </c>
      <c r="G474" s="63"/>
      <c r="H474" s="222" t="s">
        <v>859</v>
      </c>
      <c r="I474" s="116">
        <v>78.72</v>
      </c>
      <c r="J474" s="116">
        <v>0</v>
      </c>
      <c r="K474" s="116">
        <v>73.84</v>
      </c>
      <c r="L474" s="272">
        <v>152.56</v>
      </c>
      <c r="M474" s="63"/>
    </row>
    <row r="475" spans="1:13" ht="14.25">
      <c r="A475" s="116"/>
      <c r="B475" s="116"/>
      <c r="C475" s="116"/>
      <c r="D475" s="116"/>
      <c r="E475" s="116"/>
      <c r="F475" s="159" t="s">
        <v>860</v>
      </c>
      <c r="G475" s="63"/>
      <c r="H475" s="222" t="s">
        <v>861</v>
      </c>
      <c r="I475" s="116">
        <v>7</v>
      </c>
      <c r="J475" s="116">
        <v>0</v>
      </c>
      <c r="K475" s="116">
        <v>0</v>
      </c>
      <c r="L475" s="272">
        <v>7</v>
      </c>
      <c r="M475" s="63"/>
    </row>
    <row r="476" spans="1:13" ht="14.25">
      <c r="A476" s="116"/>
      <c r="B476" s="116"/>
      <c r="C476" s="116"/>
      <c r="D476" s="116"/>
      <c r="E476" s="116"/>
      <c r="F476" s="159" t="s">
        <v>862</v>
      </c>
      <c r="G476" s="63"/>
      <c r="H476" s="222" t="s">
        <v>863</v>
      </c>
      <c r="I476" s="116">
        <v>71.72</v>
      </c>
      <c r="J476" s="116">
        <v>0</v>
      </c>
      <c r="K476" s="116">
        <v>73.84</v>
      </c>
      <c r="L476" s="272">
        <v>145.56</v>
      </c>
      <c r="M476" s="63"/>
    </row>
    <row r="477" spans="1:13" ht="14.25">
      <c r="A477" s="116"/>
      <c r="B477" s="116"/>
      <c r="C477" s="116"/>
      <c r="D477" s="116"/>
      <c r="E477" s="116"/>
      <c r="F477" s="159" t="s">
        <v>864</v>
      </c>
      <c r="G477" s="63"/>
      <c r="H477" s="222" t="s">
        <v>865</v>
      </c>
      <c r="I477" s="116"/>
      <c r="J477" s="116">
        <v>6.27</v>
      </c>
      <c r="K477" s="116"/>
      <c r="L477" s="272">
        <v>6.27</v>
      </c>
      <c r="M477" s="63"/>
    </row>
    <row r="478" spans="1:13" ht="14.25">
      <c r="A478" s="116"/>
      <c r="B478" s="116"/>
      <c r="C478" s="116"/>
      <c r="D478" s="116"/>
      <c r="E478" s="116"/>
      <c r="F478" s="159" t="s">
        <v>866</v>
      </c>
      <c r="G478" s="63"/>
      <c r="H478" s="222" t="s">
        <v>867</v>
      </c>
      <c r="I478" s="116"/>
      <c r="J478" s="116">
        <v>6.27</v>
      </c>
      <c r="K478" s="116"/>
      <c r="L478" s="272">
        <v>6.27</v>
      </c>
      <c r="M478" s="63"/>
    </row>
    <row r="479" spans="1:13" ht="14.25">
      <c r="A479" s="116"/>
      <c r="B479" s="116"/>
      <c r="C479" s="116"/>
      <c r="D479" s="116"/>
      <c r="E479" s="116"/>
      <c r="F479" s="284" t="s">
        <v>868</v>
      </c>
      <c r="G479" s="218"/>
      <c r="H479" s="219" t="s">
        <v>869</v>
      </c>
      <c r="I479" s="218">
        <v>6253.3</v>
      </c>
      <c r="J479" s="218">
        <v>118.30000000000018</v>
      </c>
      <c r="K479" s="218">
        <v>1518.58</v>
      </c>
      <c r="L479" s="271">
        <v>7890.18</v>
      </c>
      <c r="M479" s="218"/>
    </row>
    <row r="480" spans="1:13" ht="14.25">
      <c r="A480" s="116"/>
      <c r="B480" s="116"/>
      <c r="C480" s="116"/>
      <c r="D480" s="116"/>
      <c r="E480" s="116"/>
      <c r="F480" s="159" t="s">
        <v>870</v>
      </c>
      <c r="G480" s="63"/>
      <c r="H480" s="222" t="s">
        <v>871</v>
      </c>
      <c r="I480" s="116">
        <v>1396.03</v>
      </c>
      <c r="J480" s="116">
        <v>1557.47</v>
      </c>
      <c r="K480" s="116">
        <v>0</v>
      </c>
      <c r="L480" s="272">
        <v>2953.5</v>
      </c>
      <c r="M480" s="63"/>
    </row>
    <row r="481" spans="1:13" ht="14.25">
      <c r="A481" s="116"/>
      <c r="B481" s="116"/>
      <c r="C481" s="116"/>
      <c r="D481" s="116"/>
      <c r="E481" s="116"/>
      <c r="F481" s="159" t="s">
        <v>22</v>
      </c>
      <c r="G481" s="63"/>
      <c r="H481" s="222" t="s">
        <v>872</v>
      </c>
      <c r="I481" s="116">
        <v>785</v>
      </c>
      <c r="J481" s="116">
        <v>10</v>
      </c>
      <c r="K481" s="116">
        <v>0</v>
      </c>
      <c r="L481" s="272">
        <v>795</v>
      </c>
      <c r="M481" s="63"/>
    </row>
    <row r="482" spans="1:13" ht="14.25">
      <c r="A482" s="116"/>
      <c r="B482" s="116"/>
      <c r="C482" s="116"/>
      <c r="D482" s="116"/>
      <c r="E482" s="116"/>
      <c r="F482" s="159" t="s">
        <v>46</v>
      </c>
      <c r="G482" s="63"/>
      <c r="H482" s="222" t="s">
        <v>873</v>
      </c>
      <c r="I482" s="116">
        <v>11</v>
      </c>
      <c r="J482" s="116">
        <v>3.57</v>
      </c>
      <c r="K482" s="116">
        <v>0</v>
      </c>
      <c r="L482" s="272">
        <v>14.57</v>
      </c>
      <c r="M482" s="63"/>
    </row>
    <row r="483" spans="1:13" ht="14.25">
      <c r="A483" s="116"/>
      <c r="B483" s="116"/>
      <c r="C483" s="116"/>
      <c r="D483" s="116"/>
      <c r="E483" s="116"/>
      <c r="F483" s="159" t="s">
        <v>874</v>
      </c>
      <c r="G483" s="63"/>
      <c r="H483" s="222" t="s">
        <v>875</v>
      </c>
      <c r="I483" s="116">
        <v>25.6</v>
      </c>
      <c r="J483" s="116">
        <v>14.500000000000227</v>
      </c>
      <c r="K483" s="116">
        <v>1518.58</v>
      </c>
      <c r="L483" s="272">
        <v>1558.68</v>
      </c>
      <c r="M483" s="63"/>
    </row>
    <row r="484" spans="1:13" ht="14.25">
      <c r="A484" s="116"/>
      <c r="B484" s="116"/>
      <c r="C484" s="116"/>
      <c r="D484" s="116"/>
      <c r="E484" s="116"/>
      <c r="F484" s="159" t="s">
        <v>876</v>
      </c>
      <c r="G484" s="63"/>
      <c r="H484" s="222" t="s">
        <v>877</v>
      </c>
      <c r="I484" s="116">
        <v>60</v>
      </c>
      <c r="J484" s="116">
        <v>0</v>
      </c>
      <c r="K484" s="116">
        <v>0</v>
      </c>
      <c r="L484" s="272">
        <v>60</v>
      </c>
      <c r="M484" s="63"/>
    </row>
    <row r="485" spans="1:13" ht="14.25">
      <c r="A485" s="116"/>
      <c r="B485" s="116"/>
      <c r="C485" s="116"/>
      <c r="D485" s="116"/>
      <c r="E485" s="116"/>
      <c r="F485" s="159" t="s">
        <v>878</v>
      </c>
      <c r="G485" s="63"/>
      <c r="H485" s="222" t="s">
        <v>879</v>
      </c>
      <c r="I485" s="116">
        <v>421.45</v>
      </c>
      <c r="J485" s="116">
        <v>5.610000000000014</v>
      </c>
      <c r="K485" s="116">
        <v>0</v>
      </c>
      <c r="L485" s="272">
        <v>427.06</v>
      </c>
      <c r="M485" s="63"/>
    </row>
    <row r="486" spans="1:13" ht="14.25">
      <c r="A486" s="116"/>
      <c r="B486" s="116"/>
      <c r="C486" s="116"/>
      <c r="D486" s="116"/>
      <c r="E486" s="116"/>
      <c r="F486" s="159" t="s">
        <v>880</v>
      </c>
      <c r="G486" s="63"/>
      <c r="H486" s="222" t="s">
        <v>881</v>
      </c>
      <c r="I486" s="116">
        <v>20</v>
      </c>
      <c r="J486" s="116">
        <v>4.210000000000001</v>
      </c>
      <c r="K486" s="116">
        <v>0</v>
      </c>
      <c r="L486" s="272">
        <v>24.21</v>
      </c>
      <c r="M486" s="63"/>
    </row>
    <row r="487" spans="1:13" ht="14.25">
      <c r="A487" s="116"/>
      <c r="B487" s="116"/>
      <c r="C487" s="116"/>
      <c r="D487" s="116"/>
      <c r="E487" s="116"/>
      <c r="F487" s="159" t="s">
        <v>882</v>
      </c>
      <c r="G487" s="63"/>
      <c r="H487" s="222" t="s">
        <v>883</v>
      </c>
      <c r="I487" s="116">
        <v>72.98</v>
      </c>
      <c r="J487" s="116">
        <v>1</v>
      </c>
      <c r="K487" s="116">
        <v>0</v>
      </c>
      <c r="L487" s="272">
        <v>73.98</v>
      </c>
      <c r="M487" s="63"/>
    </row>
    <row r="488" spans="1:13" ht="14.25">
      <c r="A488" s="116"/>
      <c r="B488" s="116"/>
      <c r="C488" s="116"/>
      <c r="D488" s="116"/>
      <c r="E488" s="116"/>
      <c r="F488" s="159" t="s">
        <v>884</v>
      </c>
      <c r="G488" s="63"/>
      <c r="H488" s="222" t="s">
        <v>885</v>
      </c>
      <c r="I488" s="116">
        <v>4295.05</v>
      </c>
      <c r="J488" s="116">
        <v>0</v>
      </c>
      <c r="K488" s="116">
        <v>0</v>
      </c>
      <c r="L488" s="272">
        <v>4295.05</v>
      </c>
      <c r="M488" s="63"/>
    </row>
    <row r="489" spans="1:13" ht="14.25">
      <c r="A489" s="116"/>
      <c r="B489" s="116"/>
      <c r="C489" s="116"/>
      <c r="D489" s="116"/>
      <c r="E489" s="116"/>
      <c r="F489" s="159" t="s">
        <v>886</v>
      </c>
      <c r="G489" s="63"/>
      <c r="H489" s="222" t="s">
        <v>887</v>
      </c>
      <c r="I489" s="116">
        <v>4295.05</v>
      </c>
      <c r="J489" s="116">
        <v>0</v>
      </c>
      <c r="K489" s="116">
        <v>0</v>
      </c>
      <c r="L489" s="272">
        <v>4295.05</v>
      </c>
      <c r="M489" s="63"/>
    </row>
    <row r="490" spans="1:13" ht="14.25">
      <c r="A490" s="116"/>
      <c r="B490" s="116"/>
      <c r="C490" s="116"/>
      <c r="D490" s="116"/>
      <c r="E490" s="116"/>
      <c r="F490" s="159" t="s">
        <v>888</v>
      </c>
      <c r="G490" s="63"/>
      <c r="H490" s="222" t="s">
        <v>889</v>
      </c>
      <c r="I490" s="116">
        <v>296.6</v>
      </c>
      <c r="J490" s="116">
        <v>0</v>
      </c>
      <c r="K490" s="116">
        <v>0</v>
      </c>
      <c r="L490" s="272">
        <v>296.6</v>
      </c>
      <c r="M490" s="63"/>
    </row>
    <row r="491" spans="1:13" ht="14.25">
      <c r="A491" s="116"/>
      <c r="B491" s="116"/>
      <c r="C491" s="116"/>
      <c r="D491" s="116"/>
      <c r="E491" s="116"/>
      <c r="F491" s="159" t="s">
        <v>22</v>
      </c>
      <c r="G491" s="63"/>
      <c r="H491" s="222" t="s">
        <v>890</v>
      </c>
      <c r="I491" s="116">
        <v>227.61</v>
      </c>
      <c r="J491" s="116">
        <v>0</v>
      </c>
      <c r="K491" s="116">
        <v>0</v>
      </c>
      <c r="L491" s="272">
        <v>227.61</v>
      </c>
      <c r="M491" s="63"/>
    </row>
    <row r="492" spans="1:13" ht="14.25">
      <c r="A492" s="116"/>
      <c r="B492" s="116"/>
      <c r="C492" s="116"/>
      <c r="D492" s="116"/>
      <c r="E492" s="116"/>
      <c r="F492" s="159" t="s">
        <v>891</v>
      </c>
      <c r="G492" s="63"/>
      <c r="H492" s="222" t="s">
        <v>892</v>
      </c>
      <c r="I492" s="116">
        <v>10</v>
      </c>
      <c r="J492" s="116">
        <v>0</v>
      </c>
      <c r="K492" s="116">
        <v>0</v>
      </c>
      <c r="L492" s="272">
        <v>10</v>
      </c>
      <c r="M492" s="63"/>
    </row>
    <row r="493" spans="1:13" ht="14.25">
      <c r="A493" s="116"/>
      <c r="B493" s="116"/>
      <c r="C493" s="116"/>
      <c r="D493" s="116"/>
      <c r="E493" s="116"/>
      <c r="F493" s="159" t="s">
        <v>893</v>
      </c>
      <c r="G493" s="63"/>
      <c r="H493" s="222" t="s">
        <v>894</v>
      </c>
      <c r="I493" s="116">
        <v>58.99</v>
      </c>
      <c r="J493" s="116">
        <v>0</v>
      </c>
      <c r="K493" s="116">
        <v>0</v>
      </c>
      <c r="L493" s="272">
        <v>58.99</v>
      </c>
      <c r="M493" s="63"/>
    </row>
    <row r="494" spans="1:13" ht="14.25">
      <c r="A494" s="116"/>
      <c r="B494" s="116"/>
      <c r="C494" s="116"/>
      <c r="D494" s="116"/>
      <c r="E494" s="116"/>
      <c r="F494" s="159" t="s">
        <v>895</v>
      </c>
      <c r="G494" s="63"/>
      <c r="H494" s="222" t="s">
        <v>896</v>
      </c>
      <c r="I494" s="116">
        <v>265.62</v>
      </c>
      <c r="J494" s="116">
        <v>57.089999999999975</v>
      </c>
      <c r="K494" s="116">
        <v>0</v>
      </c>
      <c r="L494" s="272">
        <v>322.71</v>
      </c>
      <c r="M494" s="63"/>
    </row>
    <row r="495" spans="1:13" ht="14.25">
      <c r="A495" s="116"/>
      <c r="B495" s="116"/>
      <c r="C495" s="116"/>
      <c r="D495" s="116"/>
      <c r="E495" s="116"/>
      <c r="F495" s="159" t="s">
        <v>897</v>
      </c>
      <c r="G495" s="63"/>
      <c r="H495" s="222" t="s">
        <v>898</v>
      </c>
      <c r="I495" s="116"/>
      <c r="J495" s="116">
        <v>27.35</v>
      </c>
      <c r="K495" s="116"/>
      <c r="L495" s="272">
        <v>27.35</v>
      </c>
      <c r="M495" s="63"/>
    </row>
    <row r="496" spans="1:13" ht="14.25">
      <c r="A496" s="116"/>
      <c r="B496" s="116"/>
      <c r="C496" s="116"/>
      <c r="D496" s="116"/>
      <c r="E496" s="116"/>
      <c r="F496" s="159" t="s">
        <v>899</v>
      </c>
      <c r="G496" s="63"/>
      <c r="H496" s="222" t="s">
        <v>900</v>
      </c>
      <c r="I496" s="116">
        <v>265.62</v>
      </c>
      <c r="J496" s="116">
        <v>29.74000000000001</v>
      </c>
      <c r="K496" s="116">
        <v>0</v>
      </c>
      <c r="L496" s="272">
        <v>295.36</v>
      </c>
      <c r="M496" s="63"/>
    </row>
    <row r="497" spans="1:13" ht="14.25">
      <c r="A497" s="116"/>
      <c r="B497" s="116"/>
      <c r="C497" s="116"/>
      <c r="D497" s="116"/>
      <c r="E497" s="116"/>
      <c r="F497" s="159" t="s">
        <v>901</v>
      </c>
      <c r="G497" s="63"/>
      <c r="H497" s="222" t="s">
        <v>902</v>
      </c>
      <c r="I497" s="116"/>
      <c r="J497" s="116">
        <v>22.32</v>
      </c>
      <c r="K497" s="116"/>
      <c r="L497" s="272">
        <v>22.32</v>
      </c>
      <c r="M497" s="63"/>
    </row>
    <row r="498" spans="1:13" ht="14.25">
      <c r="A498" s="116"/>
      <c r="B498" s="116"/>
      <c r="C498" s="116"/>
      <c r="D498" s="116"/>
      <c r="E498" s="116"/>
      <c r="F498" s="159" t="s">
        <v>901</v>
      </c>
      <c r="G498" s="63"/>
      <c r="H498" s="222" t="s">
        <v>903</v>
      </c>
      <c r="I498" s="116"/>
      <c r="J498" s="116">
        <v>22.32</v>
      </c>
      <c r="K498" s="116"/>
      <c r="L498" s="272">
        <v>22.32</v>
      </c>
      <c r="M498" s="63"/>
    </row>
    <row r="499" spans="1:13" ht="14.25">
      <c r="A499" s="116"/>
      <c r="B499" s="116"/>
      <c r="C499" s="116"/>
      <c r="D499" s="116"/>
      <c r="E499" s="116"/>
      <c r="F499" s="217" t="s">
        <v>236</v>
      </c>
      <c r="G499" s="218"/>
      <c r="H499" s="219" t="s">
        <v>904</v>
      </c>
      <c r="I499" s="218"/>
      <c r="J499" s="218">
        <v>22742.17</v>
      </c>
      <c r="K499" s="218"/>
      <c r="L499" s="271">
        <v>22742.17</v>
      </c>
      <c r="M499" s="218"/>
    </row>
    <row r="500" spans="1:13" ht="14.25">
      <c r="A500" s="116"/>
      <c r="B500" s="116"/>
      <c r="C500" s="116"/>
      <c r="D500" s="116"/>
      <c r="E500" s="116"/>
      <c r="F500" s="285" t="s">
        <v>236</v>
      </c>
      <c r="G500" s="63"/>
      <c r="H500" s="222" t="s">
        <v>905</v>
      </c>
      <c r="I500" s="116"/>
      <c r="J500" s="116">
        <v>22742.17</v>
      </c>
      <c r="K500" s="116"/>
      <c r="L500" s="272">
        <v>22742.17</v>
      </c>
      <c r="M500" s="63"/>
    </row>
    <row r="501" spans="1:13" ht="14.25">
      <c r="A501" s="116"/>
      <c r="B501" s="116"/>
      <c r="C501" s="116"/>
      <c r="D501" s="116"/>
      <c r="E501" s="116"/>
      <c r="F501" s="285" t="s">
        <v>236</v>
      </c>
      <c r="G501" s="63"/>
      <c r="H501" s="222" t="s">
        <v>906</v>
      </c>
      <c r="I501" s="116"/>
      <c r="J501" s="116">
        <v>22742.17</v>
      </c>
      <c r="K501" s="116"/>
      <c r="L501" s="272">
        <v>22742.17</v>
      </c>
      <c r="M501" s="63"/>
    </row>
    <row r="502" spans="1:13" ht="14.25">
      <c r="A502" s="116"/>
      <c r="B502" s="116"/>
      <c r="C502" s="116"/>
      <c r="D502" s="116"/>
      <c r="E502" s="116"/>
      <c r="F502" s="217" t="s">
        <v>907</v>
      </c>
      <c r="G502" s="218"/>
      <c r="H502" s="286">
        <v>230</v>
      </c>
      <c r="I502" s="289">
        <v>483102.34</v>
      </c>
      <c r="J502" s="218"/>
      <c r="K502" s="289">
        <v>150435.31</v>
      </c>
      <c r="L502" s="271">
        <v>633537.65</v>
      </c>
      <c r="M502" s="218"/>
    </row>
    <row r="503" spans="1:13" ht="14.25">
      <c r="A503" s="116"/>
      <c r="B503" s="116"/>
      <c r="C503" s="116"/>
      <c r="D503" s="116"/>
      <c r="E503" s="116"/>
      <c r="F503" s="217" t="s">
        <v>908</v>
      </c>
      <c r="G503" s="218"/>
      <c r="H503" s="219" t="s">
        <v>909</v>
      </c>
      <c r="I503" s="218">
        <v>10411</v>
      </c>
      <c r="J503" s="218">
        <v>0</v>
      </c>
      <c r="K503" s="218">
        <v>0</v>
      </c>
      <c r="L503" s="271">
        <v>10411</v>
      </c>
      <c r="M503" s="218"/>
    </row>
    <row r="504" spans="1:13" ht="14.25">
      <c r="A504" s="116"/>
      <c r="B504" s="116"/>
      <c r="C504" s="116"/>
      <c r="D504" s="116"/>
      <c r="E504" s="116"/>
      <c r="F504" s="285" t="s">
        <v>910</v>
      </c>
      <c r="G504" s="63"/>
      <c r="H504" s="222" t="s">
        <v>911</v>
      </c>
      <c r="I504" s="116">
        <v>10411</v>
      </c>
      <c r="J504" s="116">
        <v>0</v>
      </c>
      <c r="K504" s="116">
        <v>0</v>
      </c>
      <c r="L504" s="272">
        <v>10411</v>
      </c>
      <c r="M504" s="63"/>
    </row>
    <row r="505" spans="1:13" ht="14.25">
      <c r="A505" s="116"/>
      <c r="B505" s="116"/>
      <c r="C505" s="116"/>
      <c r="D505" s="116"/>
      <c r="E505" s="116"/>
      <c r="F505" s="281" t="s">
        <v>912</v>
      </c>
      <c r="G505" s="63"/>
      <c r="H505" s="287">
        <v>23203</v>
      </c>
      <c r="I505" s="287"/>
      <c r="J505" s="116">
        <v>0</v>
      </c>
      <c r="K505" s="290"/>
      <c r="L505" s="290"/>
      <c r="M505" s="63"/>
    </row>
    <row r="506" spans="1:13" ht="14.25">
      <c r="A506" s="116"/>
      <c r="B506" s="116"/>
      <c r="C506" s="116"/>
      <c r="D506" s="116"/>
      <c r="E506" s="116"/>
      <c r="F506" s="284" t="s">
        <v>913</v>
      </c>
      <c r="G506" s="218"/>
      <c r="H506" s="288" t="s">
        <v>914</v>
      </c>
      <c r="I506" s="291">
        <v>9180</v>
      </c>
      <c r="J506" s="292">
        <v>0</v>
      </c>
      <c r="K506" s="293"/>
      <c r="L506" s="291">
        <v>9180</v>
      </c>
      <c r="M506" s="218"/>
    </row>
    <row r="507" spans="1:13" ht="14.25">
      <c r="A507" s="116"/>
      <c r="B507" s="116"/>
      <c r="C507" s="116"/>
      <c r="D507" s="116"/>
      <c r="E507" s="116"/>
      <c r="F507" s="284" t="s">
        <v>915</v>
      </c>
      <c r="G507" s="218"/>
      <c r="H507" s="288" t="s">
        <v>916</v>
      </c>
      <c r="I507" s="291">
        <v>2700</v>
      </c>
      <c r="J507" s="292">
        <v>0</v>
      </c>
      <c r="K507" s="293"/>
      <c r="L507" s="291">
        <v>2700</v>
      </c>
      <c r="M507" s="218"/>
    </row>
  </sheetData>
  <sheetProtection/>
  <mergeCells count="19">
    <mergeCell ref="A2:M2"/>
    <mergeCell ref="A3:M3"/>
    <mergeCell ref="A4:E4"/>
    <mergeCell ref="F4:M4"/>
    <mergeCell ref="J5:K5"/>
    <mergeCell ref="A8:B8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5:L7"/>
    <mergeCell ref="M5:M7"/>
  </mergeCells>
  <printOptions/>
  <pageMargins left="0.67" right="0" top="1" bottom="1" header="0.51" footer="0.5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00" workbookViewId="0" topLeftCell="F1">
      <pane ySplit="7" topLeftCell="A32" activePane="bottomLeft" state="frozen"/>
      <selection pane="bottomLeft" activeCell="J26" sqref="J26"/>
    </sheetView>
  </sheetViews>
  <sheetFormatPr defaultColWidth="9.00390625" defaultRowHeight="14.25"/>
  <cols>
    <col min="1" max="1" width="9.00390625" style="0" hidden="1" customWidth="1"/>
    <col min="2" max="2" width="8.50390625" style="0" customWidth="1"/>
    <col min="3" max="3" width="12.00390625" style="0" customWidth="1"/>
    <col min="4" max="4" width="11.375" style="128" customWidth="1"/>
    <col min="5" max="5" width="11.25390625" style="128" customWidth="1"/>
    <col min="6" max="6" width="11.50390625" style="128" customWidth="1"/>
    <col min="7" max="7" width="9.75390625" style="0" customWidth="1"/>
    <col min="8" max="8" width="32.625" style="129" customWidth="1"/>
    <col min="9" max="9" width="13.75390625" style="129" customWidth="1"/>
    <col min="10" max="10" width="16.875" style="129" customWidth="1"/>
    <col min="11" max="12" width="12.625" style="130" customWidth="1"/>
    <col min="13" max="13" width="12.25390625" style="130" customWidth="1"/>
    <col min="14" max="14" width="13.375" style="130" customWidth="1"/>
    <col min="15" max="15" width="12.625" style="128" customWidth="1"/>
    <col min="16" max="16" width="20.75390625" style="129" customWidth="1"/>
  </cols>
  <sheetData>
    <row r="1" spans="1:16" ht="14.25">
      <c r="A1" t="s">
        <v>0</v>
      </c>
      <c r="B1" t="s">
        <v>917</v>
      </c>
      <c r="F1" s="130"/>
      <c r="G1" s="3"/>
      <c r="H1" s="131"/>
      <c r="I1" s="3"/>
      <c r="J1" s="131"/>
      <c r="K1" s="169"/>
      <c r="L1" s="169"/>
      <c r="M1" s="169"/>
      <c r="N1" s="169"/>
      <c r="O1" s="169"/>
      <c r="P1"/>
    </row>
    <row r="2" spans="2:16" ht="30" customHeight="1">
      <c r="B2" s="4" t="s">
        <v>918</v>
      </c>
      <c r="C2" s="5"/>
      <c r="D2" s="132"/>
      <c r="E2" s="132"/>
      <c r="F2" s="132"/>
      <c r="G2" s="5"/>
      <c r="H2" s="75"/>
      <c r="I2" s="75"/>
      <c r="J2" s="75"/>
      <c r="K2" s="170"/>
      <c r="L2" s="170"/>
      <c r="M2" s="170"/>
      <c r="N2" s="170"/>
      <c r="O2" s="132"/>
      <c r="P2" s="75"/>
    </row>
    <row r="3" spans="2:16" ht="21" customHeight="1">
      <c r="B3" s="7" t="s">
        <v>2</v>
      </c>
      <c r="C3" s="8"/>
      <c r="D3" s="133"/>
      <c r="E3" s="133"/>
      <c r="F3" s="133"/>
      <c r="G3" s="8"/>
      <c r="H3" s="79"/>
      <c r="I3" s="79"/>
      <c r="J3" s="79"/>
      <c r="K3" s="171"/>
      <c r="L3" s="171"/>
      <c r="M3" s="171"/>
      <c r="N3" s="171"/>
      <c r="O3" s="133"/>
      <c r="P3" s="79"/>
    </row>
    <row r="4" spans="2:16" ht="14.25">
      <c r="B4" s="11" t="s">
        <v>3</v>
      </c>
      <c r="C4" s="12"/>
      <c r="D4" s="134"/>
      <c r="E4" s="134"/>
      <c r="F4" s="135"/>
      <c r="G4" s="136" t="s">
        <v>919</v>
      </c>
      <c r="H4" s="137"/>
      <c r="I4" s="137"/>
      <c r="J4" s="137"/>
      <c r="K4" s="172"/>
      <c r="L4" s="172"/>
      <c r="M4" s="172"/>
      <c r="N4" s="172"/>
      <c r="O4" s="172"/>
      <c r="P4" s="173"/>
    </row>
    <row r="5" spans="2:17" ht="24" customHeight="1">
      <c r="B5" s="138" t="s">
        <v>5</v>
      </c>
      <c r="C5" s="139" t="s">
        <v>6</v>
      </c>
      <c r="D5" s="140" t="s">
        <v>7</v>
      </c>
      <c r="E5" s="140" t="s">
        <v>8</v>
      </c>
      <c r="F5" s="141" t="s">
        <v>9</v>
      </c>
      <c r="G5" s="138" t="s">
        <v>6</v>
      </c>
      <c r="H5" s="138" t="s">
        <v>10</v>
      </c>
      <c r="I5" s="138" t="s">
        <v>11</v>
      </c>
      <c r="J5" s="138" t="s">
        <v>920</v>
      </c>
      <c r="K5" s="174" t="s">
        <v>7</v>
      </c>
      <c r="L5" s="175" t="s">
        <v>8</v>
      </c>
      <c r="M5" s="176"/>
      <c r="N5" s="174"/>
      <c r="O5" s="141" t="s">
        <v>9</v>
      </c>
      <c r="P5" s="138" t="s">
        <v>13</v>
      </c>
      <c r="Q5" s="125"/>
    </row>
    <row r="6" spans="2:17" ht="14.25">
      <c r="B6" s="138"/>
      <c r="C6" s="139"/>
      <c r="D6" s="140"/>
      <c r="E6" s="140"/>
      <c r="F6" s="141"/>
      <c r="G6" s="138"/>
      <c r="H6" s="138"/>
      <c r="I6" s="138"/>
      <c r="J6" s="138"/>
      <c r="K6" s="174"/>
      <c r="L6" s="174" t="s">
        <v>921</v>
      </c>
      <c r="M6" s="141" t="s">
        <v>922</v>
      </c>
      <c r="N6" s="141" t="s">
        <v>923</v>
      </c>
      <c r="O6" s="141"/>
      <c r="P6" s="138"/>
      <c r="Q6" s="125"/>
    </row>
    <row r="7" spans="2:17" ht="14.25">
      <c r="B7" s="142"/>
      <c r="C7" s="139"/>
      <c r="D7" s="140"/>
      <c r="E7" s="140"/>
      <c r="F7" s="143"/>
      <c r="G7" s="144"/>
      <c r="H7" s="144"/>
      <c r="I7" s="138"/>
      <c r="J7" s="138"/>
      <c r="K7" s="174"/>
      <c r="L7" s="174"/>
      <c r="M7" s="141"/>
      <c r="N7" s="141"/>
      <c r="O7" s="143"/>
      <c r="P7" s="138"/>
      <c r="Q7" s="125"/>
    </row>
    <row r="8" spans="2:16" s="127" customFormat="1" ht="33" customHeight="1">
      <c r="B8" s="145" t="s">
        <v>924</v>
      </c>
      <c r="C8" s="146"/>
      <c r="D8" s="147">
        <f>D9+D10+D11+D12</f>
        <v>11053.46</v>
      </c>
      <c r="E8" s="147">
        <f>E9+E10+E11+E12</f>
        <v>41448.770000000004</v>
      </c>
      <c r="F8" s="147">
        <f>F9+F10+F11+F12</f>
        <v>52502.23</v>
      </c>
      <c r="G8" s="148" t="s">
        <v>17</v>
      </c>
      <c r="H8" s="148"/>
      <c r="I8" s="148"/>
      <c r="J8" s="148"/>
      <c r="K8" s="177">
        <f>K9+K12+K24+K33+K32</f>
        <v>11053.46</v>
      </c>
      <c r="L8" s="177">
        <v>4941.17</v>
      </c>
      <c r="M8" s="177">
        <f>M9+M12+M24+M33+M32</f>
        <v>34797.310000000005</v>
      </c>
      <c r="N8" s="177">
        <f>N9+N12+N24+N33+N32</f>
        <v>1710.29</v>
      </c>
      <c r="O8" s="177">
        <f>O9+O12+O24+O33+O32</f>
        <v>52502.23</v>
      </c>
      <c r="P8" s="178"/>
    </row>
    <row r="9" spans="2:18" ht="36" customHeight="1">
      <c r="B9" s="149" t="s">
        <v>925</v>
      </c>
      <c r="C9" s="150" t="s">
        <v>18</v>
      </c>
      <c r="D9" s="151">
        <v>11000</v>
      </c>
      <c r="E9" s="151">
        <v>0</v>
      </c>
      <c r="F9" s="151">
        <f>D9+E9</f>
        <v>11000</v>
      </c>
      <c r="G9" s="152" t="s">
        <v>376</v>
      </c>
      <c r="H9" s="153" t="s">
        <v>375</v>
      </c>
      <c r="I9" s="153"/>
      <c r="J9" s="153"/>
      <c r="K9" s="179"/>
      <c r="L9" s="179"/>
      <c r="M9" s="179">
        <f>M10</f>
        <v>27</v>
      </c>
      <c r="N9" s="179"/>
      <c r="O9" s="180">
        <f>K9+M9+N9</f>
        <v>27</v>
      </c>
      <c r="P9" s="181"/>
      <c r="R9" s="129"/>
    </row>
    <row r="10" spans="2:16" ht="36" customHeight="1">
      <c r="B10" s="149"/>
      <c r="C10" s="138" t="s">
        <v>926</v>
      </c>
      <c r="D10" s="151">
        <v>53.46</v>
      </c>
      <c r="E10" s="151">
        <v>1710.29</v>
      </c>
      <c r="F10" s="151">
        <f>D10+E10</f>
        <v>1763.75</v>
      </c>
      <c r="G10" s="152" t="s">
        <v>408</v>
      </c>
      <c r="H10" s="153" t="s">
        <v>407</v>
      </c>
      <c r="I10" s="153"/>
      <c r="J10" s="153"/>
      <c r="K10" s="179"/>
      <c r="L10" s="179"/>
      <c r="M10" s="179">
        <f>O10-N10-K10</f>
        <v>27</v>
      </c>
      <c r="N10" s="179"/>
      <c r="O10" s="180">
        <v>27</v>
      </c>
      <c r="P10" s="181"/>
    </row>
    <row r="11" spans="2:16" ht="36" customHeight="1">
      <c r="B11" s="154"/>
      <c r="C11" s="150" t="s">
        <v>33</v>
      </c>
      <c r="D11" s="151">
        <v>0</v>
      </c>
      <c r="E11" s="151">
        <f>39738.48-E12</f>
        <v>34797.310000000005</v>
      </c>
      <c r="F11" s="151">
        <f>D11+E11</f>
        <v>34797.310000000005</v>
      </c>
      <c r="G11" s="155" t="s">
        <v>410</v>
      </c>
      <c r="H11" s="153" t="s">
        <v>409</v>
      </c>
      <c r="I11" s="153"/>
      <c r="J11" s="153" t="s">
        <v>927</v>
      </c>
      <c r="K11" s="179"/>
      <c r="L11" s="179"/>
      <c r="M11" s="179">
        <f>O11-N11-K11</f>
        <v>27</v>
      </c>
      <c r="N11" s="179"/>
      <c r="O11" s="180">
        <v>27</v>
      </c>
      <c r="P11" s="181"/>
    </row>
    <row r="12" spans="2:16" ht="36" customHeight="1">
      <c r="B12" s="154"/>
      <c r="C12" s="156" t="s">
        <v>928</v>
      </c>
      <c r="D12" s="157">
        <v>0</v>
      </c>
      <c r="E12" s="158">
        <v>4941.17</v>
      </c>
      <c r="F12" s="151">
        <f>D12+E12</f>
        <v>4941.17</v>
      </c>
      <c r="G12" s="152" t="s">
        <v>660</v>
      </c>
      <c r="H12" s="153" t="s">
        <v>659</v>
      </c>
      <c r="I12" s="153"/>
      <c r="J12" s="182"/>
      <c r="K12" s="179">
        <v>10940</v>
      </c>
      <c r="L12" s="179">
        <v>4941.17</v>
      </c>
      <c r="M12" s="179">
        <f>M13+M19+M22+M23</f>
        <v>0</v>
      </c>
      <c r="N12" s="179">
        <f>N13+N19+N22+N23</f>
        <v>0</v>
      </c>
      <c r="O12" s="180">
        <v>15881.17</v>
      </c>
      <c r="P12" s="181"/>
    </row>
    <row r="13" spans="2:16" ht="51" customHeight="1">
      <c r="B13" s="159"/>
      <c r="C13" s="116"/>
      <c r="D13" s="157"/>
      <c r="E13" s="157"/>
      <c r="F13" s="157"/>
      <c r="G13" s="152" t="s">
        <v>680</v>
      </c>
      <c r="H13" s="67" t="s">
        <v>679</v>
      </c>
      <c r="I13" s="153"/>
      <c r="J13" s="153"/>
      <c r="K13" s="179"/>
      <c r="L13" s="179">
        <v>4941.17</v>
      </c>
      <c r="M13" s="179">
        <v>0</v>
      </c>
      <c r="N13" s="179">
        <v>0</v>
      </c>
      <c r="O13" s="180">
        <v>4941.17</v>
      </c>
      <c r="P13" s="181"/>
    </row>
    <row r="14" spans="2:16" ht="34.5" customHeight="1">
      <c r="B14" s="159"/>
      <c r="C14" s="116"/>
      <c r="D14" s="157"/>
      <c r="E14" s="157"/>
      <c r="F14" s="157"/>
      <c r="G14" s="155" t="s">
        <v>929</v>
      </c>
      <c r="H14" s="153" t="s">
        <v>930</v>
      </c>
      <c r="I14" s="153"/>
      <c r="J14" s="153"/>
      <c r="K14" s="179"/>
      <c r="L14" s="179"/>
      <c r="M14" s="179"/>
      <c r="N14" s="179"/>
      <c r="O14" s="180"/>
      <c r="P14" s="181"/>
    </row>
    <row r="15" spans="2:16" ht="78" customHeight="1">
      <c r="B15" s="159"/>
      <c r="C15" s="116"/>
      <c r="D15" s="160"/>
      <c r="E15" s="161"/>
      <c r="F15" s="162"/>
      <c r="G15" s="155" t="s">
        <v>931</v>
      </c>
      <c r="H15" s="153" t="s">
        <v>932</v>
      </c>
      <c r="I15" s="153"/>
      <c r="J15" s="153"/>
      <c r="K15" s="179"/>
      <c r="L15" s="179"/>
      <c r="M15" s="179"/>
      <c r="N15" s="179"/>
      <c r="O15" s="180"/>
      <c r="P15" s="181"/>
    </row>
    <row r="16" spans="2:16" ht="18.75" customHeight="1">
      <c r="B16" s="68"/>
      <c r="C16" s="116"/>
      <c r="D16" s="163"/>
      <c r="E16" s="164"/>
      <c r="F16" s="164"/>
      <c r="G16" s="155" t="s">
        <v>933</v>
      </c>
      <c r="H16" s="153" t="s">
        <v>934</v>
      </c>
      <c r="I16" s="153"/>
      <c r="J16" s="153"/>
      <c r="K16" s="179"/>
      <c r="L16" s="179"/>
      <c r="M16" s="179"/>
      <c r="N16" s="179"/>
      <c r="O16" s="180"/>
      <c r="P16" s="181"/>
    </row>
    <row r="17" spans="2:16" ht="54" customHeight="1">
      <c r="B17" s="68"/>
      <c r="C17" s="68"/>
      <c r="D17" s="165"/>
      <c r="E17" s="165"/>
      <c r="F17" s="165"/>
      <c r="G17" s="155" t="s">
        <v>935</v>
      </c>
      <c r="H17" s="153" t="s">
        <v>936</v>
      </c>
      <c r="I17" s="182" t="s">
        <v>937</v>
      </c>
      <c r="J17" s="182" t="s">
        <v>938</v>
      </c>
      <c r="K17" s="179"/>
      <c r="L17" s="179">
        <v>4941.17</v>
      </c>
      <c r="M17" s="179">
        <v>0</v>
      </c>
      <c r="N17" s="179"/>
      <c r="O17" s="180">
        <v>4941.17</v>
      </c>
      <c r="P17" s="181"/>
    </row>
    <row r="18" spans="2:16" ht="96.75" customHeight="1">
      <c r="B18" s="68"/>
      <c r="C18" s="68"/>
      <c r="D18" s="165"/>
      <c r="E18" s="165"/>
      <c r="F18" s="165"/>
      <c r="G18" s="155" t="s">
        <v>939</v>
      </c>
      <c r="H18" s="153" t="s">
        <v>940</v>
      </c>
      <c r="I18" s="153"/>
      <c r="J18" s="153"/>
      <c r="K18" s="179"/>
      <c r="L18" s="179"/>
      <c r="M18" s="179"/>
      <c r="N18" s="179"/>
      <c r="O18" s="180"/>
      <c r="P18" s="181"/>
    </row>
    <row r="19" spans="2:16" ht="33.75" customHeight="1">
      <c r="B19" s="68"/>
      <c r="C19" s="68"/>
      <c r="D19" s="165"/>
      <c r="E19" s="165"/>
      <c r="F19" s="165"/>
      <c r="G19" s="152" t="s">
        <v>941</v>
      </c>
      <c r="H19" s="153" t="s">
        <v>942</v>
      </c>
      <c r="I19" s="153"/>
      <c r="J19" s="153"/>
      <c r="K19" s="179">
        <f>K20+K21</f>
        <v>900</v>
      </c>
      <c r="L19" s="179"/>
      <c r="M19" s="179"/>
      <c r="N19" s="179"/>
      <c r="O19" s="180">
        <v>900</v>
      </c>
      <c r="P19" s="181"/>
    </row>
    <row r="20" spans="2:16" ht="24.75" customHeight="1">
      <c r="B20" s="68"/>
      <c r="C20" s="68"/>
      <c r="D20" s="165"/>
      <c r="E20" s="165"/>
      <c r="F20" s="165"/>
      <c r="G20" s="155" t="s">
        <v>943</v>
      </c>
      <c r="H20" s="153" t="s">
        <v>932</v>
      </c>
      <c r="I20" s="153"/>
      <c r="J20" s="153"/>
      <c r="K20" s="179">
        <v>200</v>
      </c>
      <c r="L20" s="179"/>
      <c r="M20" s="179"/>
      <c r="N20" s="179"/>
      <c r="O20" s="180">
        <v>200</v>
      </c>
      <c r="P20" s="181"/>
    </row>
    <row r="21" spans="2:16" ht="24.75" customHeight="1">
      <c r="B21" s="68"/>
      <c r="C21" s="68"/>
      <c r="D21" s="165"/>
      <c r="E21" s="165"/>
      <c r="F21" s="165"/>
      <c r="G21" s="155" t="s">
        <v>944</v>
      </c>
      <c r="H21" s="153" t="s">
        <v>945</v>
      </c>
      <c r="I21" s="153"/>
      <c r="J21" s="153"/>
      <c r="K21" s="179">
        <v>700</v>
      </c>
      <c r="L21" s="179"/>
      <c r="M21" s="179"/>
      <c r="N21" s="179"/>
      <c r="O21" s="180">
        <v>700</v>
      </c>
      <c r="P21" s="181"/>
    </row>
    <row r="22" spans="2:16" ht="24.75" customHeight="1">
      <c r="B22" s="68"/>
      <c r="C22" s="68"/>
      <c r="D22" s="165"/>
      <c r="E22" s="165"/>
      <c r="F22" s="165"/>
      <c r="G22" s="152" t="s">
        <v>946</v>
      </c>
      <c r="H22" s="153" t="s">
        <v>947</v>
      </c>
      <c r="I22" s="153"/>
      <c r="J22" s="153"/>
      <c r="K22" s="179">
        <v>100</v>
      </c>
      <c r="L22" s="179"/>
      <c r="M22" s="179"/>
      <c r="N22" s="179"/>
      <c r="O22" s="180">
        <v>100</v>
      </c>
      <c r="P22" s="181"/>
    </row>
    <row r="23" spans="2:16" ht="24.75" customHeight="1">
      <c r="B23" s="68"/>
      <c r="C23" s="68"/>
      <c r="D23" s="165"/>
      <c r="E23" s="165"/>
      <c r="F23" s="165"/>
      <c r="G23" s="152">
        <v>21219</v>
      </c>
      <c r="H23" s="166" t="s">
        <v>948</v>
      </c>
      <c r="I23" s="183"/>
      <c r="J23" s="183"/>
      <c r="K23" s="179">
        <v>9940</v>
      </c>
      <c r="L23" s="179"/>
      <c r="M23" s="179"/>
      <c r="N23" s="179"/>
      <c r="O23" s="180">
        <v>9940</v>
      </c>
      <c r="P23" s="181"/>
    </row>
    <row r="24" spans="2:16" ht="24.75" customHeight="1">
      <c r="B24" s="68"/>
      <c r="C24" s="68"/>
      <c r="D24" s="165"/>
      <c r="E24" s="165"/>
      <c r="F24" s="165"/>
      <c r="G24" s="152" t="s">
        <v>904</v>
      </c>
      <c r="H24" s="153" t="s">
        <v>236</v>
      </c>
      <c r="I24" s="153"/>
      <c r="J24" s="153"/>
      <c r="K24" s="179"/>
      <c r="L24" s="179"/>
      <c r="M24" s="179">
        <f>M25+M27</f>
        <v>34770.310000000005</v>
      </c>
      <c r="N24" s="179">
        <f>N25+N27</f>
        <v>1251.34</v>
      </c>
      <c r="O24" s="180">
        <v>36021.65</v>
      </c>
      <c r="P24" s="181"/>
    </row>
    <row r="25" spans="2:16" ht="24.75" customHeight="1">
      <c r="B25" s="68"/>
      <c r="C25" s="68"/>
      <c r="D25" s="165"/>
      <c r="E25" s="165"/>
      <c r="F25" s="165"/>
      <c r="G25" s="152" t="s">
        <v>949</v>
      </c>
      <c r="H25" s="153" t="s">
        <v>950</v>
      </c>
      <c r="I25" s="153"/>
      <c r="J25" s="153"/>
      <c r="K25" s="179"/>
      <c r="L25" s="179"/>
      <c r="M25" s="179">
        <f aca="true" t="shared" si="0" ref="M25:M34">O25-N25-K25</f>
        <v>33898.51</v>
      </c>
      <c r="N25" s="179"/>
      <c r="O25" s="180">
        <v>33898.51</v>
      </c>
      <c r="P25" s="181"/>
    </row>
    <row r="26" spans="2:16" ht="24.75" customHeight="1">
      <c r="B26" s="68"/>
      <c r="C26" s="68"/>
      <c r="D26" s="165"/>
      <c r="E26" s="165"/>
      <c r="F26" s="165"/>
      <c r="G26" s="155" t="s">
        <v>951</v>
      </c>
      <c r="H26" s="153" t="s">
        <v>952</v>
      </c>
      <c r="I26" s="153"/>
      <c r="J26" s="153" t="s">
        <v>927</v>
      </c>
      <c r="K26" s="179"/>
      <c r="L26" s="179"/>
      <c r="M26" s="179">
        <f t="shared" si="0"/>
        <v>33898.51</v>
      </c>
      <c r="N26" s="179"/>
      <c r="O26" s="180">
        <v>33898.51</v>
      </c>
      <c r="P26" s="181"/>
    </row>
    <row r="27" spans="2:16" ht="28.5" customHeight="1">
      <c r="B27" s="68"/>
      <c r="C27" s="68"/>
      <c r="D27" s="165"/>
      <c r="E27" s="165"/>
      <c r="F27" s="165"/>
      <c r="G27" s="152" t="s">
        <v>953</v>
      </c>
      <c r="H27" s="153" t="s">
        <v>954</v>
      </c>
      <c r="I27" s="153"/>
      <c r="J27" s="153"/>
      <c r="K27" s="179"/>
      <c r="L27" s="179"/>
      <c r="M27" s="179">
        <f t="shared" si="0"/>
        <v>871.8</v>
      </c>
      <c r="N27" s="179">
        <f>N28+N29+N30+N31</f>
        <v>1251.34</v>
      </c>
      <c r="O27" s="180">
        <v>2123.14</v>
      </c>
      <c r="P27" s="181"/>
    </row>
    <row r="28" spans="2:16" ht="49.5" customHeight="1">
      <c r="B28" s="68"/>
      <c r="C28" s="68"/>
      <c r="D28" s="165"/>
      <c r="E28" s="165"/>
      <c r="F28" s="165"/>
      <c r="G28" s="155" t="s">
        <v>955</v>
      </c>
      <c r="H28" s="153" t="s">
        <v>956</v>
      </c>
      <c r="I28" s="166" t="s">
        <v>957</v>
      </c>
      <c r="J28" s="166" t="s">
        <v>958</v>
      </c>
      <c r="K28" s="179"/>
      <c r="L28" s="179"/>
      <c r="M28" s="179">
        <f t="shared" si="0"/>
        <v>610.78</v>
      </c>
      <c r="N28" s="179">
        <v>110.36</v>
      </c>
      <c r="O28" s="180">
        <v>721.14</v>
      </c>
      <c r="P28" s="181" t="s">
        <v>959</v>
      </c>
    </row>
    <row r="29" spans="2:16" ht="100.5" customHeight="1">
      <c r="B29" s="68"/>
      <c r="C29" s="68"/>
      <c r="D29" s="165"/>
      <c r="E29" s="165"/>
      <c r="F29" s="165"/>
      <c r="G29" s="155" t="s">
        <v>960</v>
      </c>
      <c r="H29" s="153" t="s">
        <v>961</v>
      </c>
      <c r="I29" s="184" t="s">
        <v>962</v>
      </c>
      <c r="J29" s="184" t="s">
        <v>963</v>
      </c>
      <c r="K29" s="179"/>
      <c r="L29" s="179"/>
      <c r="M29" s="179">
        <f t="shared" si="0"/>
        <v>216.7</v>
      </c>
      <c r="N29" s="179">
        <v>487.68</v>
      </c>
      <c r="O29" s="180">
        <v>704.38</v>
      </c>
      <c r="P29" s="181" t="s">
        <v>964</v>
      </c>
    </row>
    <row r="30" spans="2:16" ht="45">
      <c r="B30" s="68"/>
      <c r="C30" s="68"/>
      <c r="D30" s="165"/>
      <c r="E30" s="165"/>
      <c r="F30" s="165"/>
      <c r="G30" s="155" t="s">
        <v>965</v>
      </c>
      <c r="H30" s="153" t="s">
        <v>966</v>
      </c>
      <c r="I30" s="185" t="s">
        <v>967</v>
      </c>
      <c r="J30" s="166" t="s">
        <v>968</v>
      </c>
      <c r="K30" s="179"/>
      <c r="L30" s="179"/>
      <c r="M30" s="179">
        <f t="shared" si="0"/>
        <v>44.32000000000001</v>
      </c>
      <c r="N30" s="179">
        <v>43.3</v>
      </c>
      <c r="O30" s="180">
        <v>87.62</v>
      </c>
      <c r="P30" s="181" t="s">
        <v>969</v>
      </c>
    </row>
    <row r="31" spans="2:16" ht="33.75">
      <c r="B31" s="68"/>
      <c r="C31" s="68"/>
      <c r="D31" s="165"/>
      <c r="E31" s="165"/>
      <c r="F31" s="165"/>
      <c r="G31" s="155" t="s">
        <v>970</v>
      </c>
      <c r="H31" s="153" t="s">
        <v>971</v>
      </c>
      <c r="I31" s="184" t="s">
        <v>972</v>
      </c>
      <c r="J31" s="184" t="s">
        <v>973</v>
      </c>
      <c r="K31" s="179"/>
      <c r="L31" s="179"/>
      <c r="M31" s="179"/>
      <c r="N31" s="179">
        <f>O31-K31</f>
        <v>610</v>
      </c>
      <c r="O31" s="180">
        <v>610</v>
      </c>
      <c r="P31" s="186" t="s">
        <v>974</v>
      </c>
    </row>
    <row r="32" spans="2:16" ht="14.25">
      <c r="B32" s="68"/>
      <c r="C32" s="68"/>
      <c r="D32" s="165"/>
      <c r="E32" s="165"/>
      <c r="F32" s="165"/>
      <c r="G32" s="155">
        <v>230</v>
      </c>
      <c r="H32" s="153" t="s">
        <v>907</v>
      </c>
      <c r="I32" s="184"/>
      <c r="J32" s="184" t="s">
        <v>975</v>
      </c>
      <c r="K32" s="179">
        <v>53.46</v>
      </c>
      <c r="L32" s="179"/>
      <c r="M32" s="179"/>
      <c r="N32" s="179">
        <v>458.95</v>
      </c>
      <c r="O32" s="180">
        <v>512.41</v>
      </c>
      <c r="P32" s="186"/>
    </row>
    <row r="33" spans="2:16" ht="28.5" customHeight="1">
      <c r="B33" s="68"/>
      <c r="C33" s="68"/>
      <c r="D33" s="165"/>
      <c r="E33" s="165"/>
      <c r="F33" s="165"/>
      <c r="G33" s="152" t="s">
        <v>976</v>
      </c>
      <c r="H33" s="153" t="s">
        <v>977</v>
      </c>
      <c r="I33" s="153"/>
      <c r="J33" s="153"/>
      <c r="K33" s="179">
        <f>K34</f>
        <v>60</v>
      </c>
      <c r="L33" s="179"/>
      <c r="M33" s="179"/>
      <c r="N33" s="179"/>
      <c r="O33" s="180">
        <v>60</v>
      </c>
      <c r="P33" s="181"/>
    </row>
    <row r="34" spans="2:16" ht="28.5" customHeight="1">
      <c r="B34" s="68"/>
      <c r="C34" s="68"/>
      <c r="D34" s="165"/>
      <c r="E34" s="165"/>
      <c r="F34" s="165"/>
      <c r="G34" s="152" t="s">
        <v>978</v>
      </c>
      <c r="H34" s="153" t="s">
        <v>979</v>
      </c>
      <c r="I34" s="153"/>
      <c r="J34" s="153"/>
      <c r="K34" s="179">
        <f>K35</f>
        <v>60</v>
      </c>
      <c r="L34" s="179"/>
      <c r="M34" s="179"/>
      <c r="N34" s="179"/>
      <c r="O34" s="180">
        <v>60</v>
      </c>
      <c r="P34" s="181"/>
    </row>
    <row r="35" spans="2:16" ht="28.5" customHeight="1">
      <c r="B35" s="68"/>
      <c r="C35" s="68"/>
      <c r="D35" s="165"/>
      <c r="E35" s="165"/>
      <c r="F35" s="165"/>
      <c r="G35" s="155" t="s">
        <v>980</v>
      </c>
      <c r="H35" s="153" t="s">
        <v>981</v>
      </c>
      <c r="I35" s="153"/>
      <c r="J35" s="153"/>
      <c r="K35" s="179">
        <v>60</v>
      </c>
      <c r="L35" s="179"/>
      <c r="M35" s="179"/>
      <c r="N35" s="179"/>
      <c r="O35" s="180">
        <v>60</v>
      </c>
      <c r="P35" s="181"/>
    </row>
    <row r="36" spans="7:16" ht="14.25">
      <c r="G36" s="167"/>
      <c r="H36" s="168"/>
      <c r="I36" s="168"/>
      <c r="J36" s="168"/>
      <c r="K36" s="187"/>
      <c r="L36" s="187"/>
      <c r="M36" s="187"/>
      <c r="N36" s="187"/>
      <c r="O36" s="188"/>
      <c r="P36" s="168"/>
    </row>
    <row r="37" spans="7:16" ht="14.25">
      <c r="G37" s="167"/>
      <c r="H37" s="168"/>
      <c r="I37" s="168"/>
      <c r="J37" s="168"/>
      <c r="K37" s="187"/>
      <c r="L37" s="187"/>
      <c r="M37" s="187"/>
      <c r="N37" s="187"/>
      <c r="O37" s="188"/>
      <c r="P37" s="168"/>
    </row>
    <row r="38" spans="7:16" ht="14.25">
      <c r="G38" s="167"/>
      <c r="H38" s="168"/>
      <c r="I38" s="168"/>
      <c r="J38" s="168"/>
      <c r="K38" s="187"/>
      <c r="L38" s="187"/>
      <c r="M38" s="187"/>
      <c r="N38" s="187"/>
      <c r="O38" s="188"/>
      <c r="P38" s="168"/>
    </row>
    <row r="39" spans="7:16" ht="14.25">
      <c r="G39" s="167"/>
      <c r="H39" s="168"/>
      <c r="I39" s="168"/>
      <c r="J39" s="168"/>
      <c r="K39" s="187"/>
      <c r="L39" s="187"/>
      <c r="M39" s="187"/>
      <c r="N39" s="187"/>
      <c r="O39" s="188"/>
      <c r="P39" s="168"/>
    </row>
    <row r="40" spans="7:16" ht="14.25">
      <c r="G40" s="167"/>
      <c r="H40" s="168"/>
      <c r="I40" s="168"/>
      <c r="J40" s="168"/>
      <c r="K40" s="187"/>
      <c r="L40" s="187"/>
      <c r="M40" s="187"/>
      <c r="N40" s="187"/>
      <c r="O40" s="188"/>
      <c r="P40" s="168"/>
    </row>
    <row r="41" spans="7:16" ht="14.25">
      <c r="G41" s="167"/>
      <c r="H41" s="168"/>
      <c r="I41" s="168"/>
      <c r="J41" s="168"/>
      <c r="K41" s="187"/>
      <c r="L41" s="187"/>
      <c r="M41" s="187"/>
      <c r="N41" s="187"/>
      <c r="O41" s="188"/>
      <c r="P41" s="168"/>
    </row>
    <row r="42" spans="7:16" ht="14.25">
      <c r="G42" s="167"/>
      <c r="H42" s="168"/>
      <c r="I42" s="168"/>
      <c r="J42" s="168"/>
      <c r="K42" s="187"/>
      <c r="L42" s="187"/>
      <c r="M42" s="187"/>
      <c r="N42" s="187"/>
      <c r="O42" s="188"/>
      <c r="P42" s="168"/>
    </row>
    <row r="43" spans="7:16" ht="14.25">
      <c r="G43" s="167"/>
      <c r="H43" s="168"/>
      <c r="I43" s="168"/>
      <c r="J43" s="168"/>
      <c r="K43" s="187"/>
      <c r="L43" s="187"/>
      <c r="M43" s="187"/>
      <c r="N43" s="187"/>
      <c r="O43" s="188"/>
      <c r="P43" s="168"/>
    </row>
    <row r="44" spans="7:16" ht="14.25">
      <c r="G44" s="167"/>
      <c r="H44" s="168"/>
      <c r="I44" s="168"/>
      <c r="J44" s="168"/>
      <c r="K44" s="187"/>
      <c r="L44" s="187"/>
      <c r="M44" s="187"/>
      <c r="N44" s="187"/>
      <c r="O44" s="188"/>
      <c r="P44" s="168"/>
    </row>
    <row r="45" spans="7:16" ht="14.25">
      <c r="G45" s="167"/>
      <c r="H45" s="168"/>
      <c r="I45" s="168"/>
      <c r="J45" s="168"/>
      <c r="K45" s="187"/>
      <c r="L45" s="187"/>
      <c r="M45" s="187"/>
      <c r="N45" s="187"/>
      <c r="O45" s="188"/>
      <c r="P45" s="168"/>
    </row>
    <row r="46" spans="7:16" ht="14.25">
      <c r="G46" s="167"/>
      <c r="H46" s="168"/>
      <c r="I46" s="168"/>
      <c r="J46" s="168"/>
      <c r="K46" s="187"/>
      <c r="L46" s="187"/>
      <c r="M46" s="187"/>
      <c r="N46" s="187"/>
      <c r="O46" s="188"/>
      <c r="P46" s="168"/>
    </row>
    <row r="47" spans="7:16" ht="14.25">
      <c r="G47" s="167"/>
      <c r="H47" s="168"/>
      <c r="I47" s="168"/>
      <c r="J47" s="168"/>
      <c r="K47" s="187"/>
      <c r="L47" s="187"/>
      <c r="M47" s="187"/>
      <c r="N47" s="187"/>
      <c r="O47" s="188"/>
      <c r="P47" s="168"/>
    </row>
    <row r="48" spans="7:16" ht="14.25">
      <c r="G48" s="167"/>
      <c r="H48" s="168"/>
      <c r="I48" s="168"/>
      <c r="J48" s="168"/>
      <c r="K48" s="187"/>
      <c r="L48" s="187"/>
      <c r="M48" s="187"/>
      <c r="N48" s="187"/>
      <c r="O48" s="188"/>
      <c r="P48" s="168"/>
    </row>
    <row r="49" spans="7:16" ht="14.25">
      <c r="G49" s="167"/>
      <c r="H49" s="168"/>
      <c r="I49" s="168"/>
      <c r="J49" s="168"/>
      <c r="K49" s="187"/>
      <c r="L49" s="187"/>
      <c r="M49" s="187"/>
      <c r="N49" s="187"/>
      <c r="O49" s="188"/>
      <c r="P49" s="168"/>
    </row>
    <row r="50" spans="7:16" ht="14.25">
      <c r="G50" s="167"/>
      <c r="H50" s="168"/>
      <c r="I50" s="168"/>
      <c r="J50" s="168"/>
      <c r="K50" s="187"/>
      <c r="L50" s="187"/>
      <c r="M50" s="187"/>
      <c r="N50" s="187"/>
      <c r="O50" s="188"/>
      <c r="P50" s="168"/>
    </row>
    <row r="51" spans="7:16" ht="14.25">
      <c r="G51" s="167"/>
      <c r="H51" s="168"/>
      <c r="I51" s="168"/>
      <c r="J51" s="168"/>
      <c r="K51" s="187"/>
      <c r="L51" s="187"/>
      <c r="M51" s="187"/>
      <c r="N51" s="187"/>
      <c r="O51" s="188"/>
      <c r="P51" s="168"/>
    </row>
    <row r="52" spans="7:16" ht="14.25">
      <c r="G52" s="167"/>
      <c r="H52" s="168"/>
      <c r="I52" s="168"/>
      <c r="J52" s="168"/>
      <c r="K52" s="187"/>
      <c r="L52" s="187"/>
      <c r="M52" s="187"/>
      <c r="N52" s="187"/>
      <c r="O52" s="188"/>
      <c r="P52" s="168"/>
    </row>
    <row r="53" spans="7:16" ht="14.25">
      <c r="G53" s="167"/>
      <c r="H53" s="168"/>
      <c r="I53" s="168"/>
      <c r="J53" s="168"/>
      <c r="K53" s="187"/>
      <c r="L53" s="187"/>
      <c r="M53" s="187"/>
      <c r="N53" s="187"/>
      <c r="O53" s="188"/>
      <c r="P53" s="168"/>
    </row>
    <row r="54" spans="7:16" ht="14.25">
      <c r="G54" s="167"/>
      <c r="H54" s="168"/>
      <c r="I54" s="168"/>
      <c r="J54" s="168"/>
      <c r="K54" s="187"/>
      <c r="L54" s="187"/>
      <c r="M54" s="187"/>
      <c r="N54" s="187"/>
      <c r="O54" s="188"/>
      <c r="P54" s="168"/>
    </row>
    <row r="55" spans="7:16" ht="14.25">
      <c r="G55" s="167"/>
      <c r="H55" s="168"/>
      <c r="I55" s="168"/>
      <c r="J55" s="168"/>
      <c r="K55" s="187"/>
      <c r="L55" s="187"/>
      <c r="M55" s="187"/>
      <c r="N55" s="187"/>
      <c r="O55" s="188"/>
      <c r="P55" s="168"/>
    </row>
    <row r="56" spans="7:16" ht="14.25">
      <c r="G56" s="167"/>
      <c r="H56" s="168"/>
      <c r="I56" s="168"/>
      <c r="J56" s="168"/>
      <c r="K56" s="187"/>
      <c r="L56" s="187"/>
      <c r="M56" s="187"/>
      <c r="N56" s="187"/>
      <c r="O56" s="188"/>
      <c r="P56" s="168"/>
    </row>
    <row r="57" spans="7:16" ht="14.25">
      <c r="G57" s="167"/>
      <c r="H57" s="168"/>
      <c r="I57" s="168"/>
      <c r="J57" s="168"/>
      <c r="K57" s="187"/>
      <c r="L57" s="187"/>
      <c r="M57" s="187"/>
      <c r="N57" s="187"/>
      <c r="O57" s="188"/>
      <c r="P57" s="168"/>
    </row>
    <row r="58" spans="7:16" ht="14.25">
      <c r="G58" s="167"/>
      <c r="H58" s="168"/>
      <c r="I58" s="168"/>
      <c r="J58" s="168"/>
      <c r="K58" s="187"/>
      <c r="L58" s="187"/>
      <c r="M58" s="187"/>
      <c r="N58" s="187"/>
      <c r="O58" s="188"/>
      <c r="P58" s="168"/>
    </row>
  </sheetData>
  <sheetProtection/>
  <mergeCells count="22">
    <mergeCell ref="B2:P2"/>
    <mergeCell ref="B3:P3"/>
    <mergeCell ref="B4:F4"/>
    <mergeCell ref="G4:P4"/>
    <mergeCell ref="L5:N5"/>
    <mergeCell ref="B8:C8"/>
    <mergeCell ref="G8:H8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</mergeCells>
  <printOptions/>
  <pageMargins left="0.75" right="0.75" top="1" bottom="1" header="0.51" footer="0.51"/>
  <pageSetup horizontalDpi="600" verticalDpi="600" orientation="landscape" paperSize="9" scale="5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Q24" sqref="Q24"/>
    </sheetView>
  </sheetViews>
  <sheetFormatPr defaultColWidth="9.00390625" defaultRowHeight="14.25"/>
  <cols>
    <col min="2" max="2" width="11.625" style="0" customWidth="1"/>
  </cols>
  <sheetData>
    <row r="1" ht="14.25">
      <c r="A1" t="s">
        <v>982</v>
      </c>
    </row>
    <row r="2" spans="1:16" ht="22.5">
      <c r="A2" s="4" t="s">
        <v>983</v>
      </c>
      <c r="B2" s="5"/>
      <c r="C2" s="5"/>
      <c r="D2" s="5"/>
      <c r="E2" s="5"/>
      <c r="F2" s="5"/>
      <c r="G2" s="5"/>
      <c r="H2" s="6"/>
      <c r="I2" s="6"/>
      <c r="J2" s="6"/>
      <c r="K2" s="75"/>
      <c r="L2" s="5"/>
      <c r="M2" s="76"/>
      <c r="N2" s="77"/>
      <c r="O2" s="5"/>
      <c r="P2" s="78"/>
    </row>
    <row r="3" spans="1:16" ht="15">
      <c r="A3" s="7" t="s">
        <v>2</v>
      </c>
      <c r="B3" s="8"/>
      <c r="C3" s="8"/>
      <c r="D3" s="8"/>
      <c r="E3" s="8"/>
      <c r="F3" s="8"/>
      <c r="G3" s="9"/>
      <c r="H3" s="10"/>
      <c r="I3" s="10"/>
      <c r="J3" s="10"/>
      <c r="K3" s="79"/>
      <c r="L3" s="8"/>
      <c r="M3" s="80"/>
      <c r="N3" s="81"/>
      <c r="O3" s="8"/>
      <c r="P3" s="82"/>
    </row>
    <row r="4" spans="1:16" ht="15">
      <c r="A4" s="11" t="s">
        <v>3</v>
      </c>
      <c r="B4" s="12"/>
      <c r="C4" s="13"/>
      <c r="D4" s="13"/>
      <c r="E4" s="14"/>
      <c r="F4" s="15" t="s">
        <v>4</v>
      </c>
      <c r="G4" s="16"/>
      <c r="H4" s="17"/>
      <c r="I4" s="17"/>
      <c r="J4" s="17"/>
      <c r="K4" s="83"/>
      <c r="L4" s="84"/>
      <c r="M4" s="85"/>
      <c r="N4" s="86"/>
      <c r="O4" s="84"/>
      <c r="P4" s="87"/>
    </row>
    <row r="5" spans="1:17" ht="15">
      <c r="A5" s="18" t="s">
        <v>5</v>
      </c>
      <c r="B5" s="19" t="s">
        <v>6</v>
      </c>
      <c r="C5" s="20" t="s">
        <v>7</v>
      </c>
      <c r="D5" s="21" t="s">
        <v>8</v>
      </c>
      <c r="E5" s="22" t="s">
        <v>9</v>
      </c>
      <c r="F5" s="18" t="s">
        <v>10</v>
      </c>
      <c r="G5" s="23" t="s">
        <v>11</v>
      </c>
      <c r="H5" s="24" t="s">
        <v>6</v>
      </c>
      <c r="I5" s="88"/>
      <c r="J5" s="88"/>
      <c r="K5" s="89" t="s">
        <v>920</v>
      </c>
      <c r="L5" s="90" t="s">
        <v>7</v>
      </c>
      <c r="M5" s="91" t="s">
        <v>8</v>
      </c>
      <c r="N5" s="91"/>
      <c r="O5" s="89" t="s">
        <v>9</v>
      </c>
      <c r="P5" s="92" t="s">
        <v>13</v>
      </c>
      <c r="Q5" s="125"/>
    </row>
    <row r="6" spans="1:17" ht="14.25">
      <c r="A6" s="25"/>
      <c r="B6" s="26"/>
      <c r="C6" s="27"/>
      <c r="D6" s="28"/>
      <c r="E6" s="29"/>
      <c r="F6" s="25"/>
      <c r="G6" s="30"/>
      <c r="H6" s="26" t="s">
        <v>984</v>
      </c>
      <c r="I6" s="26" t="s">
        <v>985</v>
      </c>
      <c r="J6" s="26" t="s">
        <v>986</v>
      </c>
      <c r="K6" s="93"/>
      <c r="L6" s="94"/>
      <c r="M6" s="95" t="s">
        <v>987</v>
      </c>
      <c r="N6" s="95" t="s">
        <v>988</v>
      </c>
      <c r="O6" s="93"/>
      <c r="P6" s="96"/>
      <c r="Q6" s="125"/>
    </row>
    <row r="7" spans="1:17" ht="21" customHeight="1">
      <c r="A7" s="31"/>
      <c r="B7" s="26"/>
      <c r="C7" s="32"/>
      <c r="D7" s="28"/>
      <c r="E7" s="33"/>
      <c r="F7" s="34"/>
      <c r="G7" s="35"/>
      <c r="H7" s="26"/>
      <c r="I7" s="97"/>
      <c r="J7" s="97"/>
      <c r="K7" s="98"/>
      <c r="L7" s="99"/>
      <c r="M7" s="100"/>
      <c r="N7" s="100"/>
      <c r="O7" s="101"/>
      <c r="P7" s="102"/>
      <c r="Q7" s="125"/>
    </row>
    <row r="8" spans="1:16" s="1" customFormat="1" ht="14.25">
      <c r="A8" s="36" t="s">
        <v>924</v>
      </c>
      <c r="B8" s="37"/>
      <c r="C8" s="38">
        <v>755.21</v>
      </c>
      <c r="D8" s="39">
        <v>11.049999999999955</v>
      </c>
      <c r="E8" s="40">
        <v>766.26</v>
      </c>
      <c r="F8" s="41" t="s">
        <v>17</v>
      </c>
      <c r="G8" s="42"/>
      <c r="H8" s="43"/>
      <c r="I8" s="43"/>
      <c r="J8" s="43"/>
      <c r="K8" s="103"/>
      <c r="L8" s="104">
        <f>L9+L15</f>
        <v>271.38</v>
      </c>
      <c r="M8" s="104">
        <f>M9+M15</f>
        <v>11.049999999999997</v>
      </c>
      <c r="N8" s="104">
        <f>N9+N15</f>
        <v>483.83</v>
      </c>
      <c r="O8" s="104">
        <v>766.26</v>
      </c>
      <c r="P8" s="105"/>
    </row>
    <row r="9" spans="1:16" s="2" customFormat="1" ht="14.25">
      <c r="A9" s="44" t="s">
        <v>925</v>
      </c>
      <c r="B9" s="45" t="s">
        <v>18</v>
      </c>
      <c r="C9" s="46">
        <v>502.56</v>
      </c>
      <c r="D9" s="47">
        <v>0</v>
      </c>
      <c r="E9" s="48">
        <f>C9+D9</f>
        <v>502.56</v>
      </c>
      <c r="F9" s="49" t="s">
        <v>989</v>
      </c>
      <c r="G9" s="50"/>
      <c r="H9" s="51"/>
      <c r="I9" s="51"/>
      <c r="J9" s="51"/>
      <c r="K9" s="106"/>
      <c r="L9" s="107">
        <v>113.69</v>
      </c>
      <c r="M9" s="107">
        <v>11.049999999999997</v>
      </c>
      <c r="N9" s="107">
        <v>483.83</v>
      </c>
      <c r="O9" s="107">
        <v>608.5699999999999</v>
      </c>
      <c r="P9" s="108"/>
    </row>
    <row r="10" spans="1:18" s="3" customFormat="1" ht="22.5">
      <c r="A10" s="52"/>
      <c r="B10" s="53" t="s">
        <v>990</v>
      </c>
      <c r="C10" s="54">
        <v>6.92</v>
      </c>
      <c r="D10" s="55"/>
      <c r="E10" s="48">
        <f>C10+D10</f>
        <v>6.92</v>
      </c>
      <c r="F10" s="56" t="s">
        <v>991</v>
      </c>
      <c r="G10" s="57"/>
      <c r="H10" s="58" t="s">
        <v>992</v>
      </c>
      <c r="I10" s="109"/>
      <c r="J10" s="58"/>
      <c r="K10" s="59"/>
      <c r="L10" s="110">
        <v>113.69</v>
      </c>
      <c r="M10" s="110">
        <v>11.049999999999997</v>
      </c>
      <c r="N10" s="110">
        <v>483.83</v>
      </c>
      <c r="O10" s="110">
        <v>608.5699999999999</v>
      </c>
      <c r="P10" s="111"/>
      <c r="R10" s="126"/>
    </row>
    <row r="11" spans="1:16" s="3" customFormat="1" ht="33.75">
      <c r="A11" s="52"/>
      <c r="B11" s="53" t="s">
        <v>993</v>
      </c>
      <c r="C11" s="3">
        <v>245.73</v>
      </c>
      <c r="D11" s="55"/>
      <c r="E11" s="48">
        <f>C11+D11</f>
        <v>245.73</v>
      </c>
      <c r="F11" s="56" t="s">
        <v>994</v>
      </c>
      <c r="G11" s="59"/>
      <c r="H11" s="58" t="s">
        <v>992</v>
      </c>
      <c r="I11" s="109" t="s">
        <v>995</v>
      </c>
      <c r="J11" s="58"/>
      <c r="K11" s="112"/>
      <c r="L11" s="110">
        <v>60</v>
      </c>
      <c r="M11" s="110">
        <v>11.049999999999997</v>
      </c>
      <c r="N11" s="110">
        <v>0</v>
      </c>
      <c r="O11" s="110">
        <v>71.05</v>
      </c>
      <c r="P11" s="111"/>
    </row>
    <row r="12" spans="1:16" s="3" customFormat="1" ht="45">
      <c r="A12" s="60"/>
      <c r="B12" s="61" t="s">
        <v>996</v>
      </c>
      <c r="C12" s="54"/>
      <c r="D12" s="62">
        <v>11.05</v>
      </c>
      <c r="E12" s="48">
        <f>C12+D12</f>
        <v>11.05</v>
      </c>
      <c r="F12" s="56" t="s">
        <v>997</v>
      </c>
      <c r="G12" s="59" t="s">
        <v>998</v>
      </c>
      <c r="H12" s="58" t="s">
        <v>992</v>
      </c>
      <c r="I12" s="109" t="s">
        <v>995</v>
      </c>
      <c r="J12" s="58" t="s">
        <v>999</v>
      </c>
      <c r="K12" s="112" t="s">
        <v>927</v>
      </c>
      <c r="L12" s="110">
        <v>60</v>
      </c>
      <c r="M12" s="113">
        <v>11.049999999999997</v>
      </c>
      <c r="N12" s="114"/>
      <c r="O12" s="110">
        <v>71.05</v>
      </c>
      <c r="P12" s="111"/>
    </row>
    <row r="13" spans="1:16" s="3" customFormat="1" ht="33.75">
      <c r="A13" s="60"/>
      <c r="B13" s="63"/>
      <c r="C13" s="64"/>
      <c r="D13" s="65"/>
      <c r="E13" s="66"/>
      <c r="F13" s="67" t="s">
        <v>1000</v>
      </c>
      <c r="G13" s="59"/>
      <c r="H13" s="58" t="s">
        <v>992</v>
      </c>
      <c r="I13" s="109" t="s">
        <v>1001</v>
      </c>
      <c r="J13" s="58"/>
      <c r="K13" s="112"/>
      <c r="L13" s="110">
        <v>53.69</v>
      </c>
      <c r="M13" s="110">
        <v>0</v>
      </c>
      <c r="N13" s="110">
        <v>483.83</v>
      </c>
      <c r="O13" s="110">
        <v>537.52</v>
      </c>
      <c r="P13" s="111"/>
    </row>
    <row r="14" spans="1:16" ht="42">
      <c r="A14" s="68"/>
      <c r="B14" s="68"/>
      <c r="C14" s="68"/>
      <c r="D14" s="68"/>
      <c r="E14" s="68"/>
      <c r="F14" s="67" t="s">
        <v>1000</v>
      </c>
      <c r="G14" s="69"/>
      <c r="H14" s="70" t="s">
        <v>992</v>
      </c>
      <c r="I14" s="70" t="s">
        <v>1001</v>
      </c>
      <c r="J14" s="70" t="s">
        <v>1001</v>
      </c>
      <c r="K14" s="115" t="s">
        <v>1002</v>
      </c>
      <c r="L14" s="116">
        <v>53.69</v>
      </c>
      <c r="M14" s="117"/>
      <c r="N14" s="117">
        <v>483.83</v>
      </c>
      <c r="O14" s="110">
        <v>537.52</v>
      </c>
      <c r="P14" s="111"/>
    </row>
    <row r="15" spans="1:16" s="2" customFormat="1" ht="14.25">
      <c r="A15" s="71"/>
      <c r="B15" s="71"/>
      <c r="C15" s="71"/>
      <c r="D15" s="71"/>
      <c r="E15" s="71"/>
      <c r="F15" s="72" t="s">
        <v>1003</v>
      </c>
      <c r="G15" s="73"/>
      <c r="H15" s="74" t="s">
        <v>1004</v>
      </c>
      <c r="I15" s="73"/>
      <c r="J15" s="73"/>
      <c r="K15" s="118"/>
      <c r="L15" s="119">
        <f>L16+L17+L18</f>
        <v>157.69</v>
      </c>
      <c r="M15" s="119">
        <f>M16+M17+M18</f>
        <v>0</v>
      </c>
      <c r="N15" s="119">
        <f>N16+N17+N18</f>
        <v>0</v>
      </c>
      <c r="O15" s="119">
        <f>O16+O17+O18</f>
        <v>157.69</v>
      </c>
      <c r="P15" s="120"/>
    </row>
    <row r="16" spans="1:16" ht="33.75">
      <c r="A16" s="68"/>
      <c r="B16" s="68"/>
      <c r="C16" s="68"/>
      <c r="D16" s="68"/>
      <c r="E16" s="68"/>
      <c r="F16" s="67" t="s">
        <v>1005</v>
      </c>
      <c r="G16" s="70"/>
      <c r="H16" s="70" t="s">
        <v>1004</v>
      </c>
      <c r="I16" s="70" t="s">
        <v>999</v>
      </c>
      <c r="J16" s="70" t="s">
        <v>995</v>
      </c>
      <c r="K16" s="121"/>
      <c r="L16" s="116">
        <v>6.92</v>
      </c>
      <c r="M16" s="122"/>
      <c r="N16" s="123">
        <v>0</v>
      </c>
      <c r="O16" s="116">
        <v>6.92</v>
      </c>
      <c r="P16" s="124"/>
    </row>
    <row r="17" spans="1:16" ht="33.75">
      <c r="A17" s="68"/>
      <c r="B17" s="68"/>
      <c r="C17" s="68"/>
      <c r="D17" s="68"/>
      <c r="E17" s="68"/>
      <c r="F17" s="67" t="s">
        <v>1006</v>
      </c>
      <c r="G17" s="70"/>
      <c r="H17" s="70" t="s">
        <v>1004</v>
      </c>
      <c r="I17" s="70" t="s">
        <v>1007</v>
      </c>
      <c r="J17" s="70" t="s">
        <v>1008</v>
      </c>
      <c r="K17" s="121"/>
      <c r="L17" s="116">
        <v>150.77</v>
      </c>
      <c r="M17" s="122"/>
      <c r="N17" s="123"/>
      <c r="O17" s="116">
        <v>150.77</v>
      </c>
      <c r="P17" s="124"/>
    </row>
    <row r="18" spans="1:16" ht="14.25">
      <c r="A18" s="68"/>
      <c r="B18" s="68"/>
      <c r="C18" s="68"/>
      <c r="D18" s="68"/>
      <c r="E18" s="68"/>
      <c r="F18" s="67"/>
      <c r="G18" s="70"/>
      <c r="H18" s="70"/>
      <c r="I18" s="70"/>
      <c r="J18" s="70"/>
      <c r="K18" s="121"/>
      <c r="L18" s="116"/>
      <c r="M18" s="122"/>
      <c r="N18" s="123"/>
      <c r="O18" s="116"/>
      <c r="P18" s="124"/>
    </row>
  </sheetData>
  <sheetProtection/>
  <mergeCells count="23">
    <mergeCell ref="A2:P2"/>
    <mergeCell ref="A3:P3"/>
    <mergeCell ref="A4:E4"/>
    <mergeCell ref="F4:P4"/>
    <mergeCell ref="H5:J5"/>
    <mergeCell ref="M5:N5"/>
    <mergeCell ref="A8:B8"/>
    <mergeCell ref="A5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6:M7"/>
    <mergeCell ref="N6:N7"/>
    <mergeCell ref="O5:O7"/>
    <mergeCell ref="P5:P7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czjbgs</cp:lastModifiedBy>
  <dcterms:created xsi:type="dcterms:W3CDTF">2020-05-17T09:51:49Z</dcterms:created>
  <dcterms:modified xsi:type="dcterms:W3CDTF">2022-10-11T08:47:25Z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EA17A2B440CC4ED7AB34691E36289816</vt:lpwstr>
  </property>
</Properties>
</file>