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 tabRatio="963" activeTab="5"/>
  </bookViews>
  <sheets>
    <sheet name="年初预算表1" sheetId="9" r:id="rId1"/>
    <sheet name="年初预算表2" sheetId="10" r:id="rId2"/>
    <sheet name="年初预算表3" sheetId="11" r:id="rId3"/>
    <sheet name="年初预算表4" sheetId="12" r:id="rId4"/>
    <sheet name="年初预算表5" sheetId="13" r:id="rId5"/>
    <sheet name="年初预算表6" sheetId="14" r:id="rId6"/>
  </sheets>
  <calcPr calcId="144525"/>
</workbook>
</file>

<file path=xl/sharedStrings.xml><?xml version="1.0" encoding="utf-8"?>
<sst xmlns="http://schemas.openxmlformats.org/spreadsheetml/2006/main" count="74">
  <si>
    <t>附表2-1</t>
  </si>
  <si>
    <t>2022年林芝市政府性基金预算收支预算总表</t>
  </si>
  <si>
    <t>收入</t>
  </si>
  <si>
    <t>支出</t>
  </si>
  <si>
    <t>项目</t>
  </si>
  <si>
    <t>上年预算数</t>
  </si>
  <si>
    <t>预算数</t>
  </si>
  <si>
    <t>金额</t>
  </si>
  <si>
    <t>同比增加</t>
  </si>
  <si>
    <t>同比增长</t>
  </si>
  <si>
    <t>本级收入合计</t>
  </si>
  <si>
    <t>本级支出合计</t>
  </si>
  <si>
    <t>地方政府专项债务收入</t>
  </si>
  <si>
    <t>地方政府专项债务还本支出</t>
  </si>
  <si>
    <t>转移性收入</t>
  </si>
  <si>
    <t>转移性支出</t>
  </si>
  <si>
    <t xml:space="preserve">  政府性基金转移支付收入</t>
  </si>
  <si>
    <t xml:space="preserve">  政府性基金转移支付</t>
  </si>
  <si>
    <t xml:space="preserve">  上解收入</t>
  </si>
  <si>
    <t xml:space="preserve">  上解支出</t>
  </si>
  <si>
    <t xml:space="preserve">  调入资金</t>
  </si>
  <si>
    <t xml:space="preserve">  调出资金</t>
  </si>
  <si>
    <t xml:space="preserve">  地方政府专项债务转贷收入</t>
  </si>
  <si>
    <t xml:space="preserve">  地方政府专项债务转贷支出</t>
  </si>
  <si>
    <t xml:space="preserve">  上年结转收入</t>
  </si>
  <si>
    <t xml:space="preserve">  年终结转</t>
  </si>
  <si>
    <t xml:space="preserve">  上年结余收入</t>
  </si>
  <si>
    <t xml:space="preserve">  年终结余</t>
  </si>
  <si>
    <t>收入总计</t>
  </si>
  <si>
    <t>支出总计</t>
  </si>
  <si>
    <t>附表2-2</t>
  </si>
  <si>
    <t>2022年林芝市政府性基金预算本级收入预算表</t>
  </si>
  <si>
    <t>代码</t>
  </si>
  <si>
    <t>名称</t>
  </si>
  <si>
    <t>政府性基金收入</t>
  </si>
  <si>
    <t>1030146</t>
  </si>
  <si>
    <t>国有土地收益基金收入</t>
  </si>
  <si>
    <t>1030147</t>
  </si>
  <si>
    <t>农业土地开发资金收入</t>
  </si>
  <si>
    <t>1030148</t>
  </si>
  <si>
    <t>国有土地使用权出让收入</t>
  </si>
  <si>
    <t>103014801</t>
  </si>
  <si>
    <t>土地出让价款收入</t>
  </si>
  <si>
    <t>103014802</t>
  </si>
  <si>
    <t>补缴的土地价款</t>
  </si>
  <si>
    <t>103014803</t>
  </si>
  <si>
    <t>划拨土地收入</t>
  </si>
  <si>
    <t>缴纳新增建设用地土地有偿使用费</t>
  </si>
  <si>
    <t>合计</t>
  </si>
  <si>
    <t>报表说明：</t>
  </si>
  <si>
    <t xml:space="preserve">   1、取资金性质为12-政府性基金预算资金的103-非税收入的收入分类。</t>
  </si>
  <si>
    <t>附表2-3</t>
  </si>
  <si>
    <t xml:space="preserve"> </t>
  </si>
  <si>
    <t>2022年林芝市政府性基金预算上级补助收入预算表</t>
  </si>
  <si>
    <r>
      <rPr>
        <sz val="11"/>
        <rFont val="宋体"/>
        <charset val="134"/>
      </rPr>
      <t>54000021T000000007842-大中型水库移民后期扶持资金</t>
    </r>
  </si>
  <si>
    <t xml:space="preserve">   1、取资金性质为12-政府性基金预算资金的11004-政府性基金转移支付收入 收入分类。</t>
  </si>
  <si>
    <t>附表2-4</t>
  </si>
  <si>
    <t>2022年林芝市政府性基金预算本级支出预算表</t>
  </si>
  <si>
    <t>金额单位：万元</t>
  </si>
  <si>
    <t xml:space="preserve">  国有土地收益基金及对应专项债务收入安排的支出</t>
  </si>
  <si>
    <t xml:space="preserve">    农业土地开发资金及对应专项债务收入安排的支出</t>
  </si>
  <si>
    <t xml:space="preserve">   国有土地使用权出让收入及对应专项债务收入安排的支出</t>
  </si>
  <si>
    <t>地方政府专项债务发行费用支出</t>
  </si>
  <si>
    <t xml:space="preserve">   1、取资金性质为12-政府性基金预算资金的支出功能科目，不包含227、230、231。</t>
  </si>
  <si>
    <t>附表2-5</t>
  </si>
  <si>
    <t>2022年林芝市政府性基金预算对下级的转移支付预算分项目表</t>
  </si>
  <si>
    <r>
      <rPr>
        <sz val="11"/>
        <rFont val="宋体"/>
        <charset val="134"/>
      </rPr>
      <t>54040022T000000432726-水库移民后续扶持资金</t>
    </r>
  </si>
  <si>
    <t xml:space="preserve">   1、取资金性质为12-政府性基金预算资金的支出功能科目取数，包括23004。</t>
  </si>
  <si>
    <t>附表2-6</t>
  </si>
  <si>
    <t>2022年林芝市政府性基金预算对下级的转移支付预算分地区表</t>
  </si>
  <si>
    <t>地  区</t>
  </si>
  <si>
    <r>
      <rPr>
        <sz val="11"/>
        <rFont val="宋体"/>
        <charset val="134"/>
      </rPr>
      <t>540402000-巴宜区</t>
    </r>
  </si>
  <si>
    <r>
      <rPr>
        <sz val="11"/>
        <rFont val="宋体"/>
        <charset val="134"/>
      </rPr>
      <t>540421000-工布江达县</t>
    </r>
  </si>
  <si>
    <t>合    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</si>
</sst>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0.00%"/>
  </numFmts>
  <fonts count="36">
    <font>
      <sz val="11"/>
      <color indexed="8"/>
      <name val="宋体"/>
      <charset val="1"/>
      <scheme val="minor"/>
    </font>
    <font>
      <sz val="9"/>
      <name val="Hiragino Sans GB"/>
      <charset val="134"/>
    </font>
    <font>
      <sz val="1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11"/>
      <color rgb="FFFFFFFF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0"/>
      <name val="SimSun"/>
      <charset val="134"/>
    </font>
    <font>
      <sz val="12"/>
      <name val="黑体"/>
      <charset val="134"/>
    </font>
    <font>
      <b/>
      <sz val="15"/>
      <name val="黑体"/>
      <charset val="134"/>
    </font>
    <font>
      <sz val="11"/>
      <name val="黑体"/>
      <charset val="134"/>
    </font>
    <font>
      <sz val="9"/>
      <name val="simhei"/>
      <charset val="134"/>
    </font>
    <font>
      <sz val="11"/>
      <name val="宋体"/>
      <charset val="1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23" borderId="20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4" borderId="17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33" fillId="18" borderId="20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</cellStyleXfs>
  <cellXfs count="85">
    <xf numFmtId="0" fontId="0" fillId="0" borderId="0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4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10" fontId="0" fillId="0" borderId="0" xfId="0" applyNumberFormat="1" applyFont="1" applyBorder="1">
      <alignment vertical="center"/>
    </xf>
    <xf numFmtId="10" fontId="1" fillId="0" borderId="2" xfId="0" applyNumberFormat="1" applyFont="1" applyBorder="1" applyAlignment="1">
      <alignment vertical="center" wrapText="1"/>
    </xf>
    <xf numFmtId="10" fontId="12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0" fontId="2" fillId="0" borderId="4" xfId="0" applyNumberFormat="1" applyFont="1" applyBorder="1" applyAlignment="1">
      <alignment horizontal="center" vertical="center"/>
    </xf>
    <xf numFmtId="10" fontId="6" fillId="2" borderId="5" xfId="0" applyNumberFormat="1" applyFont="1" applyFill="1" applyBorder="1" applyAlignment="1">
      <alignment horizontal="center" vertical="center"/>
    </xf>
    <xf numFmtId="10" fontId="6" fillId="2" borderId="5" xfId="11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0" fontId="6" fillId="2" borderId="5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0" fontId="6" fillId="2" borderId="9" xfId="1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>
      <alignment vertical="center"/>
    </xf>
    <xf numFmtId="10" fontId="15" fillId="0" borderId="0" xfId="11" applyNumberFormat="1" applyFont="1" applyBorder="1">
      <alignment vertical="center"/>
    </xf>
    <xf numFmtId="0" fontId="13" fillId="0" borderId="2" xfId="0" applyFont="1" applyBorder="1" applyAlignment="1">
      <alignment vertical="center" wrapText="1"/>
    </xf>
    <xf numFmtId="10" fontId="1" fillId="0" borderId="2" xfId="11" applyNumberFormat="1" applyFont="1" applyBorder="1" applyAlignment="1">
      <alignment vertical="center" wrapText="1"/>
    </xf>
    <xf numFmtId="10" fontId="3" fillId="0" borderId="2" xfId="11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10" fontId="1" fillId="0" borderId="4" xfId="11" applyNumberFormat="1" applyFont="1" applyBorder="1" applyAlignment="1">
      <alignment vertical="center" wrapText="1"/>
    </xf>
    <xf numFmtId="10" fontId="6" fillId="2" borderId="5" xfId="1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10" fontId="6" fillId="2" borderId="5" xfId="11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10" fontId="6" fillId="0" borderId="5" xfId="1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center"/>
    </xf>
    <xf numFmtId="10" fontId="2" fillId="0" borderId="0" xfId="11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/>
    </xf>
    <xf numFmtId="10" fontId="6" fillId="0" borderId="0" xfId="11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0" fontId="1" fillId="0" borderId="13" xfId="11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17"/>
  <sheetViews>
    <sheetView workbookViewId="0">
      <pane ySplit="6" topLeftCell="A7" activePane="bottomLeft" state="frozen"/>
      <selection/>
      <selection pane="bottomLeft" activeCell="B21" sqref="B21"/>
    </sheetView>
  </sheetViews>
  <sheetFormatPr defaultColWidth="9" defaultRowHeight="13.5"/>
  <cols>
    <col min="1" max="1" width="1.53333333333333" style="52" customWidth="1"/>
    <col min="2" max="2" width="19.775" style="77" customWidth="1"/>
    <col min="3" max="3" width="13" style="52" customWidth="1"/>
    <col min="4" max="4" width="11.1083333333333" style="52" customWidth="1"/>
    <col min="5" max="5" width="13.4416666666667" style="52" customWidth="1"/>
    <col min="6" max="6" width="10.2583333333333" style="52" customWidth="1"/>
    <col min="7" max="7" width="19.8916666666667" style="77" customWidth="1"/>
    <col min="8" max="8" width="11.225" style="52" customWidth="1"/>
    <col min="9" max="9" width="12.8916666666667" style="52" customWidth="1"/>
    <col min="10" max="10" width="11.1083333333333" style="52" customWidth="1"/>
    <col min="11" max="11" width="8.775" style="52" customWidth="1"/>
    <col min="12" max="16384" width="9" style="52"/>
  </cols>
  <sheetData>
    <row r="1" s="52" customFormat="1" ht="16.35" customHeight="1" spans="1:11">
      <c r="A1" s="1"/>
      <c r="B1" s="78" t="s">
        <v>0</v>
      </c>
      <c r="C1" s="27"/>
      <c r="D1" s="3"/>
      <c r="E1" s="3"/>
      <c r="F1" s="3"/>
      <c r="G1" s="3"/>
      <c r="H1" s="3"/>
      <c r="I1" s="3"/>
      <c r="J1" s="3"/>
      <c r="K1" s="3"/>
    </row>
    <row r="2" s="52" customFormat="1" ht="16" customHeight="1" spans="1:11">
      <c r="A2" s="1"/>
      <c r="B2" s="79" t="s">
        <v>1</v>
      </c>
      <c r="C2" s="50"/>
      <c r="D2" s="50"/>
      <c r="E2" s="50"/>
      <c r="F2" s="50"/>
      <c r="G2" s="79"/>
      <c r="H2" s="50"/>
      <c r="I2" s="50"/>
      <c r="J2" s="50"/>
      <c r="K2" s="50"/>
    </row>
    <row r="3" s="52" customFormat="1" ht="15" customHeight="1" spans="1:11">
      <c r="A3" s="1"/>
      <c r="B3" s="77"/>
      <c r="C3" s="29"/>
      <c r="D3" s="37"/>
      <c r="E3" s="37"/>
      <c r="F3" s="37"/>
      <c r="G3" s="37"/>
      <c r="H3" s="37"/>
      <c r="I3" s="37"/>
      <c r="J3" s="37"/>
      <c r="K3" s="37"/>
    </row>
    <row r="4" s="52" customFormat="1" ht="24.4" customHeight="1" spans="1:11">
      <c r="A4" s="1"/>
      <c r="B4" s="41" t="s">
        <v>2</v>
      </c>
      <c r="C4" s="11"/>
      <c r="D4" s="11"/>
      <c r="E4" s="11"/>
      <c r="F4" s="11"/>
      <c r="G4" s="41" t="s">
        <v>3</v>
      </c>
      <c r="H4" s="11"/>
      <c r="I4" s="11"/>
      <c r="J4" s="11"/>
      <c r="K4" s="11"/>
    </row>
    <row r="5" s="52" customFormat="1" ht="24.4" customHeight="1" spans="1:11">
      <c r="A5" s="1"/>
      <c r="B5" s="41" t="s">
        <v>4</v>
      </c>
      <c r="C5" s="11" t="s">
        <v>5</v>
      </c>
      <c r="D5" s="11" t="s">
        <v>6</v>
      </c>
      <c r="E5" s="11"/>
      <c r="F5" s="11"/>
      <c r="G5" s="41" t="s">
        <v>4</v>
      </c>
      <c r="H5" s="11" t="s">
        <v>5</v>
      </c>
      <c r="I5" s="11" t="s">
        <v>6</v>
      </c>
      <c r="J5" s="11"/>
      <c r="K5" s="11"/>
    </row>
    <row r="6" s="52" customFormat="1" ht="39.1" customHeight="1" spans="1:11">
      <c r="A6" s="1"/>
      <c r="B6" s="41"/>
      <c r="C6" s="11"/>
      <c r="D6" s="11" t="s">
        <v>7</v>
      </c>
      <c r="E6" s="11" t="s">
        <v>8</v>
      </c>
      <c r="F6" s="41" t="s">
        <v>9</v>
      </c>
      <c r="G6" s="41"/>
      <c r="H6" s="11"/>
      <c r="I6" s="11" t="s">
        <v>7</v>
      </c>
      <c r="J6" s="11" t="s">
        <v>8</v>
      </c>
      <c r="K6" s="41" t="s">
        <v>9</v>
      </c>
    </row>
    <row r="7" s="52" customFormat="1" ht="22.8" customHeight="1" spans="1:11">
      <c r="A7" s="16"/>
      <c r="B7" s="80" t="s">
        <v>10</v>
      </c>
      <c r="C7" s="61">
        <v>20900</v>
      </c>
      <c r="D7" s="61">
        <v>11000</v>
      </c>
      <c r="E7" s="61">
        <f t="shared" ref="E7:E10" si="0">D7-C7</f>
        <v>-9900</v>
      </c>
      <c r="F7" s="81">
        <f>E7/C7</f>
        <v>-0.473684210526316</v>
      </c>
      <c r="G7" s="80" t="s">
        <v>11</v>
      </c>
      <c r="H7" s="61">
        <v>20900</v>
      </c>
      <c r="I7" s="61">
        <v>11000</v>
      </c>
      <c r="J7" s="61">
        <f t="shared" ref="J7:J10" si="1">I7-H7</f>
        <v>-9900</v>
      </c>
      <c r="K7" s="81">
        <f>J7/H7</f>
        <v>-0.473684210526316</v>
      </c>
    </row>
    <row r="8" s="52" customFormat="1" ht="30" customHeight="1" spans="1:11">
      <c r="A8" s="16"/>
      <c r="B8" s="80" t="s">
        <v>12</v>
      </c>
      <c r="C8" s="61"/>
      <c r="D8" s="61"/>
      <c r="E8" s="61"/>
      <c r="F8" s="81"/>
      <c r="G8" s="80" t="s">
        <v>13</v>
      </c>
      <c r="H8" s="61"/>
      <c r="I8" s="61"/>
      <c r="J8" s="61"/>
      <c r="K8" s="81"/>
    </row>
    <row r="9" s="52" customFormat="1" ht="30" customHeight="1" spans="1:11">
      <c r="A9" s="16"/>
      <c r="B9" s="80" t="s">
        <v>14</v>
      </c>
      <c r="C9" s="61"/>
      <c r="D9" s="61">
        <f>D10+D11+D12+D13+D14+D15</f>
        <v>53.46</v>
      </c>
      <c r="E9" s="61">
        <f t="shared" si="0"/>
        <v>53.46</v>
      </c>
      <c r="F9" s="81">
        <v>1</v>
      </c>
      <c r="G9" s="80" t="s">
        <v>15</v>
      </c>
      <c r="H9" s="61"/>
      <c r="I9" s="61">
        <f>I10+I11+I12+I13+I14+I15</f>
        <v>53.46</v>
      </c>
      <c r="J9" s="61">
        <f t="shared" si="1"/>
        <v>53.46</v>
      </c>
      <c r="K9" s="81">
        <v>1</v>
      </c>
    </row>
    <row r="10" s="52" customFormat="1" ht="30" customHeight="1" spans="1:11">
      <c r="A10" s="12"/>
      <c r="B10" s="82" t="s">
        <v>16</v>
      </c>
      <c r="C10" s="62"/>
      <c r="D10" s="62">
        <v>53.46</v>
      </c>
      <c r="E10" s="61">
        <f t="shared" si="0"/>
        <v>53.46</v>
      </c>
      <c r="F10" s="83">
        <v>1</v>
      </c>
      <c r="G10" s="82" t="s">
        <v>17</v>
      </c>
      <c r="H10" s="62"/>
      <c r="I10" s="62">
        <v>53.46</v>
      </c>
      <c r="J10" s="61">
        <f t="shared" si="1"/>
        <v>53.46</v>
      </c>
      <c r="K10" s="83">
        <v>1</v>
      </c>
    </row>
    <row r="11" s="52" customFormat="1" ht="24" customHeight="1" spans="1:11">
      <c r="A11" s="12"/>
      <c r="B11" s="82" t="s">
        <v>18</v>
      </c>
      <c r="C11" s="62"/>
      <c r="D11" s="62"/>
      <c r="E11" s="61"/>
      <c r="F11" s="83"/>
      <c r="G11" s="82" t="s">
        <v>19</v>
      </c>
      <c r="H11" s="62"/>
      <c r="I11" s="62"/>
      <c r="J11" s="61"/>
      <c r="K11" s="83"/>
    </row>
    <row r="12" s="52" customFormat="1" ht="24" customHeight="1" spans="1:11">
      <c r="A12" s="12"/>
      <c r="B12" s="82" t="s">
        <v>20</v>
      </c>
      <c r="C12" s="62"/>
      <c r="D12" s="62"/>
      <c r="E12" s="61"/>
      <c r="F12" s="83"/>
      <c r="G12" s="82" t="s">
        <v>21</v>
      </c>
      <c r="H12" s="62"/>
      <c r="I12" s="62"/>
      <c r="J12" s="61"/>
      <c r="K12" s="83"/>
    </row>
    <row r="13" s="52" customFormat="1" ht="30" customHeight="1" spans="1:11">
      <c r="A13" s="12"/>
      <c r="B13" s="82" t="s">
        <v>22</v>
      </c>
      <c r="C13" s="62"/>
      <c r="D13" s="62"/>
      <c r="E13" s="61"/>
      <c r="F13" s="83"/>
      <c r="G13" s="82" t="s">
        <v>23</v>
      </c>
      <c r="H13" s="62"/>
      <c r="I13" s="62"/>
      <c r="J13" s="62"/>
      <c r="K13" s="83"/>
    </row>
    <row r="14" s="52" customFormat="1" ht="30" customHeight="1" spans="1:11">
      <c r="A14" s="12"/>
      <c r="B14" s="82" t="s">
        <v>24</v>
      </c>
      <c r="C14" s="62"/>
      <c r="D14" s="62"/>
      <c r="E14" s="61"/>
      <c r="F14" s="83"/>
      <c r="G14" s="82" t="s">
        <v>25</v>
      </c>
      <c r="H14" s="62"/>
      <c r="I14" s="62"/>
      <c r="J14" s="62"/>
      <c r="K14" s="83"/>
    </row>
    <row r="15" s="52" customFormat="1" ht="22.8" customHeight="1" spans="1:11">
      <c r="A15" s="12"/>
      <c r="B15" s="82" t="s">
        <v>26</v>
      </c>
      <c r="C15" s="62"/>
      <c r="D15" s="62"/>
      <c r="E15" s="61"/>
      <c r="F15" s="83"/>
      <c r="G15" s="82" t="s">
        <v>27</v>
      </c>
      <c r="H15" s="62"/>
      <c r="I15" s="62"/>
      <c r="J15" s="62"/>
      <c r="K15" s="83"/>
    </row>
    <row r="16" s="52" customFormat="1" ht="22.8" customHeight="1" spans="1:11">
      <c r="A16" s="16"/>
      <c r="B16" s="84" t="s">
        <v>28</v>
      </c>
      <c r="C16" s="61">
        <v>20900</v>
      </c>
      <c r="D16" s="61">
        <f>D9+D7</f>
        <v>11053.46</v>
      </c>
      <c r="E16" s="61">
        <f>D16-C16</f>
        <v>-9846.54</v>
      </c>
      <c r="F16" s="81">
        <f>E16/C16</f>
        <v>-0.471126315789474</v>
      </c>
      <c r="G16" s="84" t="s">
        <v>29</v>
      </c>
      <c r="H16" s="61">
        <v>20900</v>
      </c>
      <c r="I16" s="61">
        <f>I9+I7</f>
        <v>11053.46</v>
      </c>
      <c r="J16" s="61">
        <f>I16-H16</f>
        <v>-9846.54</v>
      </c>
      <c r="K16" s="81">
        <f>J16/H16</f>
        <v>-0.471126315789474</v>
      </c>
    </row>
    <row r="17" s="52" customFormat="1" ht="9.75" customHeight="1" spans="1:1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</row>
  </sheetData>
  <mergeCells count="9">
    <mergeCell ref="B2:K2"/>
    <mergeCell ref="B4:F4"/>
    <mergeCell ref="G4:K4"/>
    <mergeCell ref="D5:F5"/>
    <mergeCell ref="I5:K5"/>
    <mergeCell ref="B5:B6"/>
    <mergeCell ref="C5:C6"/>
    <mergeCell ref="G5:G6"/>
    <mergeCell ref="H5:H6"/>
  </mergeCells>
  <pageMargins left="0.704166666666667" right="0.704166666666667" top="0.74375" bottom="0.74375" header="0.309027777777778" footer="0.3090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F5" sqref="F5:G5"/>
    </sheetView>
  </sheetViews>
  <sheetFormatPr defaultColWidth="9" defaultRowHeight="13.5" outlineLevelCol="6"/>
  <cols>
    <col min="1" max="1" width="1.53333333333333" style="52" customWidth="1"/>
    <col min="2" max="2" width="12.825" style="52" customWidth="1"/>
    <col min="3" max="3" width="33.3416666666667" style="52" customWidth="1"/>
    <col min="4" max="6" width="20" style="52" customWidth="1"/>
    <col min="7" max="7" width="20" style="53" customWidth="1"/>
    <col min="8" max="16384" width="9" style="52"/>
  </cols>
  <sheetData>
    <row r="1" s="52" customFormat="1" ht="16.35" customHeight="1" spans="1:7">
      <c r="A1" s="1"/>
      <c r="B1" s="2" t="s">
        <v>30</v>
      </c>
      <c r="C1" s="54"/>
      <c r="D1" s="27"/>
      <c r="E1" s="27"/>
      <c r="F1" s="3"/>
      <c r="G1" s="55"/>
    </row>
    <row r="2" s="52" customFormat="1" ht="22.8" customHeight="1" spans="1:7">
      <c r="A2" s="1"/>
      <c r="B2" s="50" t="s">
        <v>31</v>
      </c>
      <c r="C2" s="50"/>
      <c r="D2" s="50"/>
      <c r="E2" s="50"/>
      <c r="F2" s="50"/>
      <c r="G2" s="56"/>
    </row>
    <row r="3" s="52" customFormat="1" ht="19.55" customHeight="1" spans="1:7">
      <c r="A3" s="1"/>
      <c r="C3" s="57"/>
      <c r="D3" s="29"/>
      <c r="E3" s="29"/>
      <c r="F3" s="37"/>
      <c r="G3" s="58"/>
    </row>
    <row r="4" s="52" customFormat="1" ht="24.4" customHeight="1" spans="1:7">
      <c r="A4" s="1"/>
      <c r="B4" s="11" t="s">
        <v>4</v>
      </c>
      <c r="C4" s="11"/>
      <c r="D4" s="11" t="s">
        <v>5</v>
      </c>
      <c r="E4" s="11" t="s">
        <v>6</v>
      </c>
      <c r="F4" s="11"/>
      <c r="G4" s="59"/>
    </row>
    <row r="5" s="52" customFormat="1" ht="39.1" customHeight="1" spans="1:7">
      <c r="A5" s="1"/>
      <c r="B5" s="11" t="s">
        <v>32</v>
      </c>
      <c r="C5" s="11" t="s">
        <v>33</v>
      </c>
      <c r="D5" s="11"/>
      <c r="E5" s="11" t="s">
        <v>7</v>
      </c>
      <c r="F5" s="11" t="s">
        <v>8</v>
      </c>
      <c r="G5" s="40" t="s">
        <v>9</v>
      </c>
    </row>
    <row r="6" s="52" customFormat="1" ht="22.8" customHeight="1" spans="1:7">
      <c r="A6" s="16"/>
      <c r="B6" s="60">
        <v>10301</v>
      </c>
      <c r="C6" s="60" t="s">
        <v>34</v>
      </c>
      <c r="D6" s="61">
        <f>D14</f>
        <v>20900</v>
      </c>
      <c r="E6" s="61">
        <v>11000</v>
      </c>
      <c r="F6" s="11">
        <f t="shared" ref="F6:F10" si="0">E6-D6</f>
        <v>-9900</v>
      </c>
      <c r="G6" s="40">
        <f t="shared" ref="G6:G10" si="1">F6/D6</f>
        <v>-0.473684210526316</v>
      </c>
    </row>
    <row r="7" s="52" customFormat="1" ht="22.8" customHeight="1" spans="1:7">
      <c r="A7" s="12"/>
      <c r="B7" s="13" t="s">
        <v>35</v>
      </c>
      <c r="C7" s="13" t="s">
        <v>36</v>
      </c>
      <c r="D7" s="62"/>
      <c r="E7" s="62">
        <v>900</v>
      </c>
      <c r="F7" s="11">
        <f t="shared" si="0"/>
        <v>900</v>
      </c>
      <c r="G7" s="63">
        <v>1</v>
      </c>
    </row>
    <row r="8" s="52" customFormat="1" ht="22.8" customHeight="1" spans="1:7">
      <c r="A8" s="12"/>
      <c r="B8" s="13" t="s">
        <v>37</v>
      </c>
      <c r="C8" s="13" t="s">
        <v>38</v>
      </c>
      <c r="D8" s="62"/>
      <c r="E8" s="62">
        <v>100</v>
      </c>
      <c r="F8" s="11">
        <f t="shared" si="0"/>
        <v>100</v>
      </c>
      <c r="G8" s="40">
        <v>1</v>
      </c>
    </row>
    <row r="9" s="52" customFormat="1" ht="22.8" customHeight="1" spans="1:7">
      <c r="A9" s="12"/>
      <c r="B9" s="13" t="s">
        <v>39</v>
      </c>
      <c r="C9" s="13" t="s">
        <v>40</v>
      </c>
      <c r="D9" s="62">
        <f>D10+D11+D12+D13</f>
        <v>20900</v>
      </c>
      <c r="E9" s="62">
        <v>10000</v>
      </c>
      <c r="F9" s="11">
        <f t="shared" si="0"/>
        <v>-10900</v>
      </c>
      <c r="G9" s="40">
        <f t="shared" si="1"/>
        <v>-0.521531100478469</v>
      </c>
    </row>
    <row r="10" s="52" customFormat="1" ht="22.8" customHeight="1" spans="1:7">
      <c r="A10" s="12"/>
      <c r="B10" s="13" t="s">
        <v>41</v>
      </c>
      <c r="C10" s="13" t="s">
        <v>42</v>
      </c>
      <c r="D10" s="62">
        <v>15000</v>
      </c>
      <c r="E10" s="62">
        <v>10000</v>
      </c>
      <c r="F10" s="11">
        <f t="shared" si="0"/>
        <v>-5000</v>
      </c>
      <c r="G10" s="40">
        <f t="shared" si="1"/>
        <v>-0.333333333333333</v>
      </c>
    </row>
    <row r="11" s="52" customFormat="1" ht="22.8" customHeight="1" spans="1:7">
      <c r="A11" s="12"/>
      <c r="B11" s="13" t="s">
        <v>43</v>
      </c>
      <c r="C11" s="13" t="s">
        <v>44</v>
      </c>
      <c r="D11" s="62">
        <v>4500</v>
      </c>
      <c r="E11" s="62"/>
      <c r="F11" s="62"/>
      <c r="G11" s="40">
        <v>-1</v>
      </c>
    </row>
    <row r="12" s="52" customFormat="1" ht="22.8" customHeight="1" spans="1:7">
      <c r="A12" s="12"/>
      <c r="B12" s="13" t="s">
        <v>45</v>
      </c>
      <c r="C12" s="13" t="s">
        <v>46</v>
      </c>
      <c r="D12" s="62">
        <v>200</v>
      </c>
      <c r="E12" s="62"/>
      <c r="F12" s="62"/>
      <c r="G12" s="40">
        <v>-1</v>
      </c>
    </row>
    <row r="13" s="52" customFormat="1" ht="22.8" customHeight="1" spans="1:7">
      <c r="A13" s="12"/>
      <c r="B13" s="64">
        <v>103014898</v>
      </c>
      <c r="C13" s="64" t="s">
        <v>47</v>
      </c>
      <c r="D13" s="65">
        <v>1200</v>
      </c>
      <c r="E13" s="65"/>
      <c r="F13" s="65"/>
      <c r="G13" s="40">
        <v>-1</v>
      </c>
    </row>
    <row r="14" s="52" customFormat="1" ht="22.8" customHeight="1" spans="1:7">
      <c r="A14" s="12"/>
      <c r="B14" s="17" t="s">
        <v>48</v>
      </c>
      <c r="C14" s="17"/>
      <c r="D14" s="61">
        <f>D9</f>
        <v>20900</v>
      </c>
      <c r="E14" s="61">
        <v>11000</v>
      </c>
      <c r="F14" s="61">
        <f>E14-D14</f>
        <v>-9900</v>
      </c>
      <c r="G14" s="66">
        <f>F14/D14</f>
        <v>-0.473684210526316</v>
      </c>
    </row>
    <row r="15" s="52" customFormat="1" ht="9.75" customHeight="1" spans="1:7">
      <c r="A15" s="22"/>
      <c r="B15" s="67"/>
      <c r="C15" s="68"/>
      <c r="D15" s="67"/>
      <c r="E15" s="67"/>
      <c r="F15" s="69"/>
      <c r="G15" s="70"/>
    </row>
    <row r="16" s="52" customFormat="1" ht="16.25" customHeight="1" spans="1:7">
      <c r="A16" s="31"/>
      <c r="B16" s="71" t="s">
        <v>49</v>
      </c>
      <c r="C16" s="71"/>
      <c r="D16" s="71"/>
      <c r="E16" s="71"/>
      <c r="F16" s="72"/>
      <c r="G16" s="73"/>
    </row>
    <row r="17" s="52" customFormat="1" ht="16.25" customHeight="1" spans="1:7">
      <c r="A17" s="32"/>
      <c r="B17" s="74" t="s">
        <v>50</v>
      </c>
      <c r="C17" s="74"/>
      <c r="D17" s="74"/>
      <c r="E17" s="74"/>
      <c r="F17" s="75"/>
      <c r="G17" s="76"/>
    </row>
  </sheetData>
  <mergeCells count="8">
    <mergeCell ref="B2:G2"/>
    <mergeCell ref="B4:C4"/>
    <mergeCell ref="E4:G4"/>
    <mergeCell ref="B14:C14"/>
    <mergeCell ref="B16:G16"/>
    <mergeCell ref="B17:G17"/>
    <mergeCell ref="A7:A10"/>
    <mergeCell ref="D4:D5"/>
  </mergeCells>
  <printOptions horizontalCentered="1" verticalCentered="1"/>
  <pageMargins left="0.704166666666667" right="0.704166666666667" top="0.74375" bottom="0.74375" header="0.30625" footer="0.3062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I9" sqref="I9"/>
    </sheetView>
  </sheetViews>
  <sheetFormatPr defaultColWidth="9" defaultRowHeight="13.5" outlineLevelCol="3"/>
  <cols>
    <col min="1" max="1" width="1.53333333333333" customWidth="1"/>
    <col min="2" max="2" width="51.2833333333333" customWidth="1"/>
    <col min="3" max="3" width="30.8916666666667" customWidth="1"/>
    <col min="4" max="4" width="1.53333333333333" customWidth="1"/>
    <col min="5" max="6" width="9.76666666666667" customWidth="1"/>
  </cols>
  <sheetData>
    <row r="1" customFormat="1" ht="16.35" customHeight="1" spans="1:4">
      <c r="A1" s="1"/>
      <c r="B1" s="2" t="s">
        <v>51</v>
      </c>
      <c r="C1" s="27"/>
      <c r="D1" s="4" t="s">
        <v>52</v>
      </c>
    </row>
    <row r="2" customFormat="1" ht="22.8" customHeight="1" spans="1:4">
      <c r="A2" s="1"/>
      <c r="B2" s="50" t="s">
        <v>53</v>
      </c>
      <c r="C2" s="50"/>
      <c r="D2" s="4"/>
    </row>
    <row r="3" customFormat="1" ht="19.55" customHeight="1" spans="1:4">
      <c r="A3" s="1"/>
      <c r="B3" s="51"/>
      <c r="C3" s="29"/>
      <c r="D3" s="4"/>
    </row>
    <row r="4" customFormat="1" ht="24.4" customHeight="1" spans="1:4">
      <c r="A4" s="1"/>
      <c r="B4" s="11" t="s">
        <v>4</v>
      </c>
      <c r="C4" s="11" t="s">
        <v>6</v>
      </c>
      <c r="D4" s="4"/>
    </row>
    <row r="5" customFormat="1" ht="39.1" customHeight="1" spans="1:4">
      <c r="A5" s="1"/>
      <c r="B5" s="11"/>
      <c r="C5" s="11" t="s">
        <v>7</v>
      </c>
      <c r="D5" s="4"/>
    </row>
    <row r="6" customFormat="1" ht="51" customHeight="1" spans="1:4">
      <c r="A6" s="12"/>
      <c r="B6" s="13" t="s">
        <v>54</v>
      </c>
      <c r="C6" s="14">
        <v>53.46</v>
      </c>
      <c r="D6" s="15"/>
    </row>
    <row r="7" customFormat="1" ht="51" customHeight="1" spans="1:4">
      <c r="A7" s="12"/>
      <c r="B7" s="17" t="s">
        <v>48</v>
      </c>
      <c r="C7" s="18">
        <v>53.46</v>
      </c>
      <c r="D7" s="15"/>
    </row>
    <row r="8" customFormat="1" ht="9.75" customHeight="1" spans="1:4">
      <c r="A8" s="20"/>
      <c r="B8" s="21"/>
      <c r="C8" s="20"/>
      <c r="D8" s="4"/>
    </row>
    <row r="9" customFormat="1" ht="16.25" customHeight="1" spans="1:4">
      <c r="A9" s="30"/>
      <c r="B9" s="23" t="s">
        <v>49</v>
      </c>
      <c r="C9" s="23"/>
      <c r="D9" s="48"/>
    </row>
    <row r="10" customFormat="1" ht="16.25" customHeight="1" spans="1:4">
      <c r="A10" s="32"/>
      <c r="B10" s="25" t="s">
        <v>55</v>
      </c>
      <c r="C10" s="25"/>
      <c r="D10" s="49"/>
    </row>
  </sheetData>
  <mergeCells count="4">
    <mergeCell ref="B2:C2"/>
    <mergeCell ref="B9:C9"/>
    <mergeCell ref="B10:C10"/>
    <mergeCell ref="B4:B5"/>
  </mergeCells>
  <pageMargins left="0.704166666666667" right="0.704166666666667" top="0.74375" bottom="0.74375" header="0.309027777777778" footer="0.309027777777778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E20" sqref="E20"/>
    </sheetView>
  </sheetViews>
  <sheetFormatPr defaultColWidth="9" defaultRowHeight="13.5" outlineLevelCol="7"/>
  <cols>
    <col min="1" max="1" width="1.53333333333333" customWidth="1"/>
    <col min="2" max="2" width="12.825" customWidth="1"/>
    <col min="3" max="3" width="33.3416666666667" customWidth="1"/>
    <col min="4" max="5" width="25.5" customWidth="1"/>
    <col min="6" max="6" width="16.6333333333333" customWidth="1"/>
    <col min="7" max="7" width="16.25" style="34" customWidth="1"/>
    <col min="8" max="8" width="1.53333333333333" customWidth="1"/>
    <col min="9" max="10" width="9.76666666666667" customWidth="1"/>
  </cols>
  <sheetData>
    <row r="1" customFormat="1" ht="16.25" customHeight="1" spans="1:8">
      <c r="A1" s="1"/>
      <c r="B1" s="2" t="s">
        <v>56</v>
      </c>
      <c r="C1" s="3"/>
      <c r="D1" s="3"/>
      <c r="E1" s="3"/>
      <c r="F1" s="3"/>
      <c r="G1" s="35"/>
      <c r="H1" s="4" t="s">
        <v>52</v>
      </c>
    </row>
    <row r="2" customFormat="1" ht="22.8" customHeight="1" spans="1:8">
      <c r="A2" s="1"/>
      <c r="B2" s="28" t="s">
        <v>57</v>
      </c>
      <c r="C2" s="28"/>
      <c r="D2" s="28"/>
      <c r="E2" s="28"/>
      <c r="F2" s="28"/>
      <c r="G2" s="36"/>
      <c r="H2" s="4"/>
    </row>
    <row r="3" customFormat="1" ht="19.55" customHeight="1" spans="1:8">
      <c r="A3" s="1"/>
      <c r="C3" s="37"/>
      <c r="D3" s="37"/>
      <c r="E3" s="37"/>
      <c r="F3" s="37"/>
      <c r="G3" s="38" t="s">
        <v>58</v>
      </c>
      <c r="H3" s="4"/>
    </row>
    <row r="4" customFormat="1" ht="24.4" customHeight="1" spans="1:8">
      <c r="A4" s="1"/>
      <c r="B4" s="11" t="s">
        <v>4</v>
      </c>
      <c r="C4" s="11"/>
      <c r="D4" s="11" t="s">
        <v>5</v>
      </c>
      <c r="E4" s="11" t="s">
        <v>6</v>
      </c>
      <c r="F4" s="11"/>
      <c r="G4" s="39"/>
      <c r="H4" s="4"/>
    </row>
    <row r="5" customFormat="1" ht="39.1" customHeight="1" spans="1:8">
      <c r="A5" s="1"/>
      <c r="B5" s="11" t="s">
        <v>32</v>
      </c>
      <c r="C5" s="11" t="s">
        <v>33</v>
      </c>
      <c r="D5" s="11"/>
      <c r="E5" s="11" t="s">
        <v>7</v>
      </c>
      <c r="F5" s="11" t="s">
        <v>8</v>
      </c>
      <c r="G5" s="40" t="s">
        <v>9</v>
      </c>
      <c r="H5" s="4"/>
    </row>
    <row r="6" customFormat="1" ht="39.1" customHeight="1" spans="1:8">
      <c r="A6" s="1"/>
      <c r="B6" s="41">
        <v>21210</v>
      </c>
      <c r="C6" s="41" t="s">
        <v>59</v>
      </c>
      <c r="D6" s="41">
        <v>20900</v>
      </c>
      <c r="E6" s="41">
        <v>900</v>
      </c>
      <c r="F6" s="41">
        <f t="shared" ref="F6:F10" si="0">E6-D6</f>
        <v>-20000</v>
      </c>
      <c r="G6" s="42">
        <f>F6/D6</f>
        <v>-0.956937799043062</v>
      </c>
      <c r="H6" s="4"/>
    </row>
    <row r="7" customFormat="1" ht="47" customHeight="1" spans="1:8">
      <c r="A7" s="1"/>
      <c r="B7" s="41">
        <v>21211</v>
      </c>
      <c r="C7" s="41" t="s">
        <v>60</v>
      </c>
      <c r="D7" s="41"/>
      <c r="E7" s="41">
        <v>100</v>
      </c>
      <c r="F7" s="41">
        <f t="shared" si="0"/>
        <v>100</v>
      </c>
      <c r="G7" s="42">
        <v>1</v>
      </c>
      <c r="H7" s="4"/>
    </row>
    <row r="8" customFormat="1" ht="47" customHeight="1" spans="1:8">
      <c r="A8" s="12"/>
      <c r="B8" s="41">
        <v>21219</v>
      </c>
      <c r="C8" s="41" t="s">
        <v>61</v>
      </c>
      <c r="D8" s="41"/>
      <c r="E8" s="41">
        <v>9940</v>
      </c>
      <c r="F8" s="41">
        <f t="shared" si="0"/>
        <v>9940</v>
      </c>
      <c r="G8" s="42">
        <v>1</v>
      </c>
      <c r="H8" s="15"/>
    </row>
    <row r="9" customFormat="1" ht="47" customHeight="1" spans="1:8">
      <c r="A9" s="12"/>
      <c r="B9" s="43">
        <v>22304</v>
      </c>
      <c r="C9" s="43" t="s">
        <v>62</v>
      </c>
      <c r="D9" s="43"/>
      <c r="E9" s="43">
        <v>60</v>
      </c>
      <c r="F9" s="41">
        <f t="shared" si="0"/>
        <v>60</v>
      </c>
      <c r="G9" s="42">
        <v>1</v>
      </c>
      <c r="H9" s="15"/>
    </row>
    <row r="10" customFormat="1" ht="22.8" customHeight="1" spans="1:8">
      <c r="A10" s="16"/>
      <c r="B10" s="44" t="s">
        <v>48</v>
      </c>
      <c r="C10" s="45"/>
      <c r="D10" s="43">
        <v>20900</v>
      </c>
      <c r="E10" s="43">
        <v>11000</v>
      </c>
      <c r="F10" s="41">
        <f t="shared" si="0"/>
        <v>-9900</v>
      </c>
      <c r="G10" s="46">
        <f>F10/D10</f>
        <v>-0.473684210526316</v>
      </c>
      <c r="H10" s="47"/>
    </row>
    <row r="11" customFormat="1" ht="16.25" customHeight="1" spans="1:8">
      <c r="A11" s="31"/>
      <c r="B11" s="41" t="s">
        <v>49</v>
      </c>
      <c r="C11" s="41"/>
      <c r="D11" s="41"/>
      <c r="E11" s="41"/>
      <c r="F11" s="41"/>
      <c r="G11" s="42"/>
      <c r="H11" s="48"/>
    </row>
    <row r="12" customFormat="1" ht="16.25" customHeight="1" spans="1:8">
      <c r="A12" s="33"/>
      <c r="B12" s="41" t="s">
        <v>63</v>
      </c>
      <c r="C12" s="41"/>
      <c r="D12" s="41"/>
      <c r="E12" s="41"/>
      <c r="F12" s="41"/>
      <c r="G12" s="42"/>
      <c r="H12" s="49"/>
    </row>
  </sheetData>
  <mergeCells count="7">
    <mergeCell ref="B2:G2"/>
    <mergeCell ref="B4:C4"/>
    <mergeCell ref="E4:G4"/>
    <mergeCell ref="B10:C10"/>
    <mergeCell ref="B11:G11"/>
    <mergeCell ref="B12:G12"/>
    <mergeCell ref="D4:D5"/>
  </mergeCells>
  <printOptions horizontalCentered="1" verticalCentered="1"/>
  <pageMargins left="0.704166666666667" right="0.704166666666667" top="0.74375" bottom="0.74375" header="0.30625" footer="0.3062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E13" sqref="E13"/>
    </sheetView>
  </sheetViews>
  <sheetFormatPr defaultColWidth="9" defaultRowHeight="13.5" outlineLevelCol="3"/>
  <cols>
    <col min="1" max="1" width="1.53333333333333" customWidth="1"/>
    <col min="2" max="2" width="51.3833333333333" customWidth="1"/>
    <col min="3" max="3" width="48.8833333333333" customWidth="1"/>
    <col min="4" max="4" width="1.53333333333333" customWidth="1"/>
    <col min="5" max="6" width="9.76666666666667" customWidth="1"/>
  </cols>
  <sheetData>
    <row r="1" customFormat="1" ht="16.35" customHeight="1" spans="1:4">
      <c r="A1" s="1"/>
      <c r="B1" s="2" t="s">
        <v>64</v>
      </c>
      <c r="C1" s="27"/>
      <c r="D1" s="4" t="s">
        <v>52</v>
      </c>
    </row>
    <row r="2" customFormat="1" ht="22.8" customHeight="1" spans="1:4">
      <c r="A2" s="1"/>
      <c r="B2" s="28" t="s">
        <v>65</v>
      </c>
      <c r="C2" s="28"/>
      <c r="D2" s="4"/>
    </row>
    <row r="3" customFormat="1" ht="19.55" customHeight="1" spans="1:4">
      <c r="A3" s="1"/>
      <c r="C3" s="29"/>
      <c r="D3" s="4"/>
    </row>
    <row r="4" customFormat="1" ht="24.4" customHeight="1" spans="1:4">
      <c r="A4" s="1"/>
      <c r="B4" s="11" t="s">
        <v>4</v>
      </c>
      <c r="C4" s="11" t="s">
        <v>6</v>
      </c>
      <c r="D4" s="4"/>
    </row>
    <row r="5" customFormat="1" ht="39.1" customHeight="1" spans="1:4">
      <c r="A5" s="1"/>
      <c r="B5" s="11"/>
      <c r="C5" s="11" t="s">
        <v>7</v>
      </c>
      <c r="D5" s="4"/>
    </row>
    <row r="6" customFormat="1" ht="39" customHeight="1" spans="1:4">
      <c r="A6" s="12"/>
      <c r="B6" s="13" t="s">
        <v>66</v>
      </c>
      <c r="C6" s="14">
        <v>53.46</v>
      </c>
      <c r="D6" s="15"/>
    </row>
    <row r="7" customFormat="1" ht="39" customHeight="1" spans="1:4">
      <c r="A7" s="12"/>
      <c r="B7" s="17" t="s">
        <v>48</v>
      </c>
      <c r="C7" s="18">
        <v>53.46</v>
      </c>
      <c r="D7" s="15"/>
    </row>
    <row r="8" customFormat="1" ht="9.75" customHeight="1" spans="1:4">
      <c r="A8" s="20"/>
      <c r="B8" s="21"/>
      <c r="C8" s="20"/>
      <c r="D8" s="22"/>
    </row>
    <row r="9" customFormat="1" ht="16.25" customHeight="1" spans="1:4">
      <c r="A9" s="30"/>
      <c r="B9" s="23" t="s">
        <v>49</v>
      </c>
      <c r="C9" s="23"/>
      <c r="D9" s="31"/>
    </row>
    <row r="10" customFormat="1" ht="16.25" customHeight="1" spans="1:4">
      <c r="A10" s="32"/>
      <c r="B10" s="25" t="s">
        <v>67</v>
      </c>
      <c r="C10" s="25"/>
      <c r="D10" s="33"/>
    </row>
  </sheetData>
  <mergeCells count="4">
    <mergeCell ref="B2:C2"/>
    <mergeCell ref="B9:C9"/>
    <mergeCell ref="B10:C10"/>
    <mergeCell ref="B4:B5"/>
  </mergeCells>
  <printOptions horizontalCentered="1" verticalCentered="1"/>
  <pageMargins left="0.704166666666667" right="0.704166666666667" top="0.74375" bottom="0.74375" header="0.30625" footer="0.3062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F27" sqref="F27"/>
    </sheetView>
  </sheetViews>
  <sheetFormatPr defaultColWidth="9" defaultRowHeight="13.5" outlineLevelCol="3"/>
  <cols>
    <col min="1" max="1" width="1.53333333333333" customWidth="1"/>
    <col min="2" max="2" width="40.6333333333333" customWidth="1"/>
    <col min="3" max="3" width="46.775" customWidth="1"/>
    <col min="4" max="4" width="1.53333333333333" customWidth="1"/>
    <col min="5" max="7" width="9.76666666666667" customWidth="1"/>
  </cols>
  <sheetData>
    <row r="1" customFormat="1" ht="16.35" customHeight="1" spans="1:4">
      <c r="A1" s="1"/>
      <c r="B1" s="2" t="s">
        <v>68</v>
      </c>
      <c r="C1" s="3"/>
      <c r="D1" s="4" t="s">
        <v>52</v>
      </c>
    </row>
    <row r="2" customFormat="1" ht="22.8" customHeight="1" spans="1:4">
      <c r="A2" s="5"/>
      <c r="B2" s="6" t="s">
        <v>69</v>
      </c>
      <c r="C2" s="6"/>
      <c r="D2" s="7"/>
    </row>
    <row r="3" customFormat="1" ht="19.55" customHeight="1" spans="1:4">
      <c r="A3" s="1"/>
      <c r="B3" s="8"/>
      <c r="C3" s="9"/>
      <c r="D3" s="10"/>
    </row>
    <row r="4" customFormat="1" ht="24.4" customHeight="1" spans="1:4">
      <c r="A4" s="1"/>
      <c r="B4" s="11" t="s">
        <v>70</v>
      </c>
      <c r="C4" s="11" t="s">
        <v>6</v>
      </c>
      <c r="D4" s="10"/>
    </row>
    <row r="5" customFormat="1" ht="39.1" customHeight="1" spans="1:4">
      <c r="A5" s="1"/>
      <c r="B5" s="11"/>
      <c r="C5" s="11" t="s">
        <v>7</v>
      </c>
      <c r="D5" s="10"/>
    </row>
    <row r="6" customFormat="1" ht="42" customHeight="1" spans="1:4">
      <c r="A6" s="12"/>
      <c r="B6" s="13" t="s">
        <v>71</v>
      </c>
      <c r="C6" s="14">
        <v>39.6</v>
      </c>
      <c r="D6" s="15"/>
    </row>
    <row r="7" customFormat="1" ht="42" customHeight="1" spans="1:4">
      <c r="A7" s="12"/>
      <c r="B7" s="13" t="s">
        <v>72</v>
      </c>
      <c r="C7" s="14">
        <v>13.86</v>
      </c>
      <c r="D7" s="15"/>
    </row>
    <row r="8" customFormat="1" ht="42" customHeight="1" spans="1:4">
      <c r="A8" s="16"/>
      <c r="B8" s="17" t="s">
        <v>73</v>
      </c>
      <c r="C8" s="18">
        <v>53.46</v>
      </c>
      <c r="D8" s="19"/>
    </row>
    <row r="9" customFormat="1" ht="12.05" customHeight="1" spans="1:4">
      <c r="A9" s="20"/>
      <c r="B9" s="21"/>
      <c r="C9" s="20"/>
      <c r="D9" s="22"/>
    </row>
    <row r="10" customFormat="1" ht="16.25" customHeight="1" spans="1:4">
      <c r="A10" s="23"/>
      <c r="B10" s="23" t="s">
        <v>49</v>
      </c>
      <c r="C10" s="23"/>
      <c r="D10" s="24"/>
    </row>
    <row r="11" customFormat="1" ht="16.25" customHeight="1" spans="1:4">
      <c r="A11" s="25"/>
      <c r="B11" s="25" t="s">
        <v>67</v>
      </c>
      <c r="C11" s="25"/>
      <c r="D11" s="26"/>
    </row>
  </sheetData>
  <mergeCells count="5">
    <mergeCell ref="B2:C2"/>
    <mergeCell ref="B10:C10"/>
    <mergeCell ref="B11:C11"/>
    <mergeCell ref="A6:A7"/>
    <mergeCell ref="B4:B5"/>
  </mergeCells>
  <printOptions horizontalCentered="1" verticalCentered="1"/>
  <pageMargins left="0.704166666666667" right="0.704166666666667" top="0.74375" bottom="0.74375" header="0.30625" footer="0.3062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年初预算表1</vt:lpstr>
      <vt:lpstr>年初预算表2</vt:lpstr>
      <vt:lpstr>年初预算表3</vt:lpstr>
      <vt:lpstr>年初预算表4</vt:lpstr>
      <vt:lpstr>年初预算表5</vt:lpstr>
      <vt:lpstr>年初预算表6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2021-12-20T00:26:00Z</dcterms:created>
  <dcterms:modified xsi:type="dcterms:W3CDTF">2022-01-19T03:21:29Z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