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963"/>
  </bookViews>
  <sheets>
    <sheet name="年初预算表1" sheetId="1" r:id="rId1"/>
    <sheet name="年初预算表2" sheetId="2" r:id="rId2"/>
    <sheet name="年初预算表3" sheetId="3" r:id="rId3"/>
    <sheet name="年初预算表4" sheetId="4" r:id="rId4"/>
    <sheet name="年初预算表5" sheetId="5" r:id="rId5"/>
    <sheet name="年初预算表6" sheetId="6" r:id="rId6"/>
    <sheet name="年初预算表7" sheetId="7" r:id="rId7"/>
    <sheet name="年初预算表8" sheetId="8" r:id="rId8"/>
    <sheet name="年初预算表9" sheetId="9" r:id="rId9"/>
    <sheet name="年初预算表10" sheetId="10" r:id="rId10"/>
    <sheet name="年初预算表11" sheetId="11" r:id="rId11"/>
    <sheet name="年初预算表12" sheetId="12" r:id="rId12"/>
    <sheet name="年初预算表13" sheetId="13" r:id="rId13"/>
    <sheet name="年初预算表14" sheetId="14" r:id="rId14"/>
    <sheet name="年初预算表15" sheetId="15" r:id="rId15"/>
    <sheet name="年初预算表16" sheetId="16" r:id="rId16"/>
    <sheet name="年初预算表17" sheetId="17" r:id="rId17"/>
    <sheet name="年初预算表18" sheetId="18" r:id="rId18"/>
  </sheets>
  <definedNames>
    <definedName name="_xlnm.Print_Titles" localSheetId="2">年初预算表3!$1:5</definedName>
    <definedName name="_xlnm.Print_Titles" localSheetId="4">年初预算表5!$1:5</definedName>
    <definedName name="_xlnm.Print_Titles" localSheetId="5">年初预算表6!$1:5</definedName>
    <definedName name="_xlnm.Print_Titles" localSheetId="6">年初预算表7!$1:5</definedName>
    <definedName name="_xlnm.Print_Area" localSheetId="0">年初预算表1!$A$1:$J$28</definedName>
    <definedName name="_xlnm.Print_Area" localSheetId="1">年初预算表2!$A$1:$F$24</definedName>
    <definedName name="_xlnm.Print_Area" localSheetId="2">年初预算表3!$B$1:$C$66</definedName>
    <definedName name="_xlnm.Print_Area" localSheetId="3">年初预算表4!$B$1:$G$25</definedName>
    <definedName name="_xlnm.Print_Area" localSheetId="4">年初预算表5!$B$1:$D$416</definedName>
    <definedName name="_xlnm.Print_Area" localSheetId="5">年初预算表6!$B$1:$D$49</definedName>
    <definedName name="_xlnm.Print_Area" localSheetId="6">年初预算表7!$B$1:$C$43</definedName>
    <definedName name="_xlnm.Print_Area" localSheetId="7">年初预算表8!$B$1:$F$13</definedName>
  </definedNames>
  <calcPr calcId="144525"/>
</workbook>
</file>

<file path=xl/sharedStrings.xml><?xml version="1.0" encoding="utf-8"?>
<sst xmlns="http://schemas.openxmlformats.org/spreadsheetml/2006/main" count="1113">
  <si>
    <t>附表1-1</t>
  </si>
  <si>
    <t>2022年林芝市一般公共预算收支预算总表</t>
  </si>
  <si>
    <t>金额单位：万元</t>
  </si>
  <si>
    <t>收入</t>
  </si>
  <si>
    <t>支出</t>
  </si>
  <si>
    <t>项    目</t>
  </si>
  <si>
    <t>上年预算数</t>
  </si>
  <si>
    <t>预算数</t>
  </si>
  <si>
    <t>项目</t>
  </si>
  <si>
    <t>金额</t>
  </si>
  <si>
    <t>同比增加</t>
  </si>
  <si>
    <t>同比增长%</t>
  </si>
  <si>
    <t>本级收入合计</t>
  </si>
  <si>
    <t>本级支出合计</t>
  </si>
  <si>
    <t>预备费</t>
  </si>
  <si>
    <t>地方政府一般债务收入</t>
  </si>
  <si>
    <t>地方政府一般债务还本支出</t>
  </si>
  <si>
    <t>转移性收入</t>
  </si>
  <si>
    <t>转移性支出</t>
  </si>
  <si>
    <t xml:space="preserve">  上级补助收入</t>
  </si>
  <si>
    <t xml:space="preserve">  补助下级支出
</t>
  </si>
  <si>
    <t xml:space="preserve">    一般性转移支付收入</t>
  </si>
  <si>
    <t xml:space="preserve">    一般性转移支付
</t>
  </si>
  <si>
    <t xml:space="preserve">    专项转移支付收入</t>
  </si>
  <si>
    <t xml:space="preserve">    专项转移支付
</t>
  </si>
  <si>
    <t xml:space="preserve">  省补助计划单列市收入</t>
  </si>
  <si>
    <t xml:space="preserve">  计划单列市上解省支出
</t>
  </si>
  <si>
    <t xml:space="preserve">  下级上解收入</t>
  </si>
  <si>
    <t xml:space="preserve">  上解上级支出
</t>
  </si>
  <si>
    <t xml:space="preserve">    体制上解收入</t>
  </si>
  <si>
    <t xml:space="preserve">    体制上解支出
</t>
  </si>
  <si>
    <t xml:space="preserve">    专项上解收入</t>
  </si>
  <si>
    <t xml:space="preserve">    专项上解支出
</t>
  </si>
  <si>
    <t xml:space="preserve">  接受其他地区援助收入</t>
  </si>
  <si>
    <t xml:space="preserve">  援助其他地区支出
</t>
  </si>
  <si>
    <t xml:space="preserve">  调入资金</t>
  </si>
  <si>
    <t xml:space="preserve">  调出资金
</t>
  </si>
  <si>
    <t xml:space="preserve">    从政府性基金预算调入
</t>
  </si>
  <si>
    <t xml:space="preserve">
</t>
  </si>
  <si>
    <t xml:space="preserve">    从国有资本经营预算调入
</t>
  </si>
  <si>
    <t xml:space="preserve">    从其他资金调入
</t>
  </si>
  <si>
    <t xml:space="preserve">  动用预算稳定调节基金
</t>
  </si>
  <si>
    <t xml:space="preserve">  安排预算稳定调节基金
</t>
  </si>
  <si>
    <t xml:space="preserve">  补充预算周转金
</t>
  </si>
  <si>
    <t xml:space="preserve">  地方政府一般债务转贷收入
</t>
  </si>
  <si>
    <t xml:space="preserve">  地方政府一般债务转贷支出
</t>
  </si>
  <si>
    <t xml:space="preserve">  上年结转收入
</t>
  </si>
  <si>
    <t xml:space="preserve">  年终结转
</t>
  </si>
  <si>
    <t xml:space="preserve">  上年结余收入</t>
  </si>
  <si>
    <t xml:space="preserve">  年终结余</t>
  </si>
  <si>
    <t>收入总计</t>
  </si>
  <si>
    <t>支出总计</t>
  </si>
  <si>
    <t>报表说明：</t>
  </si>
  <si>
    <t xml:space="preserve">   1、取数口径：全口径取数，包括政府预算、部门预算、转移支付预算、结转结余。</t>
  </si>
  <si>
    <t xml:space="preserve">   2、本级收入合计：资金性质为11-一般公共预算 且收入分类为101-税收收入、103-非税收入。</t>
  </si>
  <si>
    <t xml:space="preserve">   3、本级支出合计：只取本级预留和本级支出中资金性质为11-一般公共预算且支出功能分类为除了227-预备费、230-转移性支出、231-债务还本支出。</t>
  </si>
  <si>
    <t xml:space="preserve">   4、上年结转：取资金性质为11-一般公共预算且指标类型为221-上年结转（不含国库集中支付结余）、231-上年结余（不含国库集中支付结余）。上年结转为一般公共预算资金的上年结转数据。</t>
  </si>
  <si>
    <t xml:space="preserve">   5、上年结余收入：取资金性质为11-一般公共预算且指标类型为221-上年结转（不含国库集中支付结余）、231-上年结余（不含国库集中支付结余）。上年结余收入为：连续两年未用完的结转资金，结转到下年继续使用的资金。</t>
  </si>
  <si>
    <t xml:space="preserve">   6、年终结转=收入总计-本级支出合计-预备费-地方政府一般债务还本支出-补助下级支出-计划单列市上解省支出-上解上级支出-援助其他地区支出-调出资金-安排预算稳定调节基金-补充预算周转金-地方政府一般债务转贷支出。</t>
  </si>
  <si>
    <t xml:space="preserve">   7、其余项目按收入分类、支出功能科目取数。</t>
  </si>
  <si>
    <t>附表1-2</t>
  </si>
  <si>
    <t xml:space="preserve"> </t>
  </si>
  <si>
    <t>2022年林芝市一般公共预算本级收入预算表</t>
  </si>
  <si>
    <t>代码</t>
  </si>
  <si>
    <t>名称</t>
  </si>
  <si>
    <r>
      <rPr>
        <b/>
        <sz val="11"/>
        <rFont val="宋体"/>
        <charset val="134"/>
      </rPr>
      <t>税收收入</t>
    </r>
  </si>
  <si>
    <t>10101</t>
  </si>
  <si>
    <r>
      <rPr>
        <sz val="11"/>
        <rFont val="宋体"/>
        <charset val="134"/>
      </rPr>
      <t>增值税</t>
    </r>
  </si>
  <si>
    <t>10104</t>
  </si>
  <si>
    <r>
      <rPr>
        <sz val="11"/>
        <rFont val="宋体"/>
        <charset val="134"/>
      </rPr>
      <t>企业所得税</t>
    </r>
  </si>
  <si>
    <t>10106</t>
  </si>
  <si>
    <r>
      <rPr>
        <sz val="11"/>
        <rFont val="宋体"/>
        <charset val="134"/>
      </rPr>
      <t>个人所得税</t>
    </r>
  </si>
  <si>
    <t>10107</t>
  </si>
  <si>
    <r>
      <rPr>
        <sz val="11"/>
        <rFont val="宋体"/>
        <charset val="134"/>
      </rPr>
      <t>资源税</t>
    </r>
  </si>
  <si>
    <t>10109</t>
  </si>
  <si>
    <r>
      <rPr>
        <sz val="11"/>
        <rFont val="宋体"/>
        <charset val="134"/>
      </rPr>
      <t>城市维护建设税</t>
    </r>
  </si>
  <si>
    <t>10111</t>
  </si>
  <si>
    <r>
      <rPr>
        <sz val="11"/>
        <rFont val="宋体"/>
        <charset val="134"/>
      </rPr>
      <t>印花税</t>
    </r>
  </si>
  <si>
    <t>10112</t>
  </si>
  <si>
    <r>
      <rPr>
        <sz val="11"/>
        <rFont val="宋体"/>
        <charset val="134"/>
      </rPr>
      <t>城镇土地使用税</t>
    </r>
  </si>
  <si>
    <t>10113</t>
  </si>
  <si>
    <r>
      <rPr>
        <sz val="11"/>
        <rFont val="宋体"/>
        <charset val="134"/>
      </rPr>
      <t>土地增值税</t>
    </r>
  </si>
  <si>
    <t>10114</t>
  </si>
  <si>
    <r>
      <rPr>
        <sz val="11"/>
        <rFont val="宋体"/>
        <charset val="134"/>
      </rPr>
      <t>车船税</t>
    </r>
  </si>
  <si>
    <t>10118</t>
  </si>
  <si>
    <r>
      <rPr>
        <sz val="11"/>
        <rFont val="宋体"/>
        <charset val="134"/>
      </rPr>
      <t>耕地占用税</t>
    </r>
  </si>
  <si>
    <r>
      <rPr>
        <b/>
        <sz val="11"/>
        <rFont val="宋体"/>
        <charset val="134"/>
      </rPr>
      <t>非税收入</t>
    </r>
  </si>
  <si>
    <t>10302</t>
  </si>
  <si>
    <r>
      <rPr>
        <sz val="11"/>
        <rFont val="宋体"/>
        <charset val="134"/>
      </rPr>
      <t>专项收入</t>
    </r>
  </si>
  <si>
    <t>10304</t>
  </si>
  <si>
    <r>
      <rPr>
        <sz val="11"/>
        <rFont val="宋体"/>
        <charset val="134"/>
      </rPr>
      <t>行政事业性收费收入</t>
    </r>
  </si>
  <si>
    <t>10305</t>
  </si>
  <si>
    <r>
      <rPr>
        <sz val="11"/>
        <rFont val="宋体"/>
        <charset val="134"/>
      </rPr>
      <t>罚没收入</t>
    </r>
  </si>
  <si>
    <t>10307</t>
  </si>
  <si>
    <r>
      <rPr>
        <sz val="11"/>
        <rFont val="宋体"/>
        <charset val="134"/>
      </rPr>
      <t>国有资源（资产）有偿使用收入</t>
    </r>
  </si>
  <si>
    <t>10309</t>
  </si>
  <si>
    <r>
      <rPr>
        <sz val="11"/>
        <rFont val="宋体"/>
        <charset val="134"/>
      </rPr>
      <t>政府住房基金收入</t>
    </r>
  </si>
  <si>
    <t>10399</t>
  </si>
  <si>
    <r>
      <rPr>
        <sz val="11"/>
        <rFont val="宋体"/>
        <charset val="134"/>
      </rPr>
      <t>其他收入</t>
    </r>
  </si>
  <si>
    <t>合计</t>
  </si>
  <si>
    <t xml:space="preserve">   1、收入分类为101-税收收入、103-非税收入； 有值显示无值不显示。</t>
  </si>
  <si>
    <t>附表1-3</t>
  </si>
  <si>
    <t>2022年林芝市一般公共预算上级补助收入预算表</t>
  </si>
  <si>
    <t>一、一般性转移支付收入</t>
  </si>
  <si>
    <r>
      <rPr>
        <sz val="11"/>
        <rFont val="宋体"/>
        <charset val="134"/>
      </rPr>
      <t>54000021T000000005606-基层政权建设</t>
    </r>
  </si>
  <si>
    <r>
      <rPr>
        <sz val="11"/>
        <rFont val="宋体"/>
        <charset val="134"/>
      </rPr>
      <t>54000021T000000005628-强基惠民经费</t>
    </r>
  </si>
  <si>
    <r>
      <rPr>
        <sz val="11"/>
        <rFont val="宋体"/>
        <charset val="134"/>
      </rPr>
      <t>54000021T000000005720-林业改革发展资金</t>
    </r>
  </si>
  <si>
    <r>
      <rPr>
        <sz val="11"/>
        <rFont val="宋体"/>
        <charset val="134"/>
      </rPr>
      <t>54000021T000000005721-林业草原生态保护恢复资金</t>
    </r>
  </si>
  <si>
    <r>
      <rPr>
        <sz val="11"/>
        <rFont val="宋体"/>
        <charset val="134"/>
      </rPr>
      <t>54000021T000000005812-农业保险保险费补贴</t>
    </r>
  </si>
  <si>
    <r>
      <rPr>
        <sz val="11"/>
        <rFont val="宋体"/>
        <charset val="134"/>
      </rPr>
      <t>54000021T000000005945-“两新”组织党员活动经费</t>
    </r>
  </si>
  <si>
    <r>
      <rPr>
        <sz val="11"/>
        <rFont val="宋体"/>
        <charset val="134"/>
      </rPr>
      <t>54000021T000000006195-西藏自治区乡村“四旁”植树业务培训和检查验收</t>
    </r>
  </si>
  <si>
    <r>
      <rPr>
        <sz val="11"/>
        <rFont val="宋体"/>
        <charset val="134"/>
      </rPr>
      <t>54000021T000000007792-水利发展专项资金</t>
    </r>
  </si>
  <si>
    <r>
      <rPr>
        <sz val="11"/>
        <rFont val="宋体"/>
        <charset val="134"/>
      </rPr>
      <t>54000021T000000007821-农田建设补助资金</t>
    </r>
  </si>
  <si>
    <r>
      <rPr>
        <sz val="11"/>
        <rFont val="宋体"/>
        <charset val="134"/>
      </rPr>
      <t>54000021T000000007825-农业生产发展资金</t>
    </r>
  </si>
  <si>
    <r>
      <rPr>
        <sz val="11"/>
        <rFont val="宋体"/>
        <charset val="134"/>
      </rPr>
      <t>54000021T000000008774-边境地区转移支付</t>
    </r>
  </si>
  <si>
    <r>
      <rPr>
        <sz val="11"/>
        <rFont val="宋体"/>
        <charset val="134"/>
      </rPr>
      <t>54000021T000000008779-地市供暖项目运维</t>
    </r>
  </si>
  <si>
    <r>
      <rPr>
        <sz val="11"/>
        <rFont val="宋体"/>
        <charset val="134"/>
      </rPr>
      <t>54000021T000000008794-县级基本财力保障奖补资金</t>
    </r>
  </si>
  <si>
    <r>
      <rPr>
        <sz val="11"/>
        <rFont val="宋体"/>
        <charset val="134"/>
      </rPr>
      <t>54000021T000000008796-重点生态功能区转移支付（含环境保护专项奖励资金）</t>
    </r>
  </si>
  <si>
    <r>
      <rPr>
        <sz val="11"/>
        <rFont val="宋体"/>
        <charset val="134"/>
      </rPr>
      <t>54000021T000000008799-体制补助</t>
    </r>
  </si>
  <si>
    <r>
      <rPr>
        <sz val="11"/>
        <rFont val="宋体"/>
        <charset val="134"/>
      </rPr>
      <t>54000021T000000008802-均衡性转移支付</t>
    </r>
  </si>
  <si>
    <r>
      <rPr>
        <sz val="11"/>
        <rFont val="宋体"/>
        <charset val="134"/>
      </rPr>
      <t>54000021T000000009083-农业资源及生态保护补助资金</t>
    </r>
  </si>
  <si>
    <r>
      <rPr>
        <sz val="11"/>
        <rFont val="宋体"/>
        <charset val="134"/>
      </rPr>
      <t>54000021T000000009218-乡镇人大保障经费</t>
    </r>
  </si>
  <si>
    <r>
      <rPr>
        <sz val="11"/>
        <rFont val="宋体"/>
        <charset val="134"/>
      </rPr>
      <t>54000021T000000009219-基层团组织建设</t>
    </r>
  </si>
  <si>
    <r>
      <rPr>
        <sz val="11"/>
        <rFont val="宋体"/>
        <charset val="134"/>
      </rPr>
      <t>54000021T000000009220-各省市援藏工作队活动经费</t>
    </r>
  </si>
  <si>
    <r>
      <rPr>
        <sz val="11"/>
        <rFont val="宋体"/>
        <charset val="134"/>
      </rPr>
      <t>54000021T000000009235-区外招收非西藏生源毕业生经费</t>
    </r>
  </si>
  <si>
    <r>
      <rPr>
        <sz val="11"/>
        <rFont val="宋体"/>
        <charset val="134"/>
      </rPr>
      <t>54000021T000000009240-全区地质灾害群测群防工作经费</t>
    </r>
  </si>
  <si>
    <r>
      <rPr>
        <sz val="11"/>
        <rFont val="宋体"/>
        <charset val="134"/>
      </rPr>
      <t>54000021T000000013566-增值税返还</t>
    </r>
  </si>
  <si>
    <r>
      <rPr>
        <sz val="11"/>
        <rFont val="宋体"/>
        <charset val="134"/>
      </rPr>
      <t>54000021T000000013610-调整工资转移支付</t>
    </r>
  </si>
  <si>
    <r>
      <rPr>
        <sz val="11"/>
        <rFont val="宋体"/>
        <charset val="134"/>
      </rPr>
      <t>54000021T000000013671-消防人员经费</t>
    </r>
  </si>
  <si>
    <r>
      <rPr>
        <sz val="11"/>
        <rFont val="宋体"/>
        <charset val="134"/>
      </rPr>
      <t>54000021T000000013730-消防辅警人员经费</t>
    </r>
  </si>
  <si>
    <r>
      <rPr>
        <sz val="11"/>
        <rFont val="宋体"/>
        <charset val="134"/>
      </rPr>
      <t>54000021T000000014649-城市维护</t>
    </r>
  </si>
  <si>
    <r>
      <rPr>
        <sz val="11"/>
        <rFont val="宋体"/>
        <charset val="134"/>
      </rPr>
      <t>54000021T000000014651-住房公积金经费</t>
    </r>
  </si>
  <si>
    <r>
      <rPr>
        <sz val="11"/>
        <rFont val="宋体"/>
        <charset val="134"/>
      </rPr>
      <t>54000021T000000014652-政策性补贴</t>
    </r>
  </si>
  <si>
    <r>
      <rPr>
        <sz val="11"/>
        <rFont val="宋体"/>
        <charset val="134"/>
      </rPr>
      <t>54000021T000000014654-地区粮食局行政经费</t>
    </r>
  </si>
  <si>
    <r>
      <rPr>
        <sz val="11"/>
        <rFont val="宋体"/>
        <charset val="134"/>
      </rPr>
      <t>54000021T000000014658-三岩特殊政策经费</t>
    </r>
  </si>
  <si>
    <r>
      <rPr>
        <sz val="11"/>
        <rFont val="宋体"/>
        <charset val="134"/>
      </rPr>
      <t>54000021T000000014660-社区建设</t>
    </r>
  </si>
  <si>
    <r>
      <rPr>
        <sz val="11"/>
        <rFont val="宋体"/>
        <charset val="134"/>
      </rPr>
      <t>54000021T000000014661-取暖费</t>
    </r>
  </si>
  <si>
    <r>
      <rPr>
        <sz val="11"/>
        <rFont val="宋体"/>
        <charset val="134"/>
      </rPr>
      <t>54000021T000000014664-医疗保险基金</t>
    </r>
  </si>
  <si>
    <r>
      <rPr>
        <sz val="11"/>
        <rFont val="宋体"/>
        <charset val="134"/>
      </rPr>
      <t>54000021T000000014824-化肥差价补贴资金</t>
    </r>
  </si>
  <si>
    <r>
      <rPr>
        <sz val="11"/>
        <rFont val="宋体"/>
        <charset val="134"/>
      </rPr>
      <t>54000021T000000015014-边防辅警员经费</t>
    </r>
  </si>
  <si>
    <r>
      <rPr>
        <sz val="11"/>
        <rFont val="宋体"/>
        <charset val="134"/>
      </rPr>
      <t>54000021T000000017202-中央财政动物防疫补助经费</t>
    </r>
  </si>
  <si>
    <r>
      <rPr>
        <sz val="11"/>
        <rFont val="宋体"/>
        <charset val="134"/>
      </rPr>
      <t>54000021T000000023798-农业转移人口市民化奖励资金</t>
    </r>
  </si>
  <si>
    <r>
      <rPr>
        <sz val="11"/>
        <rFont val="宋体"/>
        <charset val="134"/>
      </rPr>
      <t>54000022T000000070235-县级基本财力保障机制奖补资金（“三区三州”资金）</t>
    </r>
  </si>
  <si>
    <r>
      <rPr>
        <sz val="11"/>
        <rFont val="宋体"/>
        <charset val="134"/>
      </rPr>
      <t>54000022T000000073945-区中直企业第一书记办实事经费</t>
    </r>
  </si>
  <si>
    <r>
      <rPr>
        <sz val="11"/>
        <rFont val="宋体"/>
        <charset val="134"/>
      </rPr>
      <t>54000022T000000073947-外事巡边员补助经费</t>
    </r>
  </si>
  <si>
    <r>
      <rPr>
        <sz val="11"/>
        <rFont val="宋体"/>
        <charset val="134"/>
      </rPr>
      <t>54000022T000000079569-所得税超基数返还</t>
    </r>
  </si>
  <si>
    <r>
      <rPr>
        <sz val="11"/>
        <rFont val="宋体"/>
        <charset val="134"/>
      </rPr>
      <t>54000022T000000361931-中央财政衔接推进乡村振兴补助资金</t>
    </r>
  </si>
  <si>
    <r>
      <rPr>
        <sz val="11"/>
        <rFont val="宋体"/>
        <charset val="134"/>
      </rPr>
      <t>54000022T000000376145-西藏特殊津贴调标</t>
    </r>
  </si>
  <si>
    <r>
      <rPr>
        <sz val="11"/>
        <rFont val="宋体"/>
        <charset val="134"/>
      </rPr>
      <t>54000022T000000402462-消防人员工资补助</t>
    </r>
  </si>
  <si>
    <r>
      <rPr>
        <sz val="11"/>
        <rFont val="宋体"/>
        <charset val="134"/>
      </rPr>
      <t>54000022T000000403985-草原承包经营权权登记颁证工作经费</t>
    </r>
  </si>
  <si>
    <r>
      <rPr>
        <sz val="11"/>
        <rFont val="宋体"/>
        <charset val="134"/>
      </rPr>
      <t>54000022T000000419981-双联户户长补助资金</t>
    </r>
  </si>
  <si>
    <r>
      <rPr>
        <sz val="11"/>
        <rFont val="宋体"/>
        <charset val="134"/>
      </rPr>
      <t>54000022T000000419994-护边员补助经费</t>
    </r>
  </si>
  <si>
    <r>
      <rPr>
        <sz val="11"/>
        <rFont val="宋体"/>
        <charset val="134"/>
      </rPr>
      <t>54000022T000000435725-衔接推进乡村振兴补助资金</t>
    </r>
  </si>
  <si>
    <t>二、专项转移支付收入</t>
  </si>
  <si>
    <r>
      <rPr>
        <sz val="11"/>
        <rFont val="宋体"/>
        <charset val="134"/>
      </rPr>
      <t>54000021T000000005934-民族工作经费</t>
    </r>
  </si>
  <si>
    <r>
      <rPr>
        <sz val="11"/>
        <rFont val="宋体"/>
        <charset val="134"/>
      </rPr>
      <t>54000021T000000006385-水污染防治专项</t>
    </r>
  </si>
  <si>
    <r>
      <rPr>
        <sz val="11"/>
        <rFont val="宋体"/>
        <charset val="134"/>
      </rPr>
      <t>54000021T000000006388-环境保护专项</t>
    </r>
  </si>
  <si>
    <r>
      <rPr>
        <sz val="11"/>
        <rFont val="宋体"/>
        <charset val="134"/>
      </rPr>
      <t>54000021T000000014016-审计专项补助</t>
    </r>
  </si>
  <si>
    <r>
      <rPr>
        <sz val="11"/>
        <rFont val="宋体"/>
        <charset val="134"/>
      </rPr>
      <t>54000021T000000014351-党内关怀帮扶资金</t>
    </r>
  </si>
  <si>
    <r>
      <rPr>
        <sz val="11"/>
        <rFont val="宋体"/>
        <charset val="134"/>
      </rPr>
      <t>54000022T000000073942-因公殉职驻村工作队员家属慰问经费</t>
    </r>
  </si>
  <si>
    <r>
      <rPr>
        <sz val="11"/>
        <rFont val="宋体"/>
        <charset val="134"/>
      </rPr>
      <t>54000022T000000083260-自治区人大代表视察费</t>
    </r>
  </si>
  <si>
    <r>
      <rPr>
        <sz val="11"/>
        <rFont val="宋体"/>
        <charset val="134"/>
      </rPr>
      <t>54000022T000000083294-自治区政协委员视察经费</t>
    </r>
  </si>
  <si>
    <r>
      <rPr>
        <sz val="11"/>
        <rFont val="宋体"/>
        <charset val="134"/>
      </rPr>
      <t>54000022T000000376681-统战专项工作经费</t>
    </r>
  </si>
  <si>
    <t xml:space="preserve">   1、一般性转移收入：收入分类为11001-返还性收入、11002-一般性转移支付收入的项目。</t>
  </si>
  <si>
    <t xml:space="preserve">   2、专项转移支付收入：收入分类为：11003-专项转移支付收入。</t>
  </si>
  <si>
    <t>附表1-4</t>
  </si>
  <si>
    <t>2022年林芝市一般公共预算本级支出预算表</t>
  </si>
  <si>
    <t>201</t>
  </si>
  <si>
    <r>
      <rPr>
        <sz val="11"/>
        <rFont val="宋体"/>
        <charset val="134"/>
      </rPr>
      <t>一般公共服务支出</t>
    </r>
  </si>
  <si>
    <t>203</t>
  </si>
  <si>
    <r>
      <rPr>
        <sz val="11"/>
        <rFont val="宋体"/>
        <charset val="134"/>
      </rPr>
      <t>国防支出</t>
    </r>
  </si>
  <si>
    <r>
      <rPr>
        <sz val="11"/>
        <rFont val="宋体"/>
        <charset val="134"/>
      </rPr>
      <t>公共安全支出</t>
    </r>
  </si>
  <si>
    <t>205</t>
  </si>
  <si>
    <r>
      <rPr>
        <sz val="11"/>
        <rFont val="宋体"/>
        <charset val="134"/>
      </rPr>
      <t>教育支出</t>
    </r>
  </si>
  <si>
    <t>206</t>
  </si>
  <si>
    <r>
      <rPr>
        <sz val="11"/>
        <rFont val="宋体"/>
        <charset val="134"/>
      </rPr>
      <t>科学技术支出</t>
    </r>
  </si>
  <si>
    <t>207</t>
  </si>
  <si>
    <r>
      <rPr>
        <sz val="11"/>
        <rFont val="宋体"/>
        <charset val="134"/>
      </rPr>
      <t>文化旅游体育与传媒支出</t>
    </r>
  </si>
  <si>
    <t>208</t>
  </si>
  <si>
    <r>
      <rPr>
        <sz val="11"/>
        <rFont val="宋体"/>
        <charset val="134"/>
      </rPr>
      <t>社会保障和就业支出</t>
    </r>
  </si>
  <si>
    <t>210</t>
  </si>
  <si>
    <r>
      <rPr>
        <sz val="11"/>
        <rFont val="宋体"/>
        <charset val="134"/>
      </rPr>
      <t>卫生健康支出</t>
    </r>
  </si>
  <si>
    <t>211</t>
  </si>
  <si>
    <r>
      <rPr>
        <sz val="11"/>
        <rFont val="宋体"/>
        <charset val="134"/>
      </rPr>
      <t>节能环保支出</t>
    </r>
  </si>
  <si>
    <t>212</t>
  </si>
  <si>
    <r>
      <rPr>
        <sz val="11"/>
        <rFont val="宋体"/>
        <charset val="134"/>
      </rPr>
      <t>城乡社区支出</t>
    </r>
  </si>
  <si>
    <t>213</t>
  </si>
  <si>
    <r>
      <rPr>
        <sz val="11"/>
        <rFont val="宋体"/>
        <charset val="134"/>
      </rPr>
      <t>农林水支出</t>
    </r>
  </si>
  <si>
    <t>214</t>
  </si>
  <si>
    <r>
      <rPr>
        <sz val="11"/>
        <rFont val="宋体"/>
        <charset val="134"/>
      </rPr>
      <t>交通运输支出</t>
    </r>
  </si>
  <si>
    <t>215</t>
  </si>
  <si>
    <r>
      <rPr>
        <sz val="11"/>
        <rFont val="宋体"/>
        <charset val="134"/>
      </rPr>
      <t>资源勘探工业信息等支出</t>
    </r>
  </si>
  <si>
    <t>金融支出</t>
  </si>
  <si>
    <t>220</t>
  </si>
  <si>
    <r>
      <rPr>
        <sz val="11"/>
        <rFont val="宋体"/>
        <charset val="134"/>
      </rPr>
      <t>自然资源海洋气象等支出</t>
    </r>
  </si>
  <si>
    <t>221</t>
  </si>
  <si>
    <r>
      <rPr>
        <sz val="11"/>
        <rFont val="宋体"/>
        <charset val="134"/>
      </rPr>
      <t>住房保障支出</t>
    </r>
  </si>
  <si>
    <t>222</t>
  </si>
  <si>
    <r>
      <rPr>
        <sz val="11"/>
        <rFont val="宋体"/>
        <charset val="134"/>
      </rPr>
      <t>粮油物资储备支出</t>
    </r>
  </si>
  <si>
    <t>224</t>
  </si>
  <si>
    <r>
      <rPr>
        <sz val="11"/>
        <rFont val="宋体"/>
        <charset val="134"/>
      </rPr>
      <t>灾害防治及应急管理支出</t>
    </r>
  </si>
  <si>
    <t>232</t>
  </si>
  <si>
    <r>
      <rPr>
        <sz val="11"/>
        <rFont val="宋体"/>
        <charset val="134"/>
      </rPr>
      <t>债务付息支出</t>
    </r>
  </si>
  <si>
    <t xml:space="preserve">   1、取除了227-预备费、230-转移性支出、231-债务还本支出的其余支出功能分类，有值显示，无值不显示。</t>
  </si>
  <si>
    <t>附表1-5</t>
  </si>
  <si>
    <t>2022年林芝市一般公共预算本级支出功能分类明细表</t>
  </si>
  <si>
    <t>20101</t>
  </si>
  <si>
    <r>
      <rPr>
        <sz val="11"/>
        <rFont val="宋体"/>
        <charset val="134"/>
      </rPr>
      <t>人大事务</t>
    </r>
  </si>
  <si>
    <t>2010101</t>
  </si>
  <si>
    <r>
      <rPr>
        <sz val="11"/>
        <rFont val="宋体"/>
        <charset val="134"/>
      </rPr>
      <t>行政运行</t>
    </r>
  </si>
  <si>
    <t>2010102</t>
  </si>
  <si>
    <r>
      <rPr>
        <sz val="11"/>
        <rFont val="宋体"/>
        <charset val="134"/>
      </rPr>
      <t>一般行政管理事务</t>
    </r>
  </si>
  <si>
    <t>2010104</t>
  </si>
  <si>
    <r>
      <rPr>
        <sz val="11"/>
        <rFont val="宋体"/>
        <charset val="134"/>
      </rPr>
      <t>人大会议</t>
    </r>
  </si>
  <si>
    <t>2010105</t>
  </si>
  <si>
    <r>
      <rPr>
        <sz val="11"/>
        <rFont val="宋体"/>
        <charset val="134"/>
      </rPr>
      <t>人大立法</t>
    </r>
  </si>
  <si>
    <t>2010106</t>
  </si>
  <si>
    <r>
      <rPr>
        <sz val="11"/>
        <rFont val="宋体"/>
        <charset val="134"/>
      </rPr>
      <t>人大监督</t>
    </r>
  </si>
  <si>
    <t>2010108</t>
  </si>
  <si>
    <r>
      <rPr>
        <sz val="11"/>
        <rFont val="宋体"/>
        <charset val="134"/>
      </rPr>
      <t>代表工作</t>
    </r>
  </si>
  <si>
    <t>2010199</t>
  </si>
  <si>
    <r>
      <rPr>
        <sz val="11"/>
        <rFont val="宋体"/>
        <charset val="134"/>
      </rPr>
      <t>其他人大事务支出</t>
    </r>
  </si>
  <si>
    <t>20102</t>
  </si>
  <si>
    <r>
      <rPr>
        <sz val="11"/>
        <rFont val="宋体"/>
        <charset val="134"/>
      </rPr>
      <t>政协事务</t>
    </r>
  </si>
  <si>
    <t>2010201</t>
  </si>
  <si>
    <t>2010202</t>
  </si>
  <si>
    <t>2010203</t>
  </si>
  <si>
    <r>
      <rPr>
        <sz val="11"/>
        <rFont val="宋体"/>
        <charset val="134"/>
      </rPr>
      <t>机关服务</t>
    </r>
  </si>
  <si>
    <t>2010204</t>
  </si>
  <si>
    <r>
      <rPr>
        <sz val="11"/>
        <rFont val="宋体"/>
        <charset val="134"/>
      </rPr>
      <t>政协会议</t>
    </r>
  </si>
  <si>
    <t>2010205</t>
  </si>
  <si>
    <r>
      <rPr>
        <sz val="11"/>
        <rFont val="宋体"/>
        <charset val="134"/>
      </rPr>
      <t>委员视察</t>
    </r>
  </si>
  <si>
    <t>2010206</t>
  </si>
  <si>
    <r>
      <rPr>
        <sz val="11"/>
        <rFont val="宋体"/>
        <charset val="134"/>
      </rPr>
      <t>参政议政</t>
    </r>
  </si>
  <si>
    <t>2010299</t>
  </si>
  <si>
    <r>
      <rPr>
        <sz val="11"/>
        <rFont val="宋体"/>
        <charset val="134"/>
      </rPr>
      <t>其他政协事务支出</t>
    </r>
  </si>
  <si>
    <t>20103</t>
  </si>
  <si>
    <r>
      <rPr>
        <sz val="11"/>
        <rFont val="宋体"/>
        <charset val="134"/>
      </rPr>
      <t>政府办公厅（室）及相关机构事务</t>
    </r>
  </si>
  <si>
    <t>2010301</t>
  </si>
  <si>
    <t>2010302</t>
  </si>
  <si>
    <t>2010303</t>
  </si>
  <si>
    <t>2010304</t>
  </si>
  <si>
    <r>
      <rPr>
        <sz val="11"/>
        <rFont val="宋体"/>
        <charset val="134"/>
      </rPr>
      <t>专项服务</t>
    </r>
  </si>
  <si>
    <t>2010305</t>
  </si>
  <si>
    <r>
      <rPr>
        <sz val="11"/>
        <rFont val="宋体"/>
        <charset val="134"/>
      </rPr>
      <t>专项业务及机关事务管理</t>
    </r>
  </si>
  <si>
    <t>2010308</t>
  </si>
  <si>
    <r>
      <rPr>
        <sz val="11"/>
        <rFont val="宋体"/>
        <charset val="134"/>
      </rPr>
      <t>信访事务</t>
    </r>
  </si>
  <si>
    <t>2010399</t>
  </si>
  <si>
    <r>
      <rPr>
        <sz val="11"/>
        <rFont val="宋体"/>
        <charset val="134"/>
      </rPr>
      <t>其他政府办公厅（室）及相关机构事务支出</t>
    </r>
  </si>
  <si>
    <t>20104</t>
  </si>
  <si>
    <r>
      <rPr>
        <sz val="11"/>
        <rFont val="宋体"/>
        <charset val="134"/>
      </rPr>
      <t>发展与改革事务</t>
    </r>
  </si>
  <si>
    <t>2010401</t>
  </si>
  <si>
    <t>2010402</t>
  </si>
  <si>
    <t>2010403</t>
  </si>
  <si>
    <t>2010404</t>
  </si>
  <si>
    <r>
      <rPr>
        <sz val="11"/>
        <rFont val="宋体"/>
        <charset val="134"/>
      </rPr>
      <t>战略规划与实施</t>
    </r>
  </si>
  <si>
    <t>2010408</t>
  </si>
  <si>
    <r>
      <rPr>
        <sz val="11"/>
        <rFont val="宋体"/>
        <charset val="134"/>
      </rPr>
      <t>物价管理</t>
    </r>
  </si>
  <si>
    <t>2010499</t>
  </si>
  <si>
    <r>
      <rPr>
        <sz val="11"/>
        <rFont val="宋体"/>
        <charset val="134"/>
      </rPr>
      <t>其他发展与改革事务支出</t>
    </r>
  </si>
  <si>
    <t>20105</t>
  </si>
  <si>
    <r>
      <rPr>
        <sz val="11"/>
        <rFont val="宋体"/>
        <charset val="134"/>
      </rPr>
      <t>统计信息事务</t>
    </r>
  </si>
  <si>
    <t>2010501</t>
  </si>
  <si>
    <t>2010503</t>
  </si>
  <si>
    <t>2010505</t>
  </si>
  <si>
    <r>
      <rPr>
        <sz val="11"/>
        <rFont val="宋体"/>
        <charset val="134"/>
      </rPr>
      <t>专项统计业务</t>
    </r>
  </si>
  <si>
    <t>2010506</t>
  </si>
  <si>
    <r>
      <rPr>
        <sz val="11"/>
        <rFont val="宋体"/>
        <charset val="134"/>
      </rPr>
      <t>统计管理</t>
    </r>
  </si>
  <si>
    <t>2010508</t>
  </si>
  <si>
    <r>
      <rPr>
        <sz val="11"/>
        <rFont val="宋体"/>
        <charset val="134"/>
      </rPr>
      <t>统计抽样调查</t>
    </r>
  </si>
  <si>
    <t>2010599</t>
  </si>
  <si>
    <r>
      <rPr>
        <sz val="11"/>
        <rFont val="宋体"/>
        <charset val="134"/>
      </rPr>
      <t>其他统计信息事务支出</t>
    </r>
  </si>
  <si>
    <t>20106</t>
  </si>
  <si>
    <r>
      <rPr>
        <sz val="11"/>
        <rFont val="宋体"/>
        <charset val="134"/>
      </rPr>
      <t>财政事务</t>
    </r>
  </si>
  <si>
    <t>2010601</t>
  </si>
  <si>
    <t>2010602</t>
  </si>
  <si>
    <t>2010603</t>
  </si>
  <si>
    <t>2010604</t>
  </si>
  <si>
    <r>
      <rPr>
        <sz val="11"/>
        <rFont val="宋体"/>
        <charset val="134"/>
      </rPr>
      <t>预算改革业务</t>
    </r>
  </si>
  <si>
    <t>2010605</t>
  </si>
  <si>
    <r>
      <rPr>
        <sz val="11"/>
        <rFont val="宋体"/>
        <charset val="134"/>
      </rPr>
      <t>财政国库业务</t>
    </r>
  </si>
  <si>
    <t>2010606</t>
  </si>
  <si>
    <r>
      <rPr>
        <sz val="11"/>
        <rFont val="宋体"/>
        <charset val="134"/>
      </rPr>
      <t>财政监察</t>
    </r>
  </si>
  <si>
    <t>2010607</t>
  </si>
  <si>
    <r>
      <rPr>
        <sz val="11"/>
        <rFont val="宋体"/>
        <charset val="134"/>
      </rPr>
      <t>信息化建设</t>
    </r>
  </si>
  <si>
    <t>2010608</t>
  </si>
  <si>
    <r>
      <rPr>
        <sz val="11"/>
        <rFont val="宋体"/>
        <charset val="134"/>
      </rPr>
      <t>财政委托业务支出</t>
    </r>
  </si>
  <si>
    <t>2010699</t>
  </si>
  <si>
    <r>
      <rPr>
        <sz val="11"/>
        <rFont val="宋体"/>
        <charset val="134"/>
      </rPr>
      <t>其他财政事务支出</t>
    </r>
  </si>
  <si>
    <t>20107</t>
  </si>
  <si>
    <r>
      <rPr>
        <sz val="11"/>
        <rFont val="宋体"/>
        <charset val="134"/>
      </rPr>
      <t>税收事务</t>
    </r>
  </si>
  <si>
    <t>2010799</t>
  </si>
  <si>
    <r>
      <rPr>
        <sz val="11"/>
        <rFont val="宋体"/>
        <charset val="134"/>
      </rPr>
      <t>其他税收事务支出</t>
    </r>
  </si>
  <si>
    <t>20108</t>
  </si>
  <si>
    <r>
      <rPr>
        <sz val="11"/>
        <rFont val="宋体"/>
        <charset val="134"/>
      </rPr>
      <t>审计事务</t>
    </r>
  </si>
  <si>
    <t>2010801</t>
  </si>
  <si>
    <t>2010804</t>
  </si>
  <si>
    <r>
      <rPr>
        <sz val="11"/>
        <rFont val="宋体"/>
        <charset val="134"/>
      </rPr>
      <t>审计业务</t>
    </r>
  </si>
  <si>
    <t>2010805</t>
  </si>
  <si>
    <r>
      <rPr>
        <sz val="11"/>
        <rFont val="宋体"/>
        <charset val="134"/>
      </rPr>
      <t>审计管理</t>
    </r>
  </si>
  <si>
    <t>2010806</t>
  </si>
  <si>
    <t>2010899</t>
  </si>
  <si>
    <r>
      <rPr>
        <sz val="11"/>
        <rFont val="宋体"/>
        <charset val="134"/>
      </rPr>
      <t>其他审计事务支出</t>
    </r>
  </si>
  <si>
    <t>20109</t>
  </si>
  <si>
    <r>
      <rPr>
        <sz val="11"/>
        <rFont val="宋体"/>
        <charset val="134"/>
      </rPr>
      <t>海关事务</t>
    </r>
  </si>
  <si>
    <t>2010999</t>
  </si>
  <si>
    <r>
      <rPr>
        <sz val="11"/>
        <rFont val="宋体"/>
        <charset val="134"/>
      </rPr>
      <t>其他海关事务支出</t>
    </r>
  </si>
  <si>
    <t>20111</t>
  </si>
  <si>
    <r>
      <rPr>
        <sz val="11"/>
        <rFont val="宋体"/>
        <charset val="134"/>
      </rPr>
      <t>纪检监察事务</t>
    </r>
  </si>
  <si>
    <t>2011101</t>
  </si>
  <si>
    <t>2011104</t>
  </si>
  <si>
    <r>
      <rPr>
        <sz val="11"/>
        <rFont val="宋体"/>
        <charset val="134"/>
      </rPr>
      <t>大案要案查处</t>
    </r>
  </si>
  <si>
    <t>2011106</t>
  </si>
  <si>
    <r>
      <rPr>
        <sz val="11"/>
        <rFont val="宋体"/>
        <charset val="134"/>
      </rPr>
      <t>巡视工作</t>
    </r>
  </si>
  <si>
    <t>2011199</t>
  </si>
  <si>
    <r>
      <rPr>
        <sz val="11"/>
        <rFont val="宋体"/>
        <charset val="134"/>
      </rPr>
      <t>其他纪检监察事务支出</t>
    </r>
  </si>
  <si>
    <t>20113</t>
  </si>
  <si>
    <r>
      <rPr>
        <sz val="11"/>
        <rFont val="宋体"/>
        <charset val="134"/>
      </rPr>
      <t>商贸事务</t>
    </r>
  </si>
  <si>
    <t>2011301</t>
  </si>
  <si>
    <t>2011303</t>
  </si>
  <si>
    <t>2011304</t>
  </si>
  <si>
    <r>
      <rPr>
        <sz val="11"/>
        <rFont val="宋体"/>
        <charset val="134"/>
      </rPr>
      <t>对外贸易管理</t>
    </r>
  </si>
  <si>
    <t>2011307</t>
  </si>
  <si>
    <r>
      <rPr>
        <sz val="11"/>
        <rFont val="宋体"/>
        <charset val="134"/>
      </rPr>
      <t>国内贸易管理</t>
    </r>
  </si>
  <si>
    <t>2011308</t>
  </si>
  <si>
    <r>
      <rPr>
        <sz val="11"/>
        <rFont val="宋体"/>
        <charset val="134"/>
      </rPr>
      <t>招商引资</t>
    </r>
  </si>
  <si>
    <t>2011399</t>
  </si>
  <si>
    <r>
      <rPr>
        <sz val="11"/>
        <rFont val="宋体"/>
        <charset val="134"/>
      </rPr>
      <t>其他商贸事务支出</t>
    </r>
  </si>
  <si>
    <t>20123</t>
  </si>
  <si>
    <r>
      <rPr>
        <sz val="11"/>
        <rFont val="宋体"/>
        <charset val="134"/>
      </rPr>
      <t>民族事务</t>
    </r>
  </si>
  <si>
    <t>2012301</t>
  </si>
  <si>
    <t>2012303</t>
  </si>
  <si>
    <t>2012399</t>
  </si>
  <si>
    <r>
      <rPr>
        <sz val="11"/>
        <rFont val="宋体"/>
        <charset val="134"/>
      </rPr>
      <t>其他民族事务支出</t>
    </r>
  </si>
  <si>
    <t>20126</t>
  </si>
  <si>
    <r>
      <rPr>
        <sz val="11"/>
        <rFont val="宋体"/>
        <charset val="134"/>
      </rPr>
      <t>档案事务</t>
    </r>
  </si>
  <si>
    <t>2012604</t>
  </si>
  <si>
    <r>
      <rPr>
        <sz val="11"/>
        <rFont val="宋体"/>
        <charset val="134"/>
      </rPr>
      <t>档案馆</t>
    </r>
  </si>
  <si>
    <t>20128</t>
  </si>
  <si>
    <r>
      <rPr>
        <sz val="11"/>
        <rFont val="宋体"/>
        <charset val="134"/>
      </rPr>
      <t>民主党派及工商联事务</t>
    </r>
  </si>
  <si>
    <t>2012801</t>
  </si>
  <si>
    <t>2012803</t>
  </si>
  <si>
    <t>2012899</t>
  </si>
  <si>
    <r>
      <rPr>
        <sz val="11"/>
        <rFont val="宋体"/>
        <charset val="134"/>
      </rPr>
      <t>其他民主党派及工商联事务支出</t>
    </r>
  </si>
  <si>
    <t>20129</t>
  </si>
  <si>
    <r>
      <rPr>
        <sz val="11"/>
        <rFont val="宋体"/>
        <charset val="134"/>
      </rPr>
      <t>群众团体事务</t>
    </r>
  </si>
  <si>
    <t>2012901</t>
  </si>
  <si>
    <t>2012902</t>
  </si>
  <si>
    <t>2012903</t>
  </si>
  <si>
    <t>2012906</t>
  </si>
  <si>
    <r>
      <rPr>
        <sz val="11"/>
        <rFont val="宋体"/>
        <charset val="134"/>
      </rPr>
      <t>工会事务</t>
    </r>
  </si>
  <si>
    <t>2012999</t>
  </si>
  <si>
    <r>
      <rPr>
        <sz val="11"/>
        <rFont val="宋体"/>
        <charset val="134"/>
      </rPr>
      <t>其他群众团体事务支出</t>
    </r>
  </si>
  <si>
    <t>20131</t>
  </si>
  <si>
    <r>
      <rPr>
        <sz val="11"/>
        <rFont val="宋体"/>
        <charset val="134"/>
      </rPr>
      <t>党委办公厅（室）及相关机构事务</t>
    </r>
  </si>
  <si>
    <t>2013101</t>
  </si>
  <si>
    <t>2013102</t>
  </si>
  <si>
    <t>2013103</t>
  </si>
  <si>
    <t>2013105</t>
  </si>
  <si>
    <r>
      <rPr>
        <sz val="11"/>
        <rFont val="宋体"/>
        <charset val="134"/>
      </rPr>
      <t>专项业务</t>
    </r>
  </si>
  <si>
    <t>2013150</t>
  </si>
  <si>
    <r>
      <rPr>
        <sz val="11"/>
        <rFont val="宋体"/>
        <charset val="134"/>
      </rPr>
      <t>事业运行</t>
    </r>
  </si>
  <si>
    <t>2013199</t>
  </si>
  <si>
    <r>
      <rPr>
        <sz val="11"/>
        <rFont val="宋体"/>
        <charset val="134"/>
      </rPr>
      <t>其他党委办公厅（室）及相关机构事务支出</t>
    </r>
  </si>
  <si>
    <t>20132</t>
  </si>
  <si>
    <r>
      <rPr>
        <sz val="11"/>
        <rFont val="宋体"/>
        <charset val="134"/>
      </rPr>
      <t>组织事务</t>
    </r>
  </si>
  <si>
    <t>2013201</t>
  </si>
  <si>
    <t>2013202</t>
  </si>
  <si>
    <t>2013204</t>
  </si>
  <si>
    <r>
      <rPr>
        <sz val="11"/>
        <rFont val="宋体"/>
        <charset val="134"/>
      </rPr>
      <t>公务员事务</t>
    </r>
  </si>
  <si>
    <t>2013299</t>
  </si>
  <si>
    <r>
      <rPr>
        <sz val="11"/>
        <rFont val="宋体"/>
        <charset val="134"/>
      </rPr>
      <t>其他组织事务支出</t>
    </r>
  </si>
  <si>
    <t>20133</t>
  </si>
  <si>
    <r>
      <rPr>
        <sz val="11"/>
        <rFont val="宋体"/>
        <charset val="134"/>
      </rPr>
      <t>宣传事务</t>
    </r>
  </si>
  <si>
    <t>2013301</t>
  </si>
  <si>
    <t>2013399</t>
  </si>
  <si>
    <r>
      <rPr>
        <sz val="11"/>
        <rFont val="宋体"/>
        <charset val="134"/>
      </rPr>
      <t>其他宣传事务支出</t>
    </r>
  </si>
  <si>
    <t>20134</t>
  </si>
  <si>
    <r>
      <rPr>
        <sz val="11"/>
        <rFont val="宋体"/>
        <charset val="134"/>
      </rPr>
      <t>统战事务</t>
    </r>
  </si>
  <si>
    <t>2013401</t>
  </si>
  <si>
    <t>2013499</t>
  </si>
  <si>
    <r>
      <rPr>
        <sz val="11"/>
        <rFont val="宋体"/>
        <charset val="134"/>
      </rPr>
      <t>其他统战事务支出</t>
    </r>
  </si>
  <si>
    <t>20135</t>
  </si>
  <si>
    <r>
      <rPr>
        <sz val="11"/>
        <rFont val="宋体"/>
        <charset val="134"/>
      </rPr>
      <t>对外联络事务</t>
    </r>
  </si>
  <si>
    <t>2013501</t>
  </si>
  <si>
    <t>2013503</t>
  </si>
  <si>
    <t>2013599</t>
  </si>
  <si>
    <r>
      <rPr>
        <sz val="11"/>
        <rFont val="宋体"/>
        <charset val="134"/>
      </rPr>
      <t>其他对外联络事务支出</t>
    </r>
  </si>
  <si>
    <t>20137</t>
  </si>
  <si>
    <r>
      <rPr>
        <sz val="11"/>
        <rFont val="宋体"/>
        <charset val="134"/>
      </rPr>
      <t>网信事务</t>
    </r>
  </si>
  <si>
    <t>2013701</t>
  </si>
  <si>
    <t>2013799</t>
  </si>
  <si>
    <r>
      <rPr>
        <sz val="11"/>
        <rFont val="宋体"/>
        <charset val="134"/>
      </rPr>
      <t>其他网信事务支出</t>
    </r>
  </si>
  <si>
    <t>20138</t>
  </si>
  <si>
    <r>
      <rPr>
        <sz val="11"/>
        <rFont val="宋体"/>
        <charset val="134"/>
      </rPr>
      <t>市场监督管理事务</t>
    </r>
  </si>
  <si>
    <t>2013801</t>
  </si>
  <si>
    <t>2013804</t>
  </si>
  <si>
    <r>
      <rPr>
        <sz val="11"/>
        <rFont val="宋体"/>
        <charset val="134"/>
      </rPr>
      <t>市场主体管理</t>
    </r>
  </si>
  <si>
    <t>2013805</t>
  </si>
  <si>
    <r>
      <rPr>
        <sz val="11"/>
        <rFont val="宋体"/>
        <charset val="134"/>
      </rPr>
      <t>市场秩序执法</t>
    </r>
  </si>
  <si>
    <t>2013810</t>
  </si>
  <si>
    <r>
      <rPr>
        <sz val="11"/>
        <rFont val="宋体"/>
        <charset val="134"/>
      </rPr>
      <t>质量基础</t>
    </r>
  </si>
  <si>
    <t>2013813</t>
  </si>
  <si>
    <r>
      <rPr>
        <sz val="11"/>
        <rFont val="宋体"/>
        <charset val="134"/>
      </rPr>
      <t>医疗器械事务</t>
    </r>
  </si>
  <si>
    <t>2013815</t>
  </si>
  <si>
    <r>
      <rPr>
        <sz val="11"/>
        <rFont val="宋体"/>
        <charset val="134"/>
      </rPr>
      <t>质量安全监管</t>
    </r>
  </si>
  <si>
    <t>2013816</t>
  </si>
  <si>
    <r>
      <rPr>
        <sz val="11"/>
        <rFont val="宋体"/>
        <charset val="134"/>
      </rPr>
      <t>食品安全监管</t>
    </r>
  </si>
  <si>
    <t>2013899</t>
  </si>
  <si>
    <r>
      <rPr>
        <sz val="11"/>
        <rFont val="宋体"/>
        <charset val="134"/>
      </rPr>
      <t>其他市场监督管理事务</t>
    </r>
  </si>
  <si>
    <t>20306</t>
  </si>
  <si>
    <r>
      <rPr>
        <sz val="11"/>
        <rFont val="宋体"/>
        <charset val="134"/>
      </rPr>
      <t>国防动员</t>
    </r>
  </si>
  <si>
    <t>2030603</t>
  </si>
  <si>
    <r>
      <rPr>
        <sz val="11"/>
        <rFont val="宋体"/>
        <charset val="134"/>
      </rPr>
      <t>人民防空</t>
    </r>
  </si>
  <si>
    <t>20399</t>
  </si>
  <si>
    <r>
      <rPr>
        <sz val="11"/>
        <rFont val="宋体"/>
        <charset val="134"/>
      </rPr>
      <t>其他国防支出</t>
    </r>
  </si>
  <si>
    <t>2039999</t>
  </si>
  <si>
    <t>204</t>
  </si>
  <si>
    <t>20401</t>
  </si>
  <si>
    <r>
      <rPr>
        <sz val="11"/>
        <rFont val="宋体"/>
        <charset val="134"/>
      </rPr>
      <t>武装警察部队</t>
    </r>
  </si>
  <si>
    <t>2040199</t>
  </si>
  <si>
    <r>
      <rPr>
        <sz val="11"/>
        <rFont val="宋体"/>
        <charset val="134"/>
      </rPr>
      <t>其他武装警察部队支出</t>
    </r>
  </si>
  <si>
    <t>20402</t>
  </si>
  <si>
    <r>
      <rPr>
        <sz val="11"/>
        <rFont val="宋体"/>
        <charset val="134"/>
      </rPr>
      <t>公安</t>
    </r>
  </si>
  <si>
    <t>2040201</t>
  </si>
  <si>
    <t>2040202</t>
  </si>
  <si>
    <t>2040203</t>
  </si>
  <si>
    <t>2040219</t>
  </si>
  <si>
    <t>2040220</t>
  </si>
  <si>
    <r>
      <rPr>
        <sz val="11"/>
        <rFont val="宋体"/>
        <charset val="134"/>
      </rPr>
      <t>执法办案</t>
    </r>
  </si>
  <si>
    <t>2040221</t>
  </si>
  <si>
    <r>
      <rPr>
        <sz val="11"/>
        <rFont val="宋体"/>
        <charset val="134"/>
      </rPr>
      <t>特别业务</t>
    </r>
  </si>
  <si>
    <t>2040223</t>
  </si>
  <si>
    <r>
      <rPr>
        <sz val="11"/>
        <rFont val="宋体"/>
        <charset val="134"/>
      </rPr>
      <t>移民事务</t>
    </r>
  </si>
  <si>
    <t>2040299</t>
  </si>
  <si>
    <r>
      <rPr>
        <sz val="11"/>
        <rFont val="宋体"/>
        <charset val="134"/>
      </rPr>
      <t>其他公安支出</t>
    </r>
  </si>
  <si>
    <t>20403</t>
  </si>
  <si>
    <r>
      <rPr>
        <sz val="11"/>
        <rFont val="宋体"/>
        <charset val="134"/>
      </rPr>
      <t>国家安全</t>
    </r>
  </si>
  <si>
    <t>2040304</t>
  </si>
  <si>
    <r>
      <rPr>
        <sz val="11"/>
        <rFont val="宋体"/>
        <charset val="134"/>
      </rPr>
      <t>安全业务</t>
    </r>
  </si>
  <si>
    <t>20404</t>
  </si>
  <si>
    <r>
      <rPr>
        <sz val="11"/>
        <rFont val="宋体"/>
        <charset val="134"/>
      </rPr>
      <t>检察</t>
    </r>
  </si>
  <si>
    <t>2040401</t>
  </si>
  <si>
    <t>2040402</t>
  </si>
  <si>
    <t>2040410</t>
  </si>
  <si>
    <r>
      <rPr>
        <sz val="11"/>
        <rFont val="宋体"/>
        <charset val="134"/>
      </rPr>
      <t>检察监督</t>
    </r>
  </si>
  <si>
    <t>20405</t>
  </si>
  <si>
    <r>
      <rPr>
        <sz val="11"/>
        <rFont val="宋体"/>
        <charset val="134"/>
      </rPr>
      <t>法院</t>
    </r>
  </si>
  <si>
    <t>2040501</t>
  </si>
  <si>
    <t>2040502</t>
  </si>
  <si>
    <t>2040504</t>
  </si>
  <si>
    <r>
      <rPr>
        <sz val="11"/>
        <rFont val="宋体"/>
        <charset val="134"/>
      </rPr>
      <t>案件审判</t>
    </r>
  </si>
  <si>
    <t>2040505</t>
  </si>
  <si>
    <r>
      <rPr>
        <sz val="11"/>
        <rFont val="宋体"/>
        <charset val="134"/>
      </rPr>
      <t>案件执行</t>
    </r>
  </si>
  <si>
    <t>20406</t>
  </si>
  <si>
    <r>
      <rPr>
        <sz val="11"/>
        <rFont val="宋体"/>
        <charset val="134"/>
      </rPr>
      <t>司法</t>
    </r>
  </si>
  <si>
    <t>2040601</t>
  </si>
  <si>
    <t>2040602</t>
  </si>
  <si>
    <t>2040603</t>
  </si>
  <si>
    <t>2040605</t>
  </si>
  <si>
    <r>
      <rPr>
        <sz val="11"/>
        <rFont val="宋体"/>
        <charset val="134"/>
      </rPr>
      <t>普法宣传</t>
    </r>
  </si>
  <si>
    <t>2040606</t>
  </si>
  <si>
    <r>
      <rPr>
        <sz val="11"/>
        <rFont val="宋体"/>
        <charset val="134"/>
      </rPr>
      <t>律师管理</t>
    </r>
  </si>
  <si>
    <t>2040608</t>
  </si>
  <si>
    <r>
      <rPr>
        <sz val="11"/>
        <rFont val="宋体"/>
        <charset val="134"/>
      </rPr>
      <t>国家统一法律职业资格考试</t>
    </r>
  </si>
  <si>
    <t>2040610</t>
  </si>
  <si>
    <r>
      <rPr>
        <sz val="11"/>
        <rFont val="宋体"/>
        <charset val="134"/>
      </rPr>
      <t>社区矫正</t>
    </r>
  </si>
  <si>
    <t>2040612</t>
  </si>
  <si>
    <r>
      <rPr>
        <sz val="11"/>
        <rFont val="宋体"/>
        <charset val="134"/>
      </rPr>
      <t>法治建设</t>
    </r>
  </si>
  <si>
    <t>2040613</t>
  </si>
  <si>
    <t>2040699</t>
  </si>
  <si>
    <r>
      <rPr>
        <sz val="11"/>
        <rFont val="宋体"/>
        <charset val="134"/>
      </rPr>
      <t>其他司法支出</t>
    </r>
  </si>
  <si>
    <t>20501</t>
  </si>
  <si>
    <r>
      <rPr>
        <sz val="11"/>
        <rFont val="宋体"/>
        <charset val="134"/>
      </rPr>
      <t>教育管理事务</t>
    </r>
  </si>
  <si>
    <t>2050101</t>
  </si>
  <si>
    <t>2050199</t>
  </si>
  <si>
    <r>
      <rPr>
        <sz val="11"/>
        <rFont val="宋体"/>
        <charset val="134"/>
      </rPr>
      <t>其他教育管理事务支出</t>
    </r>
  </si>
  <si>
    <t>20508</t>
  </si>
  <si>
    <r>
      <rPr>
        <sz val="11"/>
        <rFont val="宋体"/>
        <charset val="134"/>
      </rPr>
      <t>进修与培训</t>
    </r>
  </si>
  <si>
    <t>2050802</t>
  </si>
  <si>
    <r>
      <rPr>
        <sz val="11"/>
        <rFont val="宋体"/>
        <charset val="134"/>
      </rPr>
      <t>干部教育</t>
    </r>
  </si>
  <si>
    <t>20599</t>
  </si>
  <si>
    <r>
      <rPr>
        <sz val="11"/>
        <rFont val="宋体"/>
        <charset val="134"/>
      </rPr>
      <t>其他教育支出</t>
    </r>
  </si>
  <si>
    <t>2059999</t>
  </si>
  <si>
    <t>20601</t>
  </si>
  <si>
    <r>
      <rPr>
        <sz val="11"/>
        <rFont val="宋体"/>
        <charset val="134"/>
      </rPr>
      <t>科学技术管理事务</t>
    </r>
  </si>
  <si>
    <t>2060101</t>
  </si>
  <si>
    <t>20699</t>
  </si>
  <si>
    <r>
      <rPr>
        <sz val="11"/>
        <rFont val="宋体"/>
        <charset val="134"/>
      </rPr>
      <t>其他科学技术支出</t>
    </r>
  </si>
  <si>
    <t>2069999</t>
  </si>
  <si>
    <t>20701</t>
  </si>
  <si>
    <r>
      <rPr>
        <sz val="11"/>
        <rFont val="宋体"/>
        <charset val="134"/>
      </rPr>
      <t>文化和旅游</t>
    </r>
  </si>
  <si>
    <t>2070101</t>
  </si>
  <si>
    <t>2070104</t>
  </si>
  <si>
    <r>
      <rPr>
        <sz val="11"/>
        <rFont val="宋体"/>
        <charset val="134"/>
      </rPr>
      <t>图书馆</t>
    </r>
  </si>
  <si>
    <t>2070107</t>
  </si>
  <si>
    <r>
      <rPr>
        <sz val="11"/>
        <rFont val="宋体"/>
        <charset val="134"/>
      </rPr>
      <t>艺术表演团体</t>
    </r>
  </si>
  <si>
    <t>2070109</t>
  </si>
  <si>
    <r>
      <rPr>
        <sz val="11"/>
        <rFont val="宋体"/>
        <charset val="134"/>
      </rPr>
      <t>群众文化</t>
    </r>
  </si>
  <si>
    <t>2070111</t>
  </si>
  <si>
    <r>
      <rPr>
        <sz val="11"/>
        <rFont val="宋体"/>
        <charset val="134"/>
      </rPr>
      <t>文化创作与保护</t>
    </r>
  </si>
  <si>
    <t>2070199</t>
  </si>
  <si>
    <r>
      <rPr>
        <sz val="11"/>
        <rFont val="宋体"/>
        <charset val="134"/>
      </rPr>
      <t>其他文化和旅游支出</t>
    </r>
  </si>
  <si>
    <t>20702</t>
  </si>
  <si>
    <r>
      <rPr>
        <sz val="11"/>
        <rFont val="宋体"/>
        <charset val="134"/>
      </rPr>
      <t>文物</t>
    </r>
  </si>
  <si>
    <t>2070204</t>
  </si>
  <si>
    <r>
      <rPr>
        <sz val="11"/>
        <rFont val="宋体"/>
        <charset val="134"/>
      </rPr>
      <t>文物保护</t>
    </r>
  </si>
  <si>
    <t>20703</t>
  </si>
  <si>
    <r>
      <rPr>
        <sz val="11"/>
        <rFont val="宋体"/>
        <charset val="134"/>
      </rPr>
      <t>体育</t>
    </r>
  </si>
  <si>
    <t>2070308</t>
  </si>
  <si>
    <r>
      <rPr>
        <sz val="11"/>
        <rFont val="宋体"/>
        <charset val="134"/>
      </rPr>
      <t>群众体育</t>
    </r>
  </si>
  <si>
    <t>20706</t>
  </si>
  <si>
    <r>
      <rPr>
        <sz val="11"/>
        <rFont val="宋体"/>
        <charset val="134"/>
      </rPr>
      <t>新闻出版电影</t>
    </r>
  </si>
  <si>
    <t>2070601</t>
  </si>
  <si>
    <t>2070607</t>
  </si>
  <si>
    <r>
      <rPr>
        <sz val="11"/>
        <rFont val="宋体"/>
        <charset val="134"/>
      </rPr>
      <t>电影</t>
    </r>
  </si>
  <si>
    <t>2070699</t>
  </si>
  <si>
    <r>
      <rPr>
        <sz val="11"/>
        <rFont val="宋体"/>
        <charset val="134"/>
      </rPr>
      <t>其他新闻出版电影支出</t>
    </r>
  </si>
  <si>
    <t>20708</t>
  </si>
  <si>
    <r>
      <rPr>
        <sz val="11"/>
        <rFont val="宋体"/>
        <charset val="134"/>
      </rPr>
      <t>广播电视</t>
    </r>
  </si>
  <si>
    <t>2070801</t>
  </si>
  <si>
    <t>2070899</t>
  </si>
  <si>
    <r>
      <rPr>
        <sz val="11"/>
        <rFont val="宋体"/>
        <charset val="134"/>
      </rPr>
      <t>其他广播电视支出</t>
    </r>
  </si>
  <si>
    <t>20801</t>
  </si>
  <si>
    <r>
      <rPr>
        <sz val="11"/>
        <rFont val="宋体"/>
        <charset val="134"/>
      </rPr>
      <t>人力资源和社会保障管理事务</t>
    </r>
  </si>
  <si>
    <t>2080101</t>
  </si>
  <si>
    <t>2080104</t>
  </si>
  <si>
    <r>
      <rPr>
        <sz val="11"/>
        <rFont val="宋体"/>
        <charset val="134"/>
      </rPr>
      <t>综合业务管理</t>
    </r>
  </si>
  <si>
    <t>2080105</t>
  </si>
  <si>
    <r>
      <rPr>
        <sz val="11"/>
        <rFont val="宋体"/>
        <charset val="134"/>
      </rPr>
      <t>劳动保障监察</t>
    </r>
  </si>
  <si>
    <t>2080107</t>
  </si>
  <si>
    <r>
      <rPr>
        <sz val="11"/>
        <rFont val="宋体"/>
        <charset val="134"/>
      </rPr>
      <t>社会保险业务管理事务</t>
    </r>
  </si>
  <si>
    <t>2080110</t>
  </si>
  <si>
    <r>
      <rPr>
        <sz val="11"/>
        <rFont val="宋体"/>
        <charset val="134"/>
      </rPr>
      <t>劳动关系和维权</t>
    </r>
  </si>
  <si>
    <t>2080111</t>
  </si>
  <si>
    <r>
      <rPr>
        <sz val="11"/>
        <rFont val="宋体"/>
        <charset val="134"/>
      </rPr>
      <t>公共就业服务和职业技能鉴定机构</t>
    </r>
  </si>
  <si>
    <t>2080112</t>
  </si>
  <si>
    <r>
      <rPr>
        <sz val="11"/>
        <rFont val="宋体"/>
        <charset val="134"/>
      </rPr>
      <t>劳动人事争议调解仲裁</t>
    </r>
  </si>
  <si>
    <t>2080199</t>
  </si>
  <si>
    <r>
      <rPr>
        <sz val="11"/>
        <rFont val="宋体"/>
        <charset val="134"/>
      </rPr>
      <t>其他人力资源和社会保障管理事务支出</t>
    </r>
  </si>
  <si>
    <t>20802</t>
  </si>
  <si>
    <r>
      <rPr>
        <sz val="11"/>
        <rFont val="宋体"/>
        <charset val="134"/>
      </rPr>
      <t>民政管理事务</t>
    </r>
  </si>
  <si>
    <t>2080201</t>
  </si>
  <si>
    <t>2080202</t>
  </si>
  <si>
    <t>2080299</t>
  </si>
  <si>
    <r>
      <rPr>
        <sz val="11"/>
        <rFont val="宋体"/>
        <charset val="134"/>
      </rPr>
      <t>其他民政管理事务支出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</si>
  <si>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</si>
  <si>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</si>
  <si>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</si>
  <si>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</si>
  <si>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20807</t>
  </si>
  <si>
    <r>
      <rPr>
        <sz val="11"/>
        <rFont val="宋体"/>
        <charset val="134"/>
      </rPr>
      <t>就业补助</t>
    </r>
  </si>
  <si>
    <t>2080701</t>
  </si>
  <si>
    <r>
      <rPr>
        <sz val="11"/>
        <rFont val="宋体"/>
        <charset val="134"/>
      </rPr>
      <t>就业创业服务补贴</t>
    </r>
  </si>
  <si>
    <t>2080705</t>
  </si>
  <si>
    <r>
      <rPr>
        <sz val="11"/>
        <rFont val="宋体"/>
        <charset val="134"/>
      </rPr>
      <t>公益性岗位补贴</t>
    </r>
  </si>
  <si>
    <t>2080799</t>
  </si>
  <si>
    <r>
      <rPr>
        <sz val="11"/>
        <rFont val="宋体"/>
        <charset val="134"/>
      </rPr>
      <t>其他就业补助支出</t>
    </r>
  </si>
  <si>
    <t>20808</t>
  </si>
  <si>
    <r>
      <rPr>
        <sz val="11"/>
        <rFont val="宋体"/>
        <charset val="134"/>
      </rPr>
      <t>抚恤</t>
    </r>
  </si>
  <si>
    <t>2080801</t>
  </si>
  <si>
    <r>
      <rPr>
        <sz val="11"/>
        <rFont val="宋体"/>
        <charset val="134"/>
      </rPr>
      <t>死亡抚恤</t>
    </r>
  </si>
  <si>
    <t>20809</t>
  </si>
  <si>
    <r>
      <rPr>
        <sz val="11"/>
        <rFont val="宋体"/>
        <charset val="134"/>
      </rPr>
      <t>退役安置</t>
    </r>
  </si>
  <si>
    <t>2080901</t>
  </si>
  <si>
    <r>
      <rPr>
        <sz val="11"/>
        <rFont val="宋体"/>
        <charset val="134"/>
      </rPr>
      <t>退役士兵安置</t>
    </r>
  </si>
  <si>
    <t>2080902</t>
  </si>
  <si>
    <r>
      <rPr>
        <sz val="11"/>
        <rFont val="宋体"/>
        <charset val="134"/>
      </rPr>
      <t>军队移交政府的离退休人员安置</t>
    </r>
  </si>
  <si>
    <t>2080905</t>
  </si>
  <si>
    <r>
      <rPr>
        <sz val="11"/>
        <rFont val="宋体"/>
        <charset val="134"/>
      </rPr>
      <t>军队转业干部安置</t>
    </r>
  </si>
  <si>
    <t>2080999</t>
  </si>
  <si>
    <r>
      <rPr>
        <sz val="11"/>
        <rFont val="宋体"/>
        <charset val="134"/>
      </rPr>
      <t>其他退役安置支出</t>
    </r>
  </si>
  <si>
    <t>20810</t>
  </si>
  <si>
    <r>
      <rPr>
        <sz val="11"/>
        <rFont val="宋体"/>
        <charset val="134"/>
      </rPr>
      <t>社会福利</t>
    </r>
  </si>
  <si>
    <t>2081001</t>
  </si>
  <si>
    <r>
      <rPr>
        <sz val="11"/>
        <rFont val="宋体"/>
        <charset val="134"/>
      </rPr>
      <t>儿童福利</t>
    </r>
  </si>
  <si>
    <t>2081002</t>
  </si>
  <si>
    <r>
      <rPr>
        <sz val="11"/>
        <rFont val="宋体"/>
        <charset val="134"/>
      </rPr>
      <t>老年福利</t>
    </r>
  </si>
  <si>
    <t>2081006</t>
  </si>
  <si>
    <r>
      <rPr>
        <sz val="11"/>
        <rFont val="宋体"/>
        <charset val="134"/>
      </rPr>
      <t>养老服务</t>
    </r>
  </si>
  <si>
    <t>20811</t>
  </si>
  <si>
    <r>
      <rPr>
        <sz val="11"/>
        <rFont val="宋体"/>
        <charset val="134"/>
      </rPr>
      <t>残疾人事业</t>
    </r>
  </si>
  <si>
    <t>2081101</t>
  </si>
  <si>
    <t>2081102</t>
  </si>
  <si>
    <t>2081105</t>
  </si>
  <si>
    <r>
      <rPr>
        <sz val="11"/>
        <rFont val="宋体"/>
        <charset val="134"/>
      </rPr>
      <t>残疾人就业</t>
    </r>
  </si>
  <si>
    <t>2081107</t>
  </si>
  <si>
    <r>
      <rPr>
        <sz val="11"/>
        <rFont val="宋体"/>
        <charset val="134"/>
      </rPr>
      <t>残疾人生活和护理补贴</t>
    </r>
  </si>
  <si>
    <t>2081199</t>
  </si>
  <si>
    <r>
      <rPr>
        <sz val="11"/>
        <rFont val="宋体"/>
        <charset val="134"/>
      </rPr>
      <t>其他残疾人事业支出</t>
    </r>
  </si>
  <si>
    <t>20819</t>
  </si>
  <si>
    <r>
      <rPr>
        <sz val="11"/>
        <rFont val="宋体"/>
        <charset val="134"/>
      </rPr>
      <t>最低生活保障</t>
    </r>
  </si>
  <si>
    <t>2081902</t>
  </si>
  <si>
    <r>
      <rPr>
        <sz val="11"/>
        <rFont val="宋体"/>
        <charset val="134"/>
      </rPr>
      <t>农村最低生活保障金支出</t>
    </r>
  </si>
  <si>
    <t>20821</t>
  </si>
  <si>
    <r>
      <rPr>
        <sz val="11"/>
        <rFont val="宋体"/>
        <charset val="134"/>
      </rPr>
      <t>特困人员救助供养</t>
    </r>
  </si>
  <si>
    <t>2082102</t>
  </si>
  <si>
    <r>
      <rPr>
        <sz val="11"/>
        <rFont val="宋体"/>
        <charset val="134"/>
      </rPr>
      <t>农村特困人员救助供养支出</t>
    </r>
  </si>
  <si>
    <t>20826</t>
  </si>
  <si>
    <r>
      <rPr>
        <sz val="11"/>
        <rFont val="宋体"/>
        <charset val="134"/>
      </rPr>
      <t>财政对基本养老保险基金的补助</t>
    </r>
  </si>
  <si>
    <t>2082601</t>
  </si>
  <si>
    <r>
      <rPr>
        <sz val="11"/>
        <rFont val="宋体"/>
        <charset val="134"/>
      </rPr>
      <t>财政对企业职工基本养老保险基金的补助</t>
    </r>
  </si>
  <si>
    <t>2082602</t>
  </si>
  <si>
    <r>
      <rPr>
        <sz val="11"/>
        <rFont val="宋体"/>
        <charset val="134"/>
      </rPr>
      <t>财政对城乡居民基本养老保险基金的补助</t>
    </r>
  </si>
  <si>
    <t>2082699</t>
  </si>
  <si>
    <r>
      <rPr>
        <sz val="11"/>
        <rFont val="宋体"/>
        <charset val="134"/>
      </rPr>
      <t>财政对其他基本养老保险基金的补助</t>
    </r>
  </si>
  <si>
    <t>20827</t>
  </si>
  <si>
    <r>
      <rPr>
        <sz val="11"/>
        <rFont val="宋体"/>
        <charset val="134"/>
      </rPr>
      <t>财政对其他社会保险基金的补助</t>
    </r>
  </si>
  <si>
    <t>2082701</t>
  </si>
  <si>
    <r>
      <rPr>
        <sz val="11"/>
        <rFont val="宋体"/>
        <charset val="134"/>
      </rPr>
      <t>财政对失业保险基金的补助</t>
    </r>
  </si>
  <si>
    <t>2082702</t>
  </si>
  <si>
    <r>
      <rPr>
        <sz val="11"/>
        <rFont val="宋体"/>
        <charset val="134"/>
      </rPr>
      <t>财政对工伤保险基金的补助</t>
    </r>
  </si>
  <si>
    <t>2082799</t>
  </si>
  <si>
    <r>
      <rPr>
        <sz val="11"/>
        <rFont val="宋体"/>
        <charset val="134"/>
      </rPr>
      <t>其他财政对社会保险基金的补助</t>
    </r>
  </si>
  <si>
    <t>20828</t>
  </si>
  <si>
    <r>
      <rPr>
        <sz val="11"/>
        <rFont val="宋体"/>
        <charset val="134"/>
      </rPr>
      <t>退役军人管理事务</t>
    </r>
  </si>
  <si>
    <t>2082801</t>
  </si>
  <si>
    <t>2082802</t>
  </si>
  <si>
    <t>2082804</t>
  </si>
  <si>
    <r>
      <rPr>
        <sz val="11"/>
        <rFont val="宋体"/>
        <charset val="134"/>
      </rPr>
      <t>拥军优属</t>
    </r>
  </si>
  <si>
    <t>2082899</t>
  </si>
  <si>
    <r>
      <rPr>
        <sz val="11"/>
        <rFont val="宋体"/>
        <charset val="134"/>
      </rPr>
      <t>其他退役军人事务管理支出</t>
    </r>
  </si>
  <si>
    <t>21001</t>
  </si>
  <si>
    <r>
      <rPr>
        <sz val="11"/>
        <rFont val="宋体"/>
        <charset val="134"/>
      </rPr>
      <t>卫生健康管理事务</t>
    </r>
  </si>
  <si>
    <t>2100101</t>
  </si>
  <si>
    <t>2100102</t>
  </si>
  <si>
    <t>2100199</t>
  </si>
  <si>
    <r>
      <rPr>
        <sz val="11"/>
        <rFont val="宋体"/>
        <charset val="134"/>
      </rPr>
      <t>其他卫生健康管理事务支出</t>
    </r>
  </si>
  <si>
    <t>21002</t>
  </si>
  <si>
    <r>
      <rPr>
        <sz val="11"/>
        <rFont val="宋体"/>
        <charset val="134"/>
      </rPr>
      <t>公立医院</t>
    </r>
  </si>
  <si>
    <t>2100201</t>
  </si>
  <si>
    <r>
      <rPr>
        <sz val="11"/>
        <rFont val="宋体"/>
        <charset val="134"/>
      </rPr>
      <t>综合医院</t>
    </r>
  </si>
  <si>
    <t>2100202</t>
  </si>
  <si>
    <r>
      <rPr>
        <sz val="11"/>
        <rFont val="宋体"/>
        <charset val="134"/>
      </rPr>
      <t>中医（民族）医院</t>
    </r>
  </si>
  <si>
    <t>21004</t>
  </si>
  <si>
    <r>
      <rPr>
        <sz val="11"/>
        <rFont val="宋体"/>
        <charset val="134"/>
      </rPr>
      <t>公共卫生</t>
    </r>
  </si>
  <si>
    <t>2100401</t>
  </si>
  <si>
    <r>
      <rPr>
        <sz val="11"/>
        <rFont val="宋体"/>
        <charset val="134"/>
      </rPr>
      <t>疾病预防控制机构</t>
    </r>
  </si>
  <si>
    <t>2100403</t>
  </si>
  <si>
    <r>
      <rPr>
        <sz val="11"/>
        <rFont val="宋体"/>
        <charset val="134"/>
      </rPr>
      <t>妇幼保健机构</t>
    </r>
  </si>
  <si>
    <t>2100409</t>
  </si>
  <si>
    <r>
      <rPr>
        <sz val="11"/>
        <rFont val="宋体"/>
        <charset val="134"/>
      </rPr>
      <t>重大公共卫生服务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</si>
  <si>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</si>
  <si>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</si>
  <si>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</si>
  <si>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</si>
  <si>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2101102</t>
  </si>
  <si>
    <r>
      <rPr>
        <sz val="11"/>
        <rFont val="宋体"/>
        <charset val="134"/>
      </rPr>
      <t>事业单位医疗</t>
    </r>
  </si>
  <si>
    <t>2101103</t>
  </si>
  <si>
    <r>
      <rPr>
        <sz val="11"/>
        <rFont val="宋体"/>
        <charset val="134"/>
      </rPr>
      <t>公务员医疗补助</t>
    </r>
  </si>
  <si>
    <t>21012</t>
  </si>
  <si>
    <r>
      <rPr>
        <sz val="11"/>
        <rFont val="宋体"/>
        <charset val="134"/>
      </rPr>
      <t>财政对基本医疗保险基金的补助</t>
    </r>
  </si>
  <si>
    <t>2101201</t>
  </si>
  <si>
    <r>
      <rPr>
        <sz val="11"/>
        <rFont val="宋体"/>
        <charset val="134"/>
      </rPr>
      <t>财政对职工基本医疗保险基金的补助</t>
    </r>
  </si>
  <si>
    <t>2101202</t>
  </si>
  <si>
    <r>
      <rPr>
        <sz val="11"/>
        <rFont val="宋体"/>
        <charset val="134"/>
      </rPr>
      <t>财政对城乡居民基本医疗保险基金的补助</t>
    </r>
  </si>
  <si>
    <t>21015</t>
  </si>
  <si>
    <r>
      <rPr>
        <sz val="11"/>
        <rFont val="宋体"/>
        <charset val="134"/>
      </rPr>
      <t>医疗保障管理事务</t>
    </r>
  </si>
  <si>
    <t>2101501</t>
  </si>
  <si>
    <t>2101502</t>
  </si>
  <si>
    <t>2101505</t>
  </si>
  <si>
    <r>
      <rPr>
        <sz val="11"/>
        <rFont val="宋体"/>
        <charset val="134"/>
      </rPr>
      <t>医疗保障政策管理</t>
    </r>
  </si>
  <si>
    <t>2101506</t>
  </si>
  <si>
    <r>
      <rPr>
        <sz val="11"/>
        <rFont val="宋体"/>
        <charset val="134"/>
      </rPr>
      <t>医疗保障经办事务</t>
    </r>
  </si>
  <si>
    <t>2101599</t>
  </si>
  <si>
    <r>
      <rPr>
        <sz val="11"/>
        <rFont val="宋体"/>
        <charset val="134"/>
      </rPr>
      <t>其他医疗保障管理事务支出</t>
    </r>
  </si>
  <si>
    <t>21101</t>
  </si>
  <si>
    <r>
      <rPr>
        <sz val="11"/>
        <rFont val="宋体"/>
        <charset val="134"/>
      </rPr>
      <t>环境保护管理事务</t>
    </r>
  </si>
  <si>
    <t>2110101</t>
  </si>
  <si>
    <t>2110102</t>
  </si>
  <si>
    <t>2110103</t>
  </si>
  <si>
    <t>2110104</t>
  </si>
  <si>
    <r>
      <rPr>
        <sz val="11"/>
        <rFont val="宋体"/>
        <charset val="134"/>
      </rPr>
      <t>生态环境保护宣传</t>
    </r>
  </si>
  <si>
    <t>2110107</t>
  </si>
  <si>
    <r>
      <rPr>
        <sz val="11"/>
        <rFont val="宋体"/>
        <charset val="134"/>
      </rPr>
      <t>生态环境保护行政许可</t>
    </r>
  </si>
  <si>
    <t>2110199</t>
  </si>
  <si>
    <r>
      <rPr>
        <sz val="11"/>
        <rFont val="宋体"/>
        <charset val="134"/>
      </rPr>
      <t>其他环境保护管理事务支出</t>
    </r>
  </si>
  <si>
    <t>21102</t>
  </si>
  <si>
    <r>
      <rPr>
        <sz val="11"/>
        <rFont val="宋体"/>
        <charset val="134"/>
      </rPr>
      <t>环境监测与监察</t>
    </r>
  </si>
  <si>
    <t>2110203</t>
  </si>
  <si>
    <r>
      <rPr>
        <sz val="11"/>
        <rFont val="宋体"/>
        <charset val="134"/>
      </rPr>
      <t>建设项目环评审查与监督</t>
    </r>
  </si>
  <si>
    <t>2110299</t>
  </si>
  <si>
    <r>
      <rPr>
        <sz val="11"/>
        <rFont val="宋体"/>
        <charset val="134"/>
      </rPr>
      <t>其他环境监测与监察支出</t>
    </r>
  </si>
  <si>
    <t>21103</t>
  </si>
  <si>
    <r>
      <rPr>
        <sz val="11"/>
        <rFont val="宋体"/>
        <charset val="134"/>
      </rPr>
      <t>污染防治</t>
    </r>
  </si>
  <si>
    <t>2110399</t>
  </si>
  <si>
    <r>
      <rPr>
        <sz val="11"/>
        <rFont val="宋体"/>
        <charset val="134"/>
      </rPr>
      <t>其他污染防治支出</t>
    </r>
  </si>
  <si>
    <t>21104</t>
  </si>
  <si>
    <r>
      <rPr>
        <sz val="11"/>
        <rFont val="宋体"/>
        <charset val="134"/>
      </rPr>
      <t>自然生态保护</t>
    </r>
  </si>
  <si>
    <t>2110401</t>
  </si>
  <si>
    <r>
      <rPr>
        <sz val="11"/>
        <rFont val="宋体"/>
        <charset val="134"/>
      </rPr>
      <t>生态保护</t>
    </r>
  </si>
  <si>
    <t>2110402</t>
  </si>
  <si>
    <r>
      <rPr>
        <sz val="11"/>
        <rFont val="宋体"/>
        <charset val="134"/>
      </rPr>
      <t>农村环境保护</t>
    </r>
  </si>
  <si>
    <t>21105</t>
  </si>
  <si>
    <r>
      <rPr>
        <sz val="11"/>
        <rFont val="宋体"/>
        <charset val="134"/>
      </rPr>
      <t>天然林保护</t>
    </r>
  </si>
  <si>
    <t>2110501</t>
  </si>
  <si>
    <r>
      <rPr>
        <sz val="11"/>
        <rFont val="宋体"/>
        <charset val="134"/>
      </rPr>
      <t>森林管护</t>
    </r>
  </si>
  <si>
    <t>21111</t>
  </si>
  <si>
    <r>
      <rPr>
        <sz val="11"/>
        <rFont val="宋体"/>
        <charset val="134"/>
      </rPr>
      <t>污染减排</t>
    </r>
  </si>
  <si>
    <t>2111101</t>
  </si>
  <si>
    <r>
      <rPr>
        <sz val="11"/>
        <rFont val="宋体"/>
        <charset val="134"/>
      </rPr>
      <t>生态环境监测与信息</t>
    </r>
  </si>
  <si>
    <t>2111102</t>
  </si>
  <si>
    <r>
      <rPr>
        <sz val="11"/>
        <rFont val="宋体"/>
        <charset val="134"/>
      </rPr>
      <t>生态环境执法监察</t>
    </r>
  </si>
  <si>
    <t>21201</t>
  </si>
  <si>
    <r>
      <rPr>
        <sz val="11"/>
        <rFont val="宋体"/>
        <charset val="134"/>
      </rPr>
      <t>城乡社区管理事务</t>
    </r>
  </si>
  <si>
    <t>2120101</t>
  </si>
  <si>
    <t>2120102</t>
  </si>
  <si>
    <t>2120103</t>
  </si>
  <si>
    <t>2120104</t>
  </si>
  <si>
    <r>
      <rPr>
        <sz val="11"/>
        <rFont val="宋体"/>
        <charset val="134"/>
      </rPr>
      <t>城管执法</t>
    </r>
  </si>
  <si>
    <t>2120199</t>
  </si>
  <si>
    <r>
      <rPr>
        <sz val="11"/>
        <rFont val="宋体"/>
        <charset val="134"/>
      </rPr>
      <t>其他城乡社区管理事务支出</t>
    </r>
  </si>
  <si>
    <t>21203</t>
  </si>
  <si>
    <r>
      <rPr>
        <sz val="11"/>
        <rFont val="宋体"/>
        <charset val="134"/>
      </rPr>
      <t>城乡社区公共设施</t>
    </r>
  </si>
  <si>
    <t>2120303</t>
  </si>
  <si>
    <r>
      <rPr>
        <sz val="11"/>
        <rFont val="宋体"/>
        <charset val="134"/>
      </rPr>
      <t>小城镇基础设施建设</t>
    </r>
  </si>
  <si>
    <t>2120399</t>
  </si>
  <si>
    <r>
      <rPr>
        <sz val="11"/>
        <rFont val="宋体"/>
        <charset val="134"/>
      </rPr>
      <t>其他城乡社区公共设施支出</t>
    </r>
  </si>
  <si>
    <t>21205</t>
  </si>
  <si>
    <r>
      <rPr>
        <sz val="11"/>
        <rFont val="宋体"/>
        <charset val="134"/>
      </rPr>
      <t>城乡社区环境卫生</t>
    </r>
  </si>
  <si>
    <t>2120501</t>
  </si>
  <si>
    <t>21208</t>
  </si>
  <si>
    <r>
      <rPr>
        <sz val="11"/>
        <rFont val="宋体"/>
        <charset val="134"/>
      </rPr>
      <t>国有土地使用权出让收入安排的支出</t>
    </r>
  </si>
  <si>
    <t>2120810</t>
  </si>
  <si>
    <r>
      <rPr>
        <sz val="11"/>
        <rFont val="宋体"/>
        <charset val="134"/>
      </rPr>
      <t>棚户区改造支出</t>
    </r>
  </si>
  <si>
    <t>21301</t>
  </si>
  <si>
    <r>
      <rPr>
        <sz val="11"/>
        <rFont val="宋体"/>
        <charset val="134"/>
      </rPr>
      <t>农业农村</t>
    </r>
  </si>
  <si>
    <t>2130101</t>
  </si>
  <si>
    <t>2130104</t>
  </si>
  <si>
    <t>2130108</t>
  </si>
  <si>
    <r>
      <rPr>
        <sz val="11"/>
        <rFont val="宋体"/>
        <charset val="134"/>
      </rPr>
      <t>病虫害控制</t>
    </r>
  </si>
  <si>
    <t>2130109</t>
  </si>
  <si>
    <r>
      <rPr>
        <sz val="11"/>
        <rFont val="宋体"/>
        <charset val="134"/>
      </rPr>
      <t>农产品质量安全</t>
    </r>
  </si>
  <si>
    <t>2130122</t>
  </si>
  <si>
    <r>
      <rPr>
        <sz val="11"/>
        <rFont val="宋体"/>
        <charset val="134"/>
      </rPr>
      <t>农业生产发展</t>
    </r>
  </si>
  <si>
    <t>2130135</t>
  </si>
  <si>
    <r>
      <rPr>
        <sz val="11"/>
        <rFont val="宋体"/>
        <charset val="134"/>
      </rPr>
      <t>农业资源保护修复与利用</t>
    </r>
  </si>
  <si>
    <t>2130199</t>
  </si>
  <si>
    <r>
      <rPr>
        <sz val="11"/>
        <rFont val="宋体"/>
        <charset val="134"/>
      </rPr>
      <t>其他农业农村支出</t>
    </r>
  </si>
  <si>
    <t>21302</t>
  </si>
  <si>
    <r>
      <rPr>
        <sz val="11"/>
        <rFont val="宋体"/>
        <charset val="134"/>
      </rPr>
      <t>林业和草原</t>
    </r>
  </si>
  <si>
    <t>2130201</t>
  </si>
  <si>
    <t>2130204</t>
  </si>
  <si>
    <r>
      <rPr>
        <sz val="11"/>
        <rFont val="宋体"/>
        <charset val="134"/>
      </rPr>
      <t>事业机构</t>
    </r>
  </si>
  <si>
    <t>2130205</t>
  </si>
  <si>
    <r>
      <rPr>
        <sz val="11"/>
        <rFont val="宋体"/>
        <charset val="134"/>
      </rPr>
      <t>森林资源培育</t>
    </r>
  </si>
  <si>
    <t>2130207</t>
  </si>
  <si>
    <r>
      <rPr>
        <sz val="11"/>
        <rFont val="宋体"/>
        <charset val="134"/>
      </rPr>
      <t>森林资源管理</t>
    </r>
  </si>
  <si>
    <t>2130209</t>
  </si>
  <si>
    <r>
      <rPr>
        <sz val="11"/>
        <rFont val="宋体"/>
        <charset val="134"/>
      </rPr>
      <t>森林生态效益补偿</t>
    </r>
  </si>
  <si>
    <t>2130211</t>
  </si>
  <si>
    <r>
      <rPr>
        <sz val="11"/>
        <rFont val="宋体"/>
        <charset val="134"/>
      </rPr>
      <t>动植物保护</t>
    </r>
  </si>
  <si>
    <t>2130234</t>
  </si>
  <si>
    <r>
      <rPr>
        <sz val="11"/>
        <rFont val="宋体"/>
        <charset val="134"/>
      </rPr>
      <t>林业草原防灾减灾</t>
    </r>
  </si>
  <si>
    <t>2130236</t>
  </si>
  <si>
    <r>
      <rPr>
        <sz val="11"/>
        <rFont val="宋体"/>
        <charset val="134"/>
      </rPr>
      <t>草原管理</t>
    </r>
  </si>
  <si>
    <t>2130299</t>
  </si>
  <si>
    <r>
      <rPr>
        <sz val="11"/>
        <rFont val="宋体"/>
        <charset val="134"/>
      </rPr>
      <t>其他林业和草原支出</t>
    </r>
  </si>
  <si>
    <t>21303</t>
  </si>
  <si>
    <r>
      <rPr>
        <sz val="11"/>
        <rFont val="宋体"/>
        <charset val="134"/>
      </rPr>
      <t>水利</t>
    </r>
  </si>
  <si>
    <t>2130301</t>
  </si>
  <si>
    <t>2130308</t>
  </si>
  <si>
    <r>
      <rPr>
        <sz val="11"/>
        <rFont val="宋体"/>
        <charset val="134"/>
      </rPr>
      <t>水利前期工作</t>
    </r>
  </si>
  <si>
    <t>2130310</t>
  </si>
  <si>
    <r>
      <rPr>
        <sz val="11"/>
        <rFont val="宋体"/>
        <charset val="134"/>
      </rPr>
      <t>水土保持</t>
    </r>
  </si>
  <si>
    <t>2130311</t>
  </si>
  <si>
    <r>
      <rPr>
        <sz val="11"/>
        <rFont val="宋体"/>
        <charset val="134"/>
      </rPr>
      <t>水资源节约管理与保护</t>
    </r>
  </si>
  <si>
    <t>2130314</t>
  </si>
  <si>
    <r>
      <rPr>
        <sz val="11"/>
        <rFont val="宋体"/>
        <charset val="134"/>
      </rPr>
      <t>防汛</t>
    </r>
  </si>
  <si>
    <t>2130322</t>
  </si>
  <si>
    <r>
      <rPr>
        <sz val="11"/>
        <rFont val="宋体"/>
        <charset val="134"/>
      </rPr>
      <t>水利安全监督</t>
    </r>
  </si>
  <si>
    <t>2130399</t>
  </si>
  <si>
    <r>
      <rPr>
        <sz val="11"/>
        <rFont val="宋体"/>
        <charset val="134"/>
      </rPr>
      <t>其他水利支出</t>
    </r>
  </si>
  <si>
    <t>21305</t>
  </si>
  <si>
    <r>
      <rPr>
        <sz val="11"/>
        <rFont val="宋体"/>
        <charset val="134"/>
      </rPr>
      <t>巩固脱贫衔接乡村振兴</t>
    </r>
  </si>
  <si>
    <t>2130501</t>
  </si>
  <si>
    <t>2130507</t>
  </si>
  <si>
    <r>
      <rPr>
        <sz val="11"/>
        <rFont val="宋体"/>
        <charset val="134"/>
      </rPr>
      <t>贷款奖补和贴息</t>
    </r>
  </si>
  <si>
    <t>2130599</t>
  </si>
  <si>
    <r>
      <rPr>
        <sz val="11"/>
        <rFont val="宋体"/>
        <charset val="134"/>
      </rPr>
      <t>其他巩固脱贫衔接乡村振兴支出</t>
    </r>
  </si>
  <si>
    <t>21307</t>
  </si>
  <si>
    <r>
      <rPr>
        <sz val="11"/>
        <rFont val="宋体"/>
        <charset val="134"/>
      </rPr>
      <t>农村综合改革</t>
    </r>
  </si>
  <si>
    <t>2130799</t>
  </si>
  <si>
    <r>
      <rPr>
        <sz val="11"/>
        <rFont val="宋体"/>
        <charset val="134"/>
      </rPr>
      <t>其他农村综合改革支出</t>
    </r>
  </si>
  <si>
    <t>21308</t>
  </si>
  <si>
    <r>
      <rPr>
        <sz val="11"/>
        <rFont val="宋体"/>
        <charset val="134"/>
      </rPr>
      <t>普惠金融发展支出</t>
    </r>
  </si>
  <si>
    <t>2130803</t>
  </si>
  <si>
    <r>
      <rPr>
        <sz val="11"/>
        <rFont val="宋体"/>
        <charset val="134"/>
      </rPr>
      <t>农业保险保费补贴</t>
    </r>
  </si>
  <si>
    <t>21399</t>
  </si>
  <si>
    <r>
      <rPr>
        <sz val="11"/>
        <rFont val="宋体"/>
        <charset val="134"/>
      </rPr>
      <t>其他农林水支出</t>
    </r>
  </si>
  <si>
    <t>2139999</t>
  </si>
  <si>
    <t>21401</t>
  </si>
  <si>
    <r>
      <rPr>
        <sz val="11"/>
        <rFont val="宋体"/>
        <charset val="134"/>
      </rPr>
      <t>公路水路运输</t>
    </r>
  </si>
  <si>
    <t>2140101</t>
  </si>
  <si>
    <t>2140102</t>
  </si>
  <si>
    <t>2140103</t>
  </si>
  <si>
    <t>2140106</t>
  </si>
  <si>
    <r>
      <rPr>
        <sz val="11"/>
        <rFont val="宋体"/>
        <charset val="134"/>
      </rPr>
      <t>公路养护</t>
    </r>
  </si>
  <si>
    <t>2140109</t>
  </si>
  <si>
    <r>
      <rPr>
        <sz val="11"/>
        <rFont val="宋体"/>
        <charset val="134"/>
      </rPr>
      <t>交通运输信息化建设</t>
    </r>
  </si>
  <si>
    <t>2140199</t>
  </si>
  <si>
    <r>
      <rPr>
        <sz val="11"/>
        <rFont val="宋体"/>
        <charset val="134"/>
      </rPr>
      <t>其他公路水路运输支出</t>
    </r>
  </si>
  <si>
    <t>21499</t>
  </si>
  <si>
    <r>
      <rPr>
        <sz val="11"/>
        <rFont val="宋体"/>
        <charset val="134"/>
      </rPr>
      <t>其他交通运输支出</t>
    </r>
  </si>
  <si>
    <t>2149999</t>
  </si>
  <si>
    <t>21501</t>
  </si>
  <si>
    <r>
      <rPr>
        <sz val="11"/>
        <rFont val="宋体"/>
        <charset val="134"/>
      </rPr>
      <t>资源勘探开发</t>
    </r>
  </si>
  <si>
    <t>2150103</t>
  </si>
  <si>
    <t>21505</t>
  </si>
  <si>
    <r>
      <rPr>
        <sz val="11"/>
        <rFont val="宋体"/>
        <charset val="134"/>
      </rPr>
      <t>工业和信息产业监管</t>
    </r>
  </si>
  <si>
    <t>2150501</t>
  </si>
  <si>
    <t>2150503</t>
  </si>
  <si>
    <t>2150507</t>
  </si>
  <si>
    <r>
      <rPr>
        <sz val="11"/>
        <rFont val="宋体"/>
        <charset val="134"/>
      </rPr>
      <t>专用通信</t>
    </r>
  </si>
  <si>
    <t>2150517</t>
  </si>
  <si>
    <r>
      <rPr>
        <sz val="11"/>
        <rFont val="宋体"/>
        <charset val="134"/>
      </rPr>
      <t>产业发展</t>
    </r>
  </si>
  <si>
    <t>2150599</t>
  </si>
  <si>
    <r>
      <rPr>
        <sz val="11"/>
        <rFont val="宋体"/>
        <charset val="134"/>
      </rPr>
      <t>其他工业和信息产业监管支出</t>
    </r>
  </si>
  <si>
    <t>21507</t>
  </si>
  <si>
    <r>
      <rPr>
        <sz val="11"/>
        <rFont val="宋体"/>
        <charset val="134"/>
      </rPr>
      <t>国有资产监管</t>
    </r>
  </si>
  <si>
    <t>2150701</t>
  </si>
  <si>
    <t>2150799</t>
  </si>
  <si>
    <r>
      <rPr>
        <sz val="11"/>
        <rFont val="宋体"/>
        <charset val="134"/>
      </rPr>
      <t>其他国有资产监管支出</t>
    </r>
  </si>
  <si>
    <t>21508</t>
  </si>
  <si>
    <r>
      <rPr>
        <sz val="11"/>
        <rFont val="宋体"/>
        <charset val="134"/>
      </rPr>
      <t>支持中小企业发展和管理支出</t>
    </r>
  </si>
  <si>
    <t>2150899</t>
  </si>
  <si>
    <r>
      <rPr>
        <sz val="11"/>
        <rFont val="宋体"/>
        <charset val="134"/>
      </rPr>
      <t>其他支持中小企业发展和管理支出</t>
    </r>
  </si>
  <si>
    <t>22001</t>
  </si>
  <si>
    <r>
      <rPr>
        <sz val="11"/>
        <rFont val="宋体"/>
        <charset val="134"/>
      </rPr>
      <t>自然资源事务</t>
    </r>
  </si>
  <si>
    <t>2200101</t>
  </si>
  <si>
    <t>2200102</t>
  </si>
  <si>
    <t>2200103</t>
  </si>
  <si>
    <t>2200104</t>
  </si>
  <si>
    <r>
      <rPr>
        <sz val="11"/>
        <rFont val="宋体"/>
        <charset val="134"/>
      </rPr>
      <t>自然资源规划及管理</t>
    </r>
  </si>
  <si>
    <t>2200106</t>
  </si>
  <si>
    <r>
      <rPr>
        <sz val="11"/>
        <rFont val="宋体"/>
        <charset val="134"/>
      </rPr>
      <t>自然资源利用与保护</t>
    </r>
  </si>
  <si>
    <t>2200109</t>
  </si>
  <si>
    <r>
      <rPr>
        <sz val="11"/>
        <rFont val="宋体"/>
        <charset val="134"/>
      </rPr>
      <t>自然资源调查与确权登记</t>
    </r>
  </si>
  <si>
    <t>2200113</t>
  </si>
  <si>
    <r>
      <rPr>
        <sz val="11"/>
        <rFont val="宋体"/>
        <charset val="134"/>
      </rPr>
      <t>地质矿产资源与环境调查</t>
    </r>
  </si>
  <si>
    <t>22005</t>
  </si>
  <si>
    <r>
      <rPr>
        <sz val="11"/>
        <rFont val="宋体"/>
        <charset val="134"/>
      </rPr>
      <t>气象事务</t>
    </r>
  </si>
  <si>
    <t>2200509</t>
  </si>
  <si>
    <r>
      <rPr>
        <sz val="11"/>
        <rFont val="宋体"/>
        <charset val="134"/>
      </rPr>
      <t>气象服务</t>
    </r>
  </si>
  <si>
    <t>22101</t>
  </si>
  <si>
    <r>
      <rPr>
        <sz val="11"/>
        <rFont val="宋体"/>
        <charset val="134"/>
      </rPr>
      <t>保障性安居工程支出</t>
    </r>
  </si>
  <si>
    <t>2210106</t>
  </si>
  <si>
    <r>
      <rPr>
        <sz val="11"/>
        <rFont val="宋体"/>
        <charset val="134"/>
      </rPr>
      <t>公共租赁住房</t>
    </r>
  </si>
  <si>
    <t>2210107</t>
  </si>
  <si>
    <r>
      <rPr>
        <sz val="11"/>
        <rFont val="宋体"/>
        <charset val="134"/>
      </rPr>
      <t>保障性住房租金补贴</t>
    </r>
  </si>
  <si>
    <t>2210108</t>
  </si>
  <si>
    <r>
      <rPr>
        <sz val="11"/>
        <rFont val="宋体"/>
        <charset val="134"/>
      </rPr>
      <t>老旧小区改造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</si>
  <si>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</si>
  <si>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</si>
  <si>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</si>
  <si>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</si>
  <si>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22103</t>
  </si>
  <si>
    <r>
      <rPr>
        <sz val="11"/>
        <rFont val="宋体"/>
        <charset val="134"/>
      </rPr>
      <t>城乡社区住宅</t>
    </r>
  </si>
  <si>
    <t>2210302</t>
  </si>
  <si>
    <r>
      <rPr>
        <sz val="11"/>
        <rFont val="宋体"/>
        <charset val="134"/>
      </rPr>
      <t>住房公积金管理</t>
    </r>
  </si>
  <si>
    <t>22201</t>
  </si>
  <si>
    <r>
      <rPr>
        <sz val="11"/>
        <rFont val="宋体"/>
        <charset val="134"/>
      </rPr>
      <t>粮油物资事务</t>
    </r>
  </si>
  <si>
    <t>2220106</t>
  </si>
  <si>
    <r>
      <rPr>
        <sz val="11"/>
        <rFont val="宋体"/>
        <charset val="134"/>
      </rPr>
      <t>专项业务活动</t>
    </r>
  </si>
  <si>
    <t>2220199</t>
  </si>
  <si>
    <r>
      <rPr>
        <sz val="11"/>
        <rFont val="宋体"/>
        <charset val="134"/>
      </rPr>
      <t>其他粮油物资事务支出</t>
    </r>
  </si>
  <si>
    <t>22401</t>
  </si>
  <si>
    <r>
      <rPr>
        <sz val="11"/>
        <rFont val="宋体"/>
        <charset val="134"/>
      </rPr>
      <t>应急管理事务</t>
    </r>
  </si>
  <si>
    <t>2240101</t>
  </si>
  <si>
    <t>2240103</t>
  </si>
  <si>
    <t>2240104</t>
  </si>
  <si>
    <r>
      <rPr>
        <sz val="11"/>
        <rFont val="宋体"/>
        <charset val="134"/>
      </rPr>
      <t>灾害风险防治</t>
    </r>
  </si>
  <si>
    <t>2240106</t>
  </si>
  <si>
    <r>
      <rPr>
        <sz val="11"/>
        <rFont val="宋体"/>
        <charset val="134"/>
      </rPr>
      <t>安全监管</t>
    </r>
  </si>
  <si>
    <t>2240108</t>
  </si>
  <si>
    <r>
      <rPr>
        <sz val="11"/>
        <rFont val="宋体"/>
        <charset val="134"/>
      </rPr>
      <t>应急救援</t>
    </r>
  </si>
  <si>
    <t>2240109</t>
  </si>
  <si>
    <r>
      <rPr>
        <sz val="11"/>
        <rFont val="宋体"/>
        <charset val="134"/>
      </rPr>
      <t>应急管理</t>
    </r>
  </si>
  <si>
    <t>2240199</t>
  </si>
  <si>
    <r>
      <rPr>
        <sz val="11"/>
        <rFont val="宋体"/>
        <charset val="134"/>
      </rPr>
      <t>其他应急管理支出</t>
    </r>
  </si>
  <si>
    <t>22402</t>
  </si>
  <si>
    <r>
      <rPr>
        <sz val="11"/>
        <rFont val="宋体"/>
        <charset val="134"/>
      </rPr>
      <t>消防救援事务</t>
    </r>
  </si>
  <si>
    <t>2240204</t>
  </si>
  <si>
    <r>
      <rPr>
        <sz val="11"/>
        <rFont val="宋体"/>
        <charset val="134"/>
      </rPr>
      <t>消防应急救援</t>
    </r>
  </si>
  <si>
    <t>22405</t>
  </si>
  <si>
    <r>
      <rPr>
        <sz val="11"/>
        <rFont val="宋体"/>
        <charset val="134"/>
      </rPr>
      <t>地震事务</t>
    </r>
  </si>
  <si>
    <t>2240501</t>
  </si>
  <si>
    <t>2240505</t>
  </si>
  <si>
    <r>
      <rPr>
        <sz val="11"/>
        <rFont val="宋体"/>
        <charset val="134"/>
      </rPr>
      <t>地震预测预报</t>
    </r>
  </si>
  <si>
    <t>2240506</t>
  </si>
  <si>
    <r>
      <rPr>
        <sz val="11"/>
        <rFont val="宋体"/>
        <charset val="134"/>
      </rPr>
      <t>地震灾害预防</t>
    </r>
  </si>
  <si>
    <t>22406</t>
  </si>
  <si>
    <r>
      <rPr>
        <sz val="11"/>
        <rFont val="宋体"/>
        <charset val="134"/>
      </rPr>
      <t>自然灾害防治</t>
    </r>
  </si>
  <si>
    <t>2240699</t>
  </si>
  <si>
    <r>
      <rPr>
        <sz val="11"/>
        <rFont val="宋体"/>
        <charset val="134"/>
      </rPr>
      <t>其他自然灾害防治支出</t>
    </r>
  </si>
  <si>
    <t>23201</t>
  </si>
  <si>
    <r>
      <rPr>
        <sz val="11"/>
        <rFont val="宋体"/>
        <charset val="134"/>
      </rPr>
      <t>中央政府国内债务付息支出</t>
    </r>
  </si>
  <si>
    <t>附表1-6</t>
  </si>
  <si>
    <t>2022年林芝市一般公共预算本级支出政府经济分类明细表</t>
  </si>
  <si>
    <t>501</t>
  </si>
  <si>
    <r>
      <rPr>
        <sz val="11"/>
        <rFont val="宋体"/>
        <charset val="134"/>
      </rPr>
      <t>机关工资福利支出</t>
    </r>
  </si>
  <si>
    <t>50101</t>
  </si>
  <si>
    <r>
      <rPr>
        <sz val="11"/>
        <rFont val="宋体"/>
        <charset val="134"/>
      </rPr>
      <t>工资奖金津补贴</t>
    </r>
  </si>
  <si>
    <t>50102</t>
  </si>
  <si>
    <r>
      <rPr>
        <sz val="11"/>
        <rFont val="宋体"/>
        <charset val="134"/>
      </rPr>
      <t>社会保障缴费</t>
    </r>
  </si>
  <si>
    <t>50103</t>
  </si>
  <si>
    <t>50199</t>
  </si>
  <si>
    <r>
      <rPr>
        <sz val="11"/>
        <rFont val="宋体"/>
        <charset val="134"/>
      </rPr>
      <t>其他工资福利支出</t>
    </r>
  </si>
  <si>
    <t>502</t>
  </si>
  <si>
    <r>
      <rPr>
        <sz val="11"/>
        <rFont val="宋体"/>
        <charset val="134"/>
      </rPr>
      <t>机关商品和服务支出</t>
    </r>
  </si>
  <si>
    <t>50201</t>
  </si>
  <si>
    <r>
      <rPr>
        <sz val="11"/>
        <rFont val="宋体"/>
        <charset val="134"/>
      </rPr>
      <t>办公经费</t>
    </r>
  </si>
  <si>
    <t>50202</t>
  </si>
  <si>
    <r>
      <rPr>
        <sz val="11"/>
        <rFont val="宋体"/>
        <charset val="134"/>
      </rPr>
      <t>会议费</t>
    </r>
  </si>
  <si>
    <t>50203</t>
  </si>
  <si>
    <r>
      <rPr>
        <sz val="11"/>
        <rFont val="宋体"/>
        <charset val="134"/>
      </rPr>
      <t>培训费</t>
    </r>
  </si>
  <si>
    <t>50204</t>
  </si>
  <si>
    <r>
      <rPr>
        <sz val="11"/>
        <rFont val="宋体"/>
        <charset val="134"/>
      </rPr>
      <t>专用材料购置费</t>
    </r>
  </si>
  <si>
    <t>50205</t>
  </si>
  <si>
    <r>
      <rPr>
        <sz val="11"/>
        <rFont val="宋体"/>
        <charset val="134"/>
      </rPr>
      <t>委托业务费</t>
    </r>
  </si>
  <si>
    <t>50206</t>
  </si>
  <si>
    <r>
      <rPr>
        <sz val="11"/>
        <rFont val="宋体"/>
        <charset val="134"/>
      </rPr>
      <t>公务接待费</t>
    </r>
  </si>
  <si>
    <t>50207</t>
  </si>
  <si>
    <r>
      <rPr>
        <sz val="11"/>
        <rFont val="宋体"/>
        <charset val="134"/>
      </rPr>
      <t>因公出国（境）费用</t>
    </r>
  </si>
  <si>
    <t>50208</t>
  </si>
  <si>
    <r>
      <rPr>
        <sz val="11"/>
        <rFont val="宋体"/>
        <charset val="134"/>
      </rPr>
      <t>公务用车运行维护费</t>
    </r>
  </si>
  <si>
    <t>50209</t>
  </si>
  <si>
    <r>
      <rPr>
        <sz val="11"/>
        <rFont val="宋体"/>
        <charset val="134"/>
      </rPr>
      <t>维修（护）费</t>
    </r>
  </si>
  <si>
    <t>50299</t>
  </si>
  <si>
    <r>
      <rPr>
        <sz val="11"/>
        <rFont val="宋体"/>
        <charset val="134"/>
      </rPr>
      <t>其他商品和服务支出</t>
    </r>
  </si>
  <si>
    <t>503</t>
  </si>
  <si>
    <r>
      <rPr>
        <sz val="11"/>
        <rFont val="宋体"/>
        <charset val="134"/>
      </rPr>
      <t>机关资本性支出（一）</t>
    </r>
  </si>
  <si>
    <t>50301</t>
  </si>
  <si>
    <r>
      <rPr>
        <sz val="11"/>
        <rFont val="宋体"/>
        <charset val="134"/>
      </rPr>
      <t>房屋建筑物购建</t>
    </r>
  </si>
  <si>
    <t>50302</t>
  </si>
  <si>
    <r>
      <rPr>
        <sz val="11"/>
        <rFont val="宋体"/>
        <charset val="134"/>
      </rPr>
      <t>基础设施建设</t>
    </r>
  </si>
  <si>
    <t>50306</t>
  </si>
  <si>
    <r>
      <rPr>
        <sz val="11"/>
        <rFont val="宋体"/>
        <charset val="134"/>
      </rPr>
      <t>设备购置</t>
    </r>
  </si>
  <si>
    <t>50307</t>
  </si>
  <si>
    <r>
      <rPr>
        <sz val="11"/>
        <rFont val="宋体"/>
        <charset val="134"/>
      </rPr>
      <t>大型修缮</t>
    </r>
  </si>
  <si>
    <t>50399</t>
  </si>
  <si>
    <r>
      <rPr>
        <sz val="11"/>
        <rFont val="宋体"/>
        <charset val="134"/>
      </rPr>
      <t>其他资本性支出</t>
    </r>
  </si>
  <si>
    <t>504</t>
  </si>
  <si>
    <r>
      <rPr>
        <sz val="11"/>
        <rFont val="宋体"/>
        <charset val="134"/>
      </rPr>
      <t>机关资本性支出（二）</t>
    </r>
  </si>
  <si>
    <t>50404</t>
  </si>
  <si>
    <t>50405</t>
  </si>
  <si>
    <t>505</t>
  </si>
  <si>
    <r>
      <rPr>
        <sz val="11"/>
        <rFont val="宋体"/>
        <charset val="134"/>
      </rPr>
      <t>对事业单位经常性补助</t>
    </r>
  </si>
  <si>
    <t>50501</t>
  </si>
  <si>
    <r>
      <rPr>
        <sz val="11"/>
        <rFont val="宋体"/>
        <charset val="134"/>
      </rPr>
      <t>工资福利支出</t>
    </r>
  </si>
  <si>
    <t>50502</t>
  </si>
  <si>
    <r>
      <rPr>
        <sz val="11"/>
        <rFont val="宋体"/>
        <charset val="134"/>
      </rPr>
      <t>商品和服务支出</t>
    </r>
  </si>
  <si>
    <t>506</t>
  </si>
  <si>
    <r>
      <rPr>
        <sz val="11"/>
        <rFont val="宋体"/>
        <charset val="134"/>
      </rPr>
      <t>对事业单位资本性补助</t>
    </r>
  </si>
  <si>
    <t>50601</t>
  </si>
  <si>
    <r>
      <rPr>
        <sz val="11"/>
        <rFont val="宋体"/>
        <charset val="134"/>
      </rPr>
      <t>资本性支出（一）</t>
    </r>
  </si>
  <si>
    <t>507</t>
  </si>
  <si>
    <r>
      <rPr>
        <sz val="11"/>
        <rFont val="宋体"/>
        <charset val="134"/>
      </rPr>
      <t>对企业补助</t>
    </r>
  </si>
  <si>
    <t>50701</t>
  </si>
  <si>
    <r>
      <rPr>
        <sz val="11"/>
        <rFont val="宋体"/>
        <charset val="134"/>
      </rPr>
      <t>费用补贴</t>
    </r>
  </si>
  <si>
    <t>50702</t>
  </si>
  <si>
    <r>
      <rPr>
        <sz val="11"/>
        <rFont val="宋体"/>
        <charset val="134"/>
      </rPr>
      <t>利息补贴</t>
    </r>
  </si>
  <si>
    <t>50799</t>
  </si>
  <si>
    <r>
      <rPr>
        <sz val="11"/>
        <rFont val="宋体"/>
        <charset val="134"/>
      </rPr>
      <t>其他对企业补助</t>
    </r>
  </si>
  <si>
    <t>509</t>
  </si>
  <si>
    <r>
      <rPr>
        <sz val="11"/>
        <rFont val="宋体"/>
        <charset val="134"/>
      </rPr>
      <t>对个人和家庭的补助</t>
    </r>
  </si>
  <si>
    <t>50901</t>
  </si>
  <si>
    <r>
      <rPr>
        <sz val="11"/>
        <rFont val="宋体"/>
        <charset val="134"/>
      </rPr>
      <t>社会福利和救助</t>
    </r>
  </si>
  <si>
    <t>50903</t>
  </si>
  <si>
    <r>
      <rPr>
        <sz val="11"/>
        <rFont val="宋体"/>
        <charset val="134"/>
      </rPr>
      <t>个人农业生产补贴</t>
    </r>
  </si>
  <si>
    <t>50905</t>
  </si>
  <si>
    <r>
      <rPr>
        <sz val="11"/>
        <rFont val="宋体"/>
        <charset val="134"/>
      </rPr>
      <t>离退休费</t>
    </r>
  </si>
  <si>
    <t>50999</t>
  </si>
  <si>
    <r>
      <rPr>
        <sz val="11"/>
        <rFont val="宋体"/>
        <charset val="134"/>
      </rPr>
      <t>其他对个人和家庭补助</t>
    </r>
  </si>
  <si>
    <t>511</t>
  </si>
  <si>
    <r>
      <rPr>
        <sz val="11"/>
        <rFont val="宋体"/>
        <charset val="134"/>
      </rPr>
      <t>债务利息及费用支出</t>
    </r>
  </si>
  <si>
    <t>51101</t>
  </si>
  <si>
    <r>
      <rPr>
        <sz val="11"/>
        <rFont val="宋体"/>
        <charset val="134"/>
      </rPr>
      <t>国内债务付息</t>
    </r>
  </si>
  <si>
    <t>599</t>
  </si>
  <si>
    <r>
      <rPr>
        <sz val="11"/>
        <rFont val="宋体"/>
        <charset val="134"/>
      </rPr>
      <t>其他支出</t>
    </r>
  </si>
  <si>
    <t>59999</t>
  </si>
  <si>
    <t xml:space="preserve">   1、按政府收支分类科目取数，包括501、502、503、504、505、506、507、508、509、510、511、51402、599。</t>
  </si>
  <si>
    <t>附表1-7</t>
  </si>
  <si>
    <t>2022年林芝市一般公共预算对下级的转移支付预算分项目表</t>
  </si>
  <si>
    <t>一、一般性转移支付</t>
  </si>
  <si>
    <r>
      <rPr>
        <sz val="11"/>
        <rFont val="宋体"/>
        <charset val="134"/>
      </rPr>
      <t>54000021T000000013243-所得税返还</t>
    </r>
  </si>
  <si>
    <r>
      <rPr>
        <sz val="11"/>
        <rFont val="宋体"/>
        <charset val="134"/>
      </rPr>
      <t>54040021T000000036826-住房公积金经费</t>
    </r>
  </si>
  <si>
    <r>
      <rPr>
        <sz val="11"/>
        <rFont val="宋体"/>
        <charset val="134"/>
      </rPr>
      <t>54040021T000000037298-社区建设</t>
    </r>
  </si>
  <si>
    <r>
      <rPr>
        <sz val="11"/>
        <rFont val="宋体"/>
        <charset val="134"/>
      </rPr>
      <t>54040021T000000037310--重点生态功能区转移支付（含环境保护专项奖励资金）</t>
    </r>
  </si>
  <si>
    <t>54040021T000000037316--边境地区转移支付</t>
  </si>
  <si>
    <r>
      <rPr>
        <sz val="11"/>
        <rFont val="宋体"/>
        <charset val="134"/>
      </rPr>
      <t>54040021T000000037320-取暖费</t>
    </r>
  </si>
  <si>
    <r>
      <rPr>
        <sz val="11"/>
        <rFont val="宋体"/>
        <charset val="134"/>
      </rPr>
      <t>54040021T000000037348-调整工资转移支付</t>
    </r>
  </si>
  <si>
    <r>
      <rPr>
        <sz val="11"/>
        <rFont val="宋体"/>
        <charset val="134"/>
      </rPr>
      <t>54040021T000000052504-农业资源及生态保护补助资金</t>
    </r>
  </si>
  <si>
    <r>
      <rPr>
        <sz val="11"/>
        <rFont val="宋体"/>
        <charset val="134"/>
      </rPr>
      <t>54040021T000000056582-地市供暖项目运维资金</t>
    </r>
  </si>
  <si>
    <r>
      <rPr>
        <sz val="11"/>
        <rFont val="宋体"/>
        <charset val="134"/>
      </rPr>
      <t>54040022T000000078310-乡村“四旁”植树专项资金（市级配套）</t>
    </r>
  </si>
  <si>
    <r>
      <rPr>
        <sz val="11"/>
        <rFont val="宋体"/>
        <charset val="134"/>
      </rPr>
      <t>54040022T000000079323-林芝市2022年财政衔接推进乡村振兴补助资金</t>
    </r>
  </si>
  <si>
    <r>
      <rPr>
        <sz val="11"/>
        <rFont val="宋体"/>
        <charset val="134"/>
      </rPr>
      <t>54040022T000000419692-自治区人大代表视察经费</t>
    </r>
  </si>
  <si>
    <r>
      <rPr>
        <sz val="11"/>
        <rFont val="宋体"/>
        <charset val="134"/>
      </rPr>
      <t>54040022T000000425623-外事巡边员经费</t>
    </r>
  </si>
  <si>
    <r>
      <rPr>
        <sz val="11"/>
        <rFont val="宋体"/>
        <charset val="134"/>
      </rPr>
      <t>54040022T000000431514-基层团组织建设</t>
    </r>
  </si>
  <si>
    <r>
      <rPr>
        <sz val="11"/>
        <rFont val="宋体"/>
        <charset val="134"/>
      </rPr>
      <t>54040022T000000431573-双联户补助</t>
    </r>
  </si>
  <si>
    <r>
      <rPr>
        <sz val="11"/>
        <rFont val="宋体"/>
        <charset val="134"/>
      </rPr>
      <t>54040022T000000431660-两新组织经费</t>
    </r>
  </si>
  <si>
    <r>
      <rPr>
        <sz val="11"/>
        <rFont val="宋体"/>
        <charset val="134"/>
      </rPr>
      <t>54040022T000000431725-第一书记办实事经费</t>
    </r>
  </si>
  <si>
    <r>
      <rPr>
        <sz val="11"/>
        <rFont val="宋体"/>
        <charset val="134"/>
      </rPr>
      <t>54040022T000000431794-动物防疫等补助</t>
    </r>
  </si>
  <si>
    <r>
      <rPr>
        <sz val="11"/>
        <rFont val="宋体"/>
        <charset val="134"/>
      </rPr>
      <t>54040022T000000433925-地质灾害群测群防工作经费</t>
    </r>
  </si>
  <si>
    <r>
      <rPr>
        <sz val="11"/>
        <rFont val="宋体"/>
        <charset val="134"/>
      </rPr>
      <t>54040022T000000434073-草原承包经营权登记颁证工作经费</t>
    </r>
  </si>
  <si>
    <r>
      <rPr>
        <sz val="11"/>
        <rFont val="宋体"/>
        <charset val="134"/>
      </rPr>
      <t>54040022T000000434605-2022年1-12月增资</t>
    </r>
  </si>
  <si>
    <r>
      <rPr>
        <sz val="11"/>
        <rFont val="宋体"/>
        <charset val="134"/>
      </rPr>
      <t>54042221T000000112879-三岩特殊政策经费</t>
    </r>
  </si>
  <si>
    <t>二、专项转移支付</t>
  </si>
  <si>
    <r>
      <rPr>
        <sz val="11"/>
        <rFont val="宋体"/>
        <charset val="134"/>
      </rPr>
      <t>54040021T000000030533-民族团结创建经费</t>
    </r>
  </si>
  <si>
    <r>
      <rPr>
        <sz val="11"/>
        <rFont val="宋体"/>
        <charset val="134"/>
      </rPr>
      <t>54040021T000000030843-统战理论调研</t>
    </r>
  </si>
  <si>
    <r>
      <rPr>
        <sz val="11"/>
        <rFont val="宋体"/>
        <charset val="134"/>
      </rPr>
      <t xml:space="preserve">54040021T000000050861-水污染防治专项资金 </t>
    </r>
  </si>
  <si>
    <t xml:space="preserve">   1、一般性转移支付：23001-返还性支出 、23002-一般性转移支付。</t>
  </si>
  <si>
    <t xml:space="preserve">   2、专项转移支付：23003-专项转移支付。</t>
  </si>
  <si>
    <t>附表1-8</t>
  </si>
  <si>
    <t>2022年林芝市一般公共预算对下级的转移支付预算分地区表</t>
  </si>
  <si>
    <t>地  区</t>
  </si>
  <si>
    <r>
      <rPr>
        <sz val="11"/>
        <rFont val="宋体"/>
        <charset val="134"/>
      </rPr>
      <t>540402000-巴宜区</t>
    </r>
  </si>
  <si>
    <r>
      <rPr>
        <sz val="11"/>
        <rFont val="宋体"/>
        <charset val="134"/>
      </rPr>
      <t>540421000-工布江达县</t>
    </r>
  </si>
  <si>
    <r>
      <rPr>
        <sz val="11"/>
        <rFont val="宋体"/>
        <charset val="134"/>
      </rPr>
      <t>540422000-米林县</t>
    </r>
  </si>
  <si>
    <r>
      <rPr>
        <sz val="11"/>
        <rFont val="宋体"/>
        <charset val="134"/>
      </rPr>
      <t>540423000-墨脱县</t>
    </r>
  </si>
  <si>
    <r>
      <rPr>
        <sz val="11"/>
        <rFont val="宋体"/>
        <charset val="134"/>
      </rPr>
      <t>540424000-波密县</t>
    </r>
  </si>
  <si>
    <r>
      <rPr>
        <sz val="11"/>
        <rFont val="宋体"/>
        <charset val="134"/>
      </rPr>
      <t>540425000-察隅县</t>
    </r>
  </si>
  <si>
    <r>
      <rPr>
        <sz val="11"/>
        <rFont val="宋体"/>
        <charset val="134"/>
      </rPr>
      <t>540426000-朗县</t>
    </r>
  </si>
  <si>
    <t>合       计</t>
  </si>
  <si>
    <t xml:space="preserve">   1、按政府收支分类科目取数，包括23001-返还性支出 、23002-一般性转移支付、23003-专项转移支付。</t>
  </si>
  <si>
    <t>附表2-1</t>
  </si>
  <si>
    <t>2022年林芝市政府性基金预算收支预算总表</t>
  </si>
  <si>
    <t>同比增长</t>
  </si>
  <si>
    <t>地方政府专项债务收入</t>
  </si>
  <si>
    <t>地方政府专项债务还本支出</t>
  </si>
  <si>
    <t xml:space="preserve">  政府性基金转移支付收入</t>
  </si>
  <si>
    <t xml:space="preserve">  政府性基金转移支付</t>
  </si>
  <si>
    <t xml:space="preserve">  上解收入</t>
  </si>
  <si>
    <t xml:space="preserve">  上解支出</t>
  </si>
  <si>
    <t xml:space="preserve">  调出资金</t>
  </si>
  <si>
    <t xml:space="preserve">  地方政府专项债务转贷收入</t>
  </si>
  <si>
    <t xml:space="preserve">  地方政府专项债务转贷支出</t>
  </si>
  <si>
    <t xml:space="preserve">  上年结转收入</t>
  </si>
  <si>
    <t xml:space="preserve">  年终结转</t>
  </si>
  <si>
    <t>附表2-2</t>
  </si>
  <si>
    <t>2022年林芝市政府性基金预算本级收入预算表</t>
  </si>
  <si>
    <t>政府性基金收入</t>
  </si>
  <si>
    <t>1030146</t>
  </si>
  <si>
    <t>国有土地收益基金收入</t>
  </si>
  <si>
    <t>1030147</t>
  </si>
  <si>
    <t>农业土地开发资金收入</t>
  </si>
  <si>
    <t>1030148</t>
  </si>
  <si>
    <t>国有土地使用权出让收入</t>
  </si>
  <si>
    <t>103014801</t>
  </si>
  <si>
    <t>土地出让价款收入</t>
  </si>
  <si>
    <t>103014802</t>
  </si>
  <si>
    <t>补缴的土地价款</t>
  </si>
  <si>
    <t>103014803</t>
  </si>
  <si>
    <t>划拨土地收入</t>
  </si>
  <si>
    <t>缴纳新增建设用地土地有偿使用费</t>
  </si>
  <si>
    <t xml:space="preserve">   1、取资金性质为12-政府性基金预算资金的103-非税收入的收入分类。</t>
  </si>
  <si>
    <t>附表2-3</t>
  </si>
  <si>
    <t>2022年林芝市政府性基金预算上级补助收入预算表</t>
  </si>
  <si>
    <r>
      <rPr>
        <sz val="11"/>
        <rFont val="宋体"/>
        <charset val="134"/>
      </rPr>
      <t>54000021T000000007842-大中型水库移民后期扶持资金</t>
    </r>
  </si>
  <si>
    <t xml:space="preserve">   1、取资金性质为12-政府性基金预算资金的11004-政府性基金转移支付收入 收入分类。</t>
  </si>
  <si>
    <t>附表2-4</t>
  </si>
  <si>
    <t>2022年林芝市政府性基金预算本级支出预算表</t>
  </si>
  <si>
    <t xml:space="preserve">  国有土地收益基金及对应专项债务收入安排的支出</t>
  </si>
  <si>
    <t xml:space="preserve">    农业土地开发资金及对应专项债务收入安排的支出</t>
  </si>
  <si>
    <t xml:space="preserve">   国有土地使用权出让收入及对应专项债务收入安排的支出</t>
  </si>
  <si>
    <t>地方政府专项债务发行费用支出</t>
  </si>
  <si>
    <t xml:space="preserve">   1、取资金性质为12-政府性基金预算资金的支出功能科目，不包含227、230、231。</t>
  </si>
  <si>
    <t>附表2-5</t>
  </si>
  <si>
    <t>2022年林芝市政府性基金预算对下级的转移支付预算分项目表</t>
  </si>
  <si>
    <r>
      <rPr>
        <sz val="11"/>
        <rFont val="宋体"/>
        <charset val="134"/>
      </rPr>
      <t>54040022T000000432726-水库移民后续扶持资金</t>
    </r>
  </si>
  <si>
    <t xml:space="preserve">   1、取资金性质为12-政府性基金预算资金的支出功能科目取数，包括23004。</t>
  </si>
  <si>
    <t>附表2-6</t>
  </si>
  <si>
    <t>2022年林芝市政府性基金预算对下级的转移支付预算分地区表</t>
  </si>
  <si>
    <t>附表3-1</t>
  </si>
  <si>
    <t>2022年林芝市国有资本经营预算本级收支预算总表</t>
  </si>
  <si>
    <t xml:space="preserve">  利润收入</t>
  </si>
  <si>
    <t xml:space="preserve">  补充全国社会保障基金</t>
  </si>
  <si>
    <t xml:space="preserve">  股利、股息收入</t>
  </si>
  <si>
    <t xml:space="preserve">  解决历史遗留问题及改革成本支出</t>
  </si>
  <si>
    <t xml:space="preserve">  产权转让收入</t>
  </si>
  <si>
    <t xml:space="preserve">  国有企业资本金注入</t>
  </si>
  <si>
    <t xml:space="preserve">  清算收入</t>
  </si>
  <si>
    <t xml:space="preserve">  国有企业政策性补贴</t>
  </si>
  <si>
    <t xml:space="preserve">  其他国有资本经营预算收入</t>
  </si>
  <si>
    <t xml:space="preserve">  其他国有资本经营预算支出</t>
  </si>
  <si>
    <t xml:space="preserve">  国有资本经营预算转移支付收入</t>
  </si>
  <si>
    <t xml:space="preserve">  国有资本经营预算转移支付支出</t>
  </si>
  <si>
    <t xml:space="preserve">  国有资本经营预算上解收入</t>
  </si>
  <si>
    <t xml:space="preserve">  国有资本经营预算上解支出</t>
  </si>
  <si>
    <t xml:space="preserve">  国有资本经营预算调出资金</t>
  </si>
  <si>
    <t>附表3-2</t>
  </si>
  <si>
    <t>2022年林芝市国有资本经营预算本级收入预算表</t>
  </si>
  <si>
    <r>
      <rPr>
        <b/>
        <sz val="11"/>
        <rFont val="宋体"/>
        <charset val="134"/>
      </rPr>
      <t>国有资本经营收入</t>
    </r>
  </si>
  <si>
    <t>1030601</t>
  </si>
  <si>
    <r>
      <rPr>
        <sz val="11"/>
        <rFont val="宋体"/>
        <charset val="134"/>
      </rPr>
      <t>利润收入</t>
    </r>
  </si>
  <si>
    <t>103060198</t>
  </si>
  <si>
    <r>
      <rPr>
        <sz val="11"/>
        <rFont val="宋体"/>
        <charset val="134"/>
      </rPr>
      <t>其他国有资本经营预算企业利润收入</t>
    </r>
  </si>
  <si>
    <t xml:space="preserve">   1、取资金性质为13-国有资本经营预算资金的103-非税收入的收入分类。</t>
  </si>
  <si>
    <t>附表3-3</t>
  </si>
  <si>
    <t>2022年林芝市国有资本经营预算本级支出预算表</t>
  </si>
  <si>
    <t>223</t>
  </si>
  <si>
    <r>
      <rPr>
        <sz val="11"/>
        <rFont val="宋体"/>
        <charset val="134"/>
      </rPr>
      <t>国有资本经营预算支出</t>
    </r>
  </si>
  <si>
    <t>22301</t>
  </si>
  <si>
    <r>
      <rPr>
        <sz val="11"/>
        <rFont val="宋体"/>
        <charset val="134"/>
      </rPr>
      <t>解决历史遗留问题及改革成本支出</t>
    </r>
  </si>
  <si>
    <t>2230105</t>
  </si>
  <si>
    <r>
      <rPr>
        <sz val="11"/>
        <rFont val="宋体"/>
        <charset val="134"/>
      </rPr>
      <t>国有企业退休人员社会化管理补助支出</t>
    </r>
  </si>
  <si>
    <t>22399</t>
  </si>
  <si>
    <r>
      <rPr>
        <sz val="11"/>
        <rFont val="宋体"/>
        <charset val="134"/>
      </rPr>
      <t>其他国有资本经营预算支出</t>
    </r>
  </si>
  <si>
    <t>2239999</t>
  </si>
  <si>
    <t xml:space="preserve">   1、取资金性质为13-国有资本经营预算资金的支出功能科目，不包含227、230、231。</t>
  </si>
  <si>
    <t>附表3-4</t>
  </si>
  <si>
    <t>2022年林芝市国有资本经营预算本级支出政府经济分类明细表</t>
  </si>
  <si>
    <t xml:space="preserve">   1、按政府支出经济分类取数。不包含512、513、51401。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</si>
</sst>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0.00%"/>
  </numFmts>
  <fonts count="42">
    <font>
      <sz val="11"/>
      <color indexed="8"/>
      <name val="宋体"/>
      <charset val="1"/>
      <scheme val="minor"/>
    </font>
    <font>
      <sz val="9"/>
      <name val="Hiragino Sans GB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0"/>
      <name val="SimSun"/>
      <charset val="134"/>
    </font>
    <font>
      <b/>
      <sz val="11"/>
      <name val="SimSun"/>
      <charset val="134"/>
    </font>
    <font>
      <sz val="11"/>
      <name val="黑体"/>
      <charset val="134"/>
    </font>
    <font>
      <sz val="12"/>
      <name val="黑体"/>
      <charset val="134"/>
    </font>
    <font>
      <sz val="11"/>
      <color rgb="FF0000FF"/>
      <name val="宋体"/>
      <charset val="134"/>
    </font>
    <font>
      <sz val="11"/>
      <color rgb="FFFFFFFF"/>
      <name val="宋体"/>
      <charset val="134"/>
    </font>
    <font>
      <b/>
      <sz val="15"/>
      <name val="黑体"/>
      <charset val="134"/>
    </font>
    <font>
      <sz val="9"/>
      <name val="simhei"/>
      <charset val="134"/>
    </font>
    <font>
      <sz val="11"/>
      <name val="宋体"/>
      <charset val="1"/>
      <scheme val="minor"/>
    </font>
    <font>
      <sz val="11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Hiragino Sans GB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8" fillId="20" borderId="24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21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3" borderId="20" applyNumberFormat="0" applyAlignment="0" applyProtection="0">
      <alignment vertical="center"/>
    </xf>
    <xf numFmtId="0" fontId="39" fillId="13" borderId="24" applyNumberFormat="0" applyAlignment="0" applyProtection="0">
      <alignment vertical="center"/>
    </xf>
    <xf numFmtId="0" fontId="28" fillId="8" borderId="18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154">
    <xf numFmtId="0" fontId="0" fillId="0" borderId="0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4" fontId="10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0" fontId="0" fillId="0" borderId="0" xfId="0" applyNumberFormat="1" applyFont="1" applyBorder="1">
      <alignment vertical="center"/>
    </xf>
    <xf numFmtId="10" fontId="1" fillId="0" borderId="1" xfId="0" applyNumberFormat="1" applyFont="1" applyBorder="1" applyAlignment="1">
      <alignment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10" fontId="5" fillId="2" borderId="4" xfId="11" applyNumberFormat="1" applyFont="1" applyFill="1" applyBorder="1" applyAlignment="1">
      <alignment horizontal="center" vertical="center" wrapText="1"/>
    </xf>
    <xf numFmtId="10" fontId="5" fillId="2" borderId="4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0" fontId="5" fillId="2" borderId="13" xfId="11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>
      <alignment vertical="center"/>
    </xf>
    <xf numFmtId="10" fontId="17" fillId="0" borderId="0" xfId="11" applyNumberFormat="1" applyFont="1" applyBorder="1">
      <alignment vertical="center"/>
    </xf>
    <xf numFmtId="10" fontId="1" fillId="0" borderId="1" xfId="11" applyNumberFormat="1" applyFont="1" applyBorder="1" applyAlignment="1">
      <alignment vertical="center" wrapText="1"/>
    </xf>
    <xf numFmtId="10" fontId="4" fillId="0" borderId="1" xfId="11" applyNumberFormat="1" applyFont="1" applyBorder="1" applyAlignment="1">
      <alignment horizontal="center" vertical="center"/>
    </xf>
    <xf numFmtId="10" fontId="1" fillId="0" borderId="2" xfId="11" applyNumberFormat="1" applyFont="1" applyBorder="1" applyAlignment="1">
      <alignment vertical="center" wrapText="1"/>
    </xf>
    <xf numFmtId="10" fontId="5" fillId="2" borderId="4" xfId="11" applyNumberFormat="1" applyFont="1" applyFill="1" applyBorder="1" applyAlignment="1">
      <alignment horizontal="center" vertical="center"/>
    </xf>
    <xf numFmtId="10" fontId="5" fillId="2" borderId="4" xfId="11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right" vertical="center"/>
    </xf>
    <xf numFmtId="10" fontId="5" fillId="0" borderId="4" xfId="1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center"/>
    </xf>
    <xf numFmtId="10" fontId="2" fillId="0" borderId="0" xfId="1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/>
    </xf>
    <xf numFmtId="10" fontId="5" fillId="0" borderId="0" xfId="11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10" fontId="1" fillId="0" borderId="10" xfId="11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NumberFormat="1" applyFont="1" applyBorder="1">
      <alignment vertical="center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top"/>
    </xf>
    <xf numFmtId="0" fontId="19" fillId="0" borderId="2" xfId="0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Fill="1" applyBorder="1" applyAlignment="1">
      <alignment horizontal="left" vertical="center"/>
    </xf>
    <xf numFmtId="0" fontId="20" fillId="0" borderId="3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0" fontId="5" fillId="2" borderId="17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0" xfId="0" applyFont="1">
      <alignment vertical="center"/>
    </xf>
    <xf numFmtId="10" fontId="0" fillId="0" borderId="0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10" fontId="10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10" fontId="1" fillId="0" borderId="5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7"/>
  <sheetViews>
    <sheetView tabSelected="1" workbookViewId="0">
      <pane ySplit="6" topLeftCell="A21" activePane="bottomLeft" state="frozen"/>
      <selection/>
      <selection pane="bottomLeft" activeCell="L15" sqref="L15"/>
    </sheetView>
  </sheetViews>
  <sheetFormatPr defaultColWidth="9" defaultRowHeight="13.5"/>
  <cols>
    <col min="1" max="1" width="28.6333333333333" customWidth="1"/>
    <col min="2" max="3" width="12.6333333333333" customWidth="1"/>
    <col min="4" max="4" width="12.6333333333333" style="137" customWidth="1"/>
    <col min="5" max="5" width="12.6333333333333" style="138" customWidth="1"/>
    <col min="6" max="6" width="28.6333333333333" customWidth="1"/>
    <col min="7" max="9" width="12.6333333333333" customWidth="1"/>
    <col min="10" max="10" width="12.6333333333333" style="21" customWidth="1"/>
    <col min="11" max="12" width="9.76666666666667" customWidth="1"/>
  </cols>
  <sheetData>
    <row r="1" ht="15" customHeight="1" spans="1:10">
      <c r="A1" s="2" t="s">
        <v>0</v>
      </c>
      <c r="B1" s="33"/>
      <c r="C1" s="84"/>
      <c r="D1" s="84"/>
      <c r="E1" s="139"/>
      <c r="F1" s="1"/>
      <c r="G1" s="1"/>
      <c r="H1" s="1"/>
      <c r="I1" s="1"/>
      <c r="J1" s="22"/>
    </row>
    <row r="2" ht="26" customHeight="1" spans="1:10">
      <c r="A2" s="4" t="s">
        <v>1</v>
      </c>
      <c r="B2" s="4"/>
      <c r="C2" s="4"/>
      <c r="D2" s="4"/>
      <c r="E2" s="140"/>
      <c r="F2" s="4"/>
      <c r="G2" s="4"/>
      <c r="H2" s="4"/>
      <c r="I2" s="4"/>
      <c r="J2" s="4"/>
    </row>
    <row r="3" ht="19.55" customHeight="1" spans="1:10">
      <c r="A3" s="85"/>
      <c r="B3" s="35"/>
      <c r="C3" s="5"/>
      <c r="D3" s="5"/>
      <c r="E3" s="141"/>
      <c r="F3" s="5"/>
      <c r="G3" s="5"/>
      <c r="H3" s="5"/>
      <c r="I3" s="5"/>
      <c r="J3" s="151" t="s">
        <v>2</v>
      </c>
    </row>
    <row r="4" ht="21" customHeight="1" spans="1:10">
      <c r="A4" s="8" t="s">
        <v>3</v>
      </c>
      <c r="B4" s="8"/>
      <c r="C4" s="8"/>
      <c r="D4" s="8"/>
      <c r="E4" s="74"/>
      <c r="F4" s="8" t="s">
        <v>4</v>
      </c>
      <c r="G4" s="8"/>
      <c r="H4" s="8"/>
      <c r="I4" s="8"/>
      <c r="J4" s="8"/>
    </row>
    <row r="5" ht="20" customHeight="1" spans="1:10">
      <c r="A5" s="8" t="s">
        <v>5</v>
      </c>
      <c r="B5" s="8" t="s">
        <v>6</v>
      </c>
      <c r="C5" s="8" t="s">
        <v>7</v>
      </c>
      <c r="D5" s="8"/>
      <c r="E5" s="74"/>
      <c r="F5" s="8" t="s">
        <v>8</v>
      </c>
      <c r="G5" s="8" t="s">
        <v>6</v>
      </c>
      <c r="H5" s="8" t="s">
        <v>7</v>
      </c>
      <c r="I5" s="8"/>
      <c r="J5" s="8"/>
    </row>
    <row r="6" ht="20" customHeight="1" spans="1:10">
      <c r="A6" s="8"/>
      <c r="B6" s="8"/>
      <c r="C6" s="8" t="s">
        <v>9</v>
      </c>
      <c r="D6" s="8" t="s">
        <v>10</v>
      </c>
      <c r="E6" s="76" t="s">
        <v>11</v>
      </c>
      <c r="F6" s="8"/>
      <c r="G6" s="8"/>
      <c r="H6" s="8" t="s">
        <v>9</v>
      </c>
      <c r="I6" s="8" t="s">
        <v>10</v>
      </c>
      <c r="J6" s="25" t="s">
        <v>11</v>
      </c>
    </row>
    <row r="7" ht="22.8" customHeight="1" spans="1:10">
      <c r="A7" s="36" t="s">
        <v>12</v>
      </c>
      <c r="B7" s="142">
        <v>30000</v>
      </c>
      <c r="C7" s="143">
        <v>60000</v>
      </c>
      <c r="D7" s="143">
        <f t="shared" ref="D7:D13" si="0">C7-B7</f>
        <v>30000</v>
      </c>
      <c r="E7" s="144">
        <f t="shared" ref="E7:E12" si="1">((C7-B7))/B7</f>
        <v>1</v>
      </c>
      <c r="F7" s="36" t="s">
        <v>13</v>
      </c>
      <c r="G7" s="142">
        <v>222706.45</v>
      </c>
      <c r="H7" s="143">
        <v>306428.05</v>
      </c>
      <c r="I7" s="143">
        <f>H7-G7</f>
        <v>83721.6</v>
      </c>
      <c r="J7" s="152">
        <f t="shared" ref="J7:J12" si="2">((H7-G7))/G7</f>
        <v>0.375928043395241</v>
      </c>
    </row>
    <row r="8" ht="22.8" customHeight="1" spans="1:10">
      <c r="A8" s="36"/>
      <c r="B8" s="142"/>
      <c r="C8" s="143"/>
      <c r="D8" s="143"/>
      <c r="E8" s="144"/>
      <c r="F8" s="36" t="s">
        <v>14</v>
      </c>
      <c r="G8" s="142">
        <v>2250</v>
      </c>
      <c r="H8" s="143">
        <v>9180</v>
      </c>
      <c r="I8" s="143">
        <f t="shared" ref="I8:I13" si="3">H8-G8</f>
        <v>6930</v>
      </c>
      <c r="J8" s="152">
        <f t="shared" si="2"/>
        <v>3.08</v>
      </c>
    </row>
    <row r="9" ht="22.8" customHeight="1" spans="1:10">
      <c r="A9" s="36" t="s">
        <v>15</v>
      </c>
      <c r="B9" s="142"/>
      <c r="C9" s="143"/>
      <c r="D9" s="143"/>
      <c r="E9" s="144"/>
      <c r="F9" s="36" t="s">
        <v>16</v>
      </c>
      <c r="G9" s="142"/>
      <c r="H9" s="143">
        <v>2700</v>
      </c>
      <c r="I9" s="143">
        <f t="shared" si="3"/>
        <v>2700</v>
      </c>
      <c r="J9" s="152">
        <v>1</v>
      </c>
    </row>
    <row r="10" ht="22.8" customHeight="1" spans="1:10">
      <c r="A10" s="36" t="s">
        <v>17</v>
      </c>
      <c r="B10" s="142">
        <f>B11+B19+B23</f>
        <v>472189.74</v>
      </c>
      <c r="C10" s="143">
        <v>741410.39</v>
      </c>
      <c r="D10" s="143">
        <f t="shared" si="0"/>
        <v>269220.65</v>
      </c>
      <c r="E10" s="144">
        <f t="shared" si="1"/>
        <v>0.57015353616112</v>
      </c>
      <c r="F10" s="36" t="s">
        <v>18</v>
      </c>
      <c r="G10" s="142">
        <f>G11+G23</f>
        <v>277233.29</v>
      </c>
      <c r="H10" s="143">
        <v>483102.34</v>
      </c>
      <c r="I10" s="143">
        <f t="shared" si="3"/>
        <v>205869.05</v>
      </c>
      <c r="J10" s="152">
        <f t="shared" si="2"/>
        <v>0.742584160798294</v>
      </c>
    </row>
    <row r="11" ht="22.8" customHeight="1" spans="1:10">
      <c r="A11" s="9" t="s">
        <v>19</v>
      </c>
      <c r="B11" s="145">
        <v>432153.59</v>
      </c>
      <c r="C11" s="50">
        <v>652574.62</v>
      </c>
      <c r="D11" s="50">
        <f t="shared" si="0"/>
        <v>220421.03</v>
      </c>
      <c r="E11" s="144">
        <f t="shared" si="1"/>
        <v>0.510052525538432</v>
      </c>
      <c r="F11" s="9" t="s">
        <v>20</v>
      </c>
      <c r="G11" s="145">
        <v>277233.29</v>
      </c>
      <c r="H11" s="50">
        <v>483102.34</v>
      </c>
      <c r="I11" s="153">
        <f t="shared" si="3"/>
        <v>205869.05</v>
      </c>
      <c r="J11" s="152">
        <f t="shared" si="2"/>
        <v>0.742584160798294</v>
      </c>
    </row>
    <row r="12" ht="22.8" customHeight="1" spans="1:10">
      <c r="A12" s="9" t="s">
        <v>21</v>
      </c>
      <c r="B12" s="145">
        <v>432153.59</v>
      </c>
      <c r="C12" s="50">
        <v>648690.63</v>
      </c>
      <c r="D12" s="50">
        <f t="shared" si="0"/>
        <v>216537.04</v>
      </c>
      <c r="E12" s="144">
        <f t="shared" si="1"/>
        <v>0.501065003301257</v>
      </c>
      <c r="F12" s="9" t="s">
        <v>22</v>
      </c>
      <c r="G12" s="145">
        <v>277233.29</v>
      </c>
      <c r="H12" s="50">
        <v>479986.99</v>
      </c>
      <c r="I12" s="153">
        <f t="shared" si="3"/>
        <v>202753.7</v>
      </c>
      <c r="J12" s="152">
        <f t="shared" si="2"/>
        <v>0.73134687396308</v>
      </c>
    </row>
    <row r="13" ht="22.8" customHeight="1" spans="1:10">
      <c r="A13" s="9" t="s">
        <v>23</v>
      </c>
      <c r="B13" s="145"/>
      <c r="C13" s="50">
        <v>3883.99</v>
      </c>
      <c r="D13" s="50">
        <f t="shared" si="0"/>
        <v>3883.99</v>
      </c>
      <c r="E13" s="144">
        <v>1</v>
      </c>
      <c r="F13" s="9" t="s">
        <v>24</v>
      </c>
      <c r="G13" s="50"/>
      <c r="H13" s="50">
        <v>3115.35</v>
      </c>
      <c r="I13" s="153">
        <f t="shared" si="3"/>
        <v>3115.35</v>
      </c>
      <c r="J13" s="152">
        <v>1</v>
      </c>
    </row>
    <row r="14" ht="22.8" customHeight="1" spans="1:10">
      <c r="A14" s="9" t="s">
        <v>25</v>
      </c>
      <c r="B14" s="145"/>
      <c r="C14" s="50"/>
      <c r="D14" s="50"/>
      <c r="E14" s="144"/>
      <c r="F14" s="9" t="s">
        <v>26</v>
      </c>
      <c r="G14" s="50"/>
      <c r="H14" s="50"/>
      <c r="I14" s="143"/>
      <c r="J14" s="152"/>
    </row>
    <row r="15" ht="22.8" customHeight="1" spans="1:10">
      <c r="A15" s="9" t="s">
        <v>27</v>
      </c>
      <c r="B15" s="145"/>
      <c r="C15" s="50"/>
      <c r="D15" s="50"/>
      <c r="E15" s="144"/>
      <c r="F15" s="9" t="s">
        <v>28</v>
      </c>
      <c r="G15" s="50"/>
      <c r="H15" s="50"/>
      <c r="I15" s="143"/>
      <c r="J15" s="152"/>
    </row>
    <row r="16" ht="22.8" customHeight="1" spans="1:10">
      <c r="A16" s="9" t="s">
        <v>29</v>
      </c>
      <c r="B16" s="145"/>
      <c r="C16" s="50"/>
      <c r="D16" s="50"/>
      <c r="E16" s="144"/>
      <c r="F16" s="9" t="s">
        <v>30</v>
      </c>
      <c r="G16" s="50"/>
      <c r="H16" s="50"/>
      <c r="I16" s="143"/>
      <c r="J16" s="152"/>
    </row>
    <row r="17" ht="22.8" customHeight="1" spans="1:10">
      <c r="A17" s="9" t="s">
        <v>31</v>
      </c>
      <c r="B17" s="145"/>
      <c r="C17" s="50"/>
      <c r="D17" s="50"/>
      <c r="E17" s="144"/>
      <c r="F17" s="9" t="s">
        <v>32</v>
      </c>
      <c r="G17" s="50"/>
      <c r="H17" s="50"/>
      <c r="I17" s="143"/>
      <c r="J17" s="152"/>
    </row>
    <row r="18" ht="22.8" customHeight="1" spans="1:10">
      <c r="A18" s="9" t="s">
        <v>33</v>
      </c>
      <c r="B18" s="145"/>
      <c r="C18" s="50"/>
      <c r="D18" s="50"/>
      <c r="E18" s="144"/>
      <c r="F18" s="9" t="s">
        <v>34</v>
      </c>
      <c r="G18" s="50"/>
      <c r="H18" s="50"/>
      <c r="I18" s="143"/>
      <c r="J18" s="152"/>
    </row>
    <row r="19" ht="22.8" customHeight="1" spans="1:12">
      <c r="A19" s="9" t="s">
        <v>35</v>
      </c>
      <c r="B19" s="146">
        <f>B20+B21</f>
        <v>36.15</v>
      </c>
      <c r="C19" s="47">
        <v>150.77</v>
      </c>
      <c r="D19" s="47">
        <f t="shared" ref="D19:D21" si="4">C19-B19</f>
        <v>114.62</v>
      </c>
      <c r="E19" s="144">
        <f t="shared" ref="E19:E23" si="5">((C19-B19))/B19</f>
        <v>3.17067773167358</v>
      </c>
      <c r="F19" s="9" t="s">
        <v>36</v>
      </c>
      <c r="G19" s="50"/>
      <c r="H19" s="50"/>
      <c r="I19" s="143"/>
      <c r="J19" s="152"/>
      <c r="L19" s="50"/>
    </row>
    <row r="20" ht="22.8" customHeight="1" spans="1:10">
      <c r="A20" s="9" t="s">
        <v>37</v>
      </c>
      <c r="B20" s="145"/>
      <c r="C20" s="50"/>
      <c r="D20" s="50"/>
      <c r="E20" s="144"/>
      <c r="F20" s="9" t="s">
        <v>38</v>
      </c>
      <c r="G20" s="50"/>
      <c r="H20" s="50"/>
      <c r="I20" s="143"/>
      <c r="J20" s="152"/>
    </row>
    <row r="21" ht="22.8" customHeight="1" spans="1:10">
      <c r="A21" s="9" t="s">
        <v>39</v>
      </c>
      <c r="B21" s="145">
        <v>36.15</v>
      </c>
      <c r="C21" s="50">
        <v>150.77</v>
      </c>
      <c r="D21" s="50">
        <f t="shared" si="4"/>
        <v>114.62</v>
      </c>
      <c r="E21" s="144">
        <f t="shared" si="5"/>
        <v>3.17067773167358</v>
      </c>
      <c r="F21" s="9" t="s">
        <v>38</v>
      </c>
      <c r="G21" s="50"/>
      <c r="H21" s="50"/>
      <c r="I21" s="143"/>
      <c r="J21" s="152"/>
    </row>
    <row r="22" ht="22.8" customHeight="1" spans="1:10">
      <c r="A22" s="9" t="s">
        <v>40</v>
      </c>
      <c r="B22" s="145"/>
      <c r="C22" s="50"/>
      <c r="D22" s="50"/>
      <c r="E22" s="144"/>
      <c r="F22" s="9" t="s">
        <v>38</v>
      </c>
      <c r="G22" s="50"/>
      <c r="H22" s="50"/>
      <c r="I22" s="143"/>
      <c r="J22" s="152"/>
    </row>
    <row r="23" ht="22.8" customHeight="1" spans="1:10">
      <c r="A23" s="9" t="s">
        <v>41</v>
      </c>
      <c r="B23" s="145">
        <v>40000</v>
      </c>
      <c r="C23" s="50">
        <f>76685+12000</f>
        <v>88685</v>
      </c>
      <c r="D23" s="50">
        <f>C23-B23</f>
        <v>48685</v>
      </c>
      <c r="E23" s="144">
        <f t="shared" si="5"/>
        <v>1.217125</v>
      </c>
      <c r="F23" s="9" t="s">
        <v>42</v>
      </c>
      <c r="G23" s="50"/>
      <c r="H23" s="50"/>
      <c r="I23" s="143"/>
      <c r="J23" s="152"/>
    </row>
    <row r="24" ht="22.8" customHeight="1" spans="1:10">
      <c r="A24" s="9" t="s">
        <v>38</v>
      </c>
      <c r="B24" s="145"/>
      <c r="C24" s="50"/>
      <c r="D24" s="143"/>
      <c r="E24" s="144"/>
      <c r="F24" s="9" t="s">
        <v>43</v>
      </c>
      <c r="G24" s="50"/>
      <c r="H24" s="50"/>
      <c r="I24" s="143"/>
      <c r="J24" s="152"/>
    </row>
    <row r="25" ht="22.8" customHeight="1" spans="1:10">
      <c r="A25" s="9" t="s">
        <v>44</v>
      </c>
      <c r="B25" s="145"/>
      <c r="C25" s="50"/>
      <c r="D25" s="143"/>
      <c r="E25" s="144"/>
      <c r="F25" s="9" t="s">
        <v>45</v>
      </c>
      <c r="G25" s="50"/>
      <c r="H25" s="50"/>
      <c r="I25" s="143"/>
      <c r="J25" s="152"/>
    </row>
    <row r="26" ht="22.8" customHeight="1" spans="1:10">
      <c r="A26" s="9" t="s">
        <v>46</v>
      </c>
      <c r="B26" s="145"/>
      <c r="C26" s="50"/>
      <c r="D26" s="143"/>
      <c r="E26" s="144"/>
      <c r="F26" s="49" t="s">
        <v>47</v>
      </c>
      <c r="G26" s="50"/>
      <c r="H26" s="50"/>
      <c r="I26" s="143"/>
      <c r="J26" s="152"/>
    </row>
    <row r="27" ht="22.8" customHeight="1" spans="1:10">
      <c r="A27" s="9" t="s">
        <v>48</v>
      </c>
      <c r="B27" s="145"/>
      <c r="C27" s="50"/>
      <c r="D27" s="143"/>
      <c r="E27" s="144"/>
      <c r="F27" s="9" t="s">
        <v>49</v>
      </c>
      <c r="G27" s="50"/>
      <c r="H27" s="50"/>
      <c r="I27" s="143"/>
      <c r="J27" s="152"/>
    </row>
    <row r="28" ht="22.8" customHeight="1" spans="1:10">
      <c r="A28" s="14" t="s">
        <v>50</v>
      </c>
      <c r="B28" s="142">
        <f>B7+B10</f>
        <v>502189.74</v>
      </c>
      <c r="C28" s="143">
        <v>801410.39</v>
      </c>
      <c r="D28" s="143">
        <f>C28-B28</f>
        <v>299220.65</v>
      </c>
      <c r="E28" s="144">
        <f>((C28-B28))/B28</f>
        <v>0.595831866258359</v>
      </c>
      <c r="F28" s="14" t="s">
        <v>51</v>
      </c>
      <c r="G28" s="143">
        <f>G7+G10+G8</f>
        <v>502189.74</v>
      </c>
      <c r="H28" s="143">
        <v>801410.39</v>
      </c>
      <c r="I28" s="143">
        <f>H28-G28</f>
        <v>299220.65</v>
      </c>
      <c r="J28" s="152">
        <f>((H28-G28))/G28</f>
        <v>0.595831866258359</v>
      </c>
    </row>
    <row r="29" ht="9.75" customHeight="1" spans="1:10">
      <c r="A29" s="16"/>
      <c r="B29" s="16"/>
      <c r="C29" s="16"/>
      <c r="D29" s="16"/>
      <c r="E29" s="147"/>
      <c r="F29" s="16"/>
      <c r="G29" s="16"/>
      <c r="H29" s="16"/>
      <c r="I29" s="16"/>
      <c r="J29" s="29"/>
    </row>
    <row r="30" ht="16.25" customHeight="1" spans="1:10">
      <c r="A30" s="18" t="s">
        <v>52</v>
      </c>
      <c r="B30" s="18"/>
      <c r="C30" s="18"/>
      <c r="D30" s="18"/>
      <c r="E30" s="148"/>
      <c r="F30" s="18"/>
      <c r="G30" s="18"/>
      <c r="H30" s="18"/>
      <c r="I30" s="18"/>
      <c r="J30" s="30"/>
    </row>
    <row r="31" ht="16.25" customHeight="1" spans="1:10">
      <c r="A31" s="18" t="s">
        <v>53</v>
      </c>
      <c r="B31" s="18"/>
      <c r="C31" s="18"/>
      <c r="D31" s="18"/>
      <c r="E31" s="148"/>
      <c r="F31" s="18"/>
      <c r="G31" s="18"/>
      <c r="H31" s="18"/>
      <c r="I31" s="18"/>
      <c r="J31" s="30"/>
    </row>
    <row r="32" ht="16.25" customHeight="1" spans="1:10">
      <c r="A32" s="18" t="s">
        <v>54</v>
      </c>
      <c r="B32" s="18"/>
      <c r="C32" s="18"/>
      <c r="D32" s="18"/>
      <c r="E32" s="148"/>
      <c r="F32" s="18"/>
      <c r="G32" s="18"/>
      <c r="H32" s="18"/>
      <c r="I32" s="18"/>
      <c r="J32" s="30"/>
    </row>
    <row r="33" ht="16.25" customHeight="1" spans="1:10">
      <c r="A33" s="18" t="s">
        <v>55</v>
      </c>
      <c r="B33" s="18"/>
      <c r="C33" s="18"/>
      <c r="D33" s="18"/>
      <c r="E33" s="148"/>
      <c r="F33" s="18"/>
      <c r="G33" s="18"/>
      <c r="H33" s="18"/>
      <c r="I33" s="18"/>
      <c r="J33" s="30"/>
    </row>
    <row r="34" ht="16.25" customHeight="1" spans="1:10">
      <c r="A34" s="149" t="s">
        <v>56</v>
      </c>
      <c r="B34" s="149"/>
      <c r="C34" s="149"/>
      <c r="D34" s="149"/>
      <c r="E34" s="148"/>
      <c r="F34" s="149"/>
      <c r="G34" s="149"/>
      <c r="H34" s="149"/>
      <c r="I34" s="149"/>
      <c r="J34" s="30"/>
    </row>
    <row r="35" ht="16.25" customHeight="1" spans="1:10">
      <c r="A35" s="18" t="s">
        <v>57</v>
      </c>
      <c r="B35" s="18"/>
      <c r="C35" s="18"/>
      <c r="D35" s="18"/>
      <c r="E35" s="148"/>
      <c r="F35" s="18"/>
      <c r="G35" s="18"/>
      <c r="H35" s="18"/>
      <c r="I35" s="18"/>
      <c r="J35" s="30"/>
    </row>
    <row r="36" ht="16.25" customHeight="1" spans="1:10">
      <c r="A36" s="18" t="s">
        <v>58</v>
      </c>
      <c r="B36" s="18"/>
      <c r="C36" s="18"/>
      <c r="D36" s="18"/>
      <c r="E36" s="148"/>
      <c r="F36" s="18"/>
      <c r="G36" s="18"/>
      <c r="H36" s="18"/>
      <c r="I36" s="18"/>
      <c r="J36" s="30"/>
    </row>
    <row r="37" ht="16.25" customHeight="1" spans="1:10">
      <c r="A37" s="20" t="s">
        <v>59</v>
      </c>
      <c r="B37" s="20"/>
      <c r="C37" s="20"/>
      <c r="D37" s="20"/>
      <c r="E37" s="150"/>
      <c r="F37" s="20"/>
      <c r="G37" s="20"/>
      <c r="H37" s="20"/>
      <c r="I37" s="20"/>
      <c r="J37" s="31"/>
    </row>
  </sheetData>
  <mergeCells count="17">
    <mergeCell ref="A2:J2"/>
    <mergeCell ref="A4:E4"/>
    <mergeCell ref="F4:J4"/>
    <mergeCell ref="C5:E5"/>
    <mergeCell ref="H5:J5"/>
    <mergeCell ref="A30:J30"/>
    <mergeCell ref="A31:J31"/>
    <mergeCell ref="A32:J32"/>
    <mergeCell ref="A33:J33"/>
    <mergeCell ref="A34:J34"/>
    <mergeCell ref="A35:J35"/>
    <mergeCell ref="A36:J36"/>
    <mergeCell ref="A37:J37"/>
    <mergeCell ref="A5:A6"/>
    <mergeCell ref="B5:B6"/>
    <mergeCell ref="F5:F6"/>
    <mergeCell ref="G5:G6"/>
  </mergeCells>
  <printOptions horizontalCentered="1" verticalCentered="1"/>
  <pageMargins left="0.393055555555556" right="0.393055555555556" top="0.590277777777778" bottom="0.590277777777778" header="0.310416666666667" footer="0.590277777777778"/>
  <pageSetup paperSize="9" scale="81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workbookViewId="0">
      <selection activeCell="F5" sqref="F5:G5"/>
    </sheetView>
  </sheetViews>
  <sheetFormatPr defaultColWidth="9" defaultRowHeight="13.5" outlineLevelCol="6"/>
  <cols>
    <col min="1" max="1" width="1.53333333333333" style="85" customWidth="1"/>
    <col min="2" max="2" width="12.825" style="85" customWidth="1"/>
    <col min="3" max="3" width="33.3416666666667" style="85" customWidth="1"/>
    <col min="4" max="6" width="20" style="85" customWidth="1"/>
    <col min="7" max="7" width="20" style="86" customWidth="1"/>
    <col min="8" max="16384" width="9" style="85"/>
  </cols>
  <sheetData>
    <row r="1" s="85" customFormat="1" ht="16.35" customHeight="1" spans="1:7">
      <c r="A1" s="7"/>
      <c r="B1" s="2" t="s">
        <v>1039</v>
      </c>
      <c r="C1" s="32"/>
      <c r="D1" s="33"/>
      <c r="E1" s="33"/>
      <c r="F1" s="1"/>
      <c r="G1" s="87"/>
    </row>
    <row r="2" s="85" customFormat="1" ht="22.8" customHeight="1" spans="1:7">
      <c r="A2" s="7"/>
      <c r="B2" s="4" t="s">
        <v>1040</v>
      </c>
      <c r="C2" s="4"/>
      <c r="D2" s="4"/>
      <c r="E2" s="4"/>
      <c r="F2" s="4"/>
      <c r="G2" s="88"/>
    </row>
    <row r="3" s="85" customFormat="1" ht="19.55" customHeight="1" spans="1:7">
      <c r="A3" s="7"/>
      <c r="C3" s="34"/>
      <c r="D3" s="35"/>
      <c r="E3" s="35"/>
      <c r="F3" s="5"/>
      <c r="G3" s="89"/>
    </row>
    <row r="4" s="85" customFormat="1" ht="24.4" customHeight="1" spans="1:7">
      <c r="A4" s="7"/>
      <c r="B4" s="8" t="s">
        <v>8</v>
      </c>
      <c r="C4" s="8"/>
      <c r="D4" s="8" t="s">
        <v>6</v>
      </c>
      <c r="E4" s="8" t="s">
        <v>7</v>
      </c>
      <c r="F4" s="8"/>
      <c r="G4" s="90"/>
    </row>
    <row r="5" s="85" customFormat="1" ht="39.1" customHeight="1" spans="1:7">
      <c r="A5" s="7"/>
      <c r="B5" s="8" t="s">
        <v>63</v>
      </c>
      <c r="C5" s="8" t="s">
        <v>64</v>
      </c>
      <c r="D5" s="8"/>
      <c r="E5" s="8" t="s">
        <v>9</v>
      </c>
      <c r="F5" s="8" t="s">
        <v>10</v>
      </c>
      <c r="G5" s="75" t="s">
        <v>1027</v>
      </c>
    </row>
    <row r="6" s="85" customFormat="1" ht="22.8" customHeight="1" spans="1:7">
      <c r="A6" s="13"/>
      <c r="B6" s="36">
        <v>10301</v>
      </c>
      <c r="C6" s="36" t="s">
        <v>1041</v>
      </c>
      <c r="D6" s="47">
        <f>D14</f>
        <v>20900</v>
      </c>
      <c r="E6" s="47">
        <v>11000</v>
      </c>
      <c r="F6" s="8">
        <f t="shared" ref="F6:F10" si="0">E6-D6</f>
        <v>-9900</v>
      </c>
      <c r="G6" s="75">
        <f t="shared" ref="G6:G10" si="1">F6/D6</f>
        <v>-0.473684210526316</v>
      </c>
    </row>
    <row r="7" s="85" customFormat="1" ht="22.8" customHeight="1" spans="1:7">
      <c r="A7" s="11"/>
      <c r="B7" s="9" t="s">
        <v>1042</v>
      </c>
      <c r="C7" s="9" t="s">
        <v>1043</v>
      </c>
      <c r="D7" s="50"/>
      <c r="E7" s="50">
        <v>900</v>
      </c>
      <c r="F7" s="8">
        <f t="shared" si="0"/>
        <v>900</v>
      </c>
      <c r="G7" s="91">
        <v>1</v>
      </c>
    </row>
    <row r="8" s="85" customFormat="1" ht="22.8" customHeight="1" spans="1:7">
      <c r="A8" s="11"/>
      <c r="B8" s="9" t="s">
        <v>1044</v>
      </c>
      <c r="C8" s="9" t="s">
        <v>1045</v>
      </c>
      <c r="D8" s="50"/>
      <c r="E8" s="50">
        <v>100</v>
      </c>
      <c r="F8" s="8">
        <f t="shared" si="0"/>
        <v>100</v>
      </c>
      <c r="G8" s="75">
        <v>1</v>
      </c>
    </row>
    <row r="9" s="85" customFormat="1" ht="22.8" customHeight="1" spans="1:7">
      <c r="A9" s="11"/>
      <c r="B9" s="9" t="s">
        <v>1046</v>
      </c>
      <c r="C9" s="9" t="s">
        <v>1047</v>
      </c>
      <c r="D9" s="50">
        <f>D10+D11+D12+D13</f>
        <v>20900</v>
      </c>
      <c r="E9" s="50">
        <v>10000</v>
      </c>
      <c r="F9" s="8">
        <f t="shared" si="0"/>
        <v>-10900</v>
      </c>
      <c r="G9" s="75">
        <f t="shared" si="1"/>
        <v>-0.521531100478469</v>
      </c>
    </row>
    <row r="10" s="85" customFormat="1" ht="22.8" customHeight="1" spans="1:7">
      <c r="A10" s="11"/>
      <c r="B10" s="9" t="s">
        <v>1048</v>
      </c>
      <c r="C10" s="9" t="s">
        <v>1049</v>
      </c>
      <c r="D10" s="50">
        <v>15000</v>
      </c>
      <c r="E10" s="50">
        <v>10000</v>
      </c>
      <c r="F10" s="8">
        <f t="shared" si="0"/>
        <v>-5000</v>
      </c>
      <c r="G10" s="75">
        <f t="shared" si="1"/>
        <v>-0.333333333333333</v>
      </c>
    </row>
    <row r="11" s="85" customFormat="1" ht="22.8" customHeight="1" spans="1:7">
      <c r="A11" s="11"/>
      <c r="B11" s="9" t="s">
        <v>1050</v>
      </c>
      <c r="C11" s="9" t="s">
        <v>1051</v>
      </c>
      <c r="D11" s="50">
        <v>4500</v>
      </c>
      <c r="E11" s="50"/>
      <c r="F11" s="50"/>
      <c r="G11" s="75">
        <v>-1</v>
      </c>
    </row>
    <row r="12" s="85" customFormat="1" ht="22.8" customHeight="1" spans="1:7">
      <c r="A12" s="11"/>
      <c r="B12" s="9" t="s">
        <v>1052</v>
      </c>
      <c r="C12" s="9" t="s">
        <v>1053</v>
      </c>
      <c r="D12" s="50">
        <v>200</v>
      </c>
      <c r="E12" s="50"/>
      <c r="F12" s="50"/>
      <c r="G12" s="75">
        <v>-1</v>
      </c>
    </row>
    <row r="13" s="85" customFormat="1" ht="22.8" customHeight="1" spans="1:7">
      <c r="A13" s="11"/>
      <c r="B13" s="92">
        <v>103014898</v>
      </c>
      <c r="C13" s="92" t="s">
        <v>1054</v>
      </c>
      <c r="D13" s="93">
        <v>1200</v>
      </c>
      <c r="E13" s="93"/>
      <c r="F13" s="93"/>
      <c r="G13" s="75">
        <v>-1</v>
      </c>
    </row>
    <row r="14" s="85" customFormat="1" ht="22.8" customHeight="1" spans="1:7">
      <c r="A14" s="11"/>
      <c r="B14" s="14" t="s">
        <v>99</v>
      </c>
      <c r="C14" s="14"/>
      <c r="D14" s="47">
        <f>D9</f>
        <v>20900</v>
      </c>
      <c r="E14" s="47">
        <v>11000</v>
      </c>
      <c r="F14" s="47">
        <f>E14-D14</f>
        <v>-9900</v>
      </c>
      <c r="G14" s="94">
        <f>F14/D14</f>
        <v>-0.473684210526316</v>
      </c>
    </row>
    <row r="15" s="85" customFormat="1" ht="9.75" customHeight="1" spans="1:7">
      <c r="A15" s="66"/>
      <c r="B15" s="95"/>
      <c r="C15" s="96"/>
      <c r="D15" s="95"/>
      <c r="E15" s="95"/>
      <c r="F15" s="97"/>
      <c r="G15" s="98"/>
    </row>
    <row r="16" s="85" customFormat="1" ht="16.25" customHeight="1" spans="1:7">
      <c r="A16" s="27"/>
      <c r="B16" s="99" t="s">
        <v>52</v>
      </c>
      <c r="C16" s="99"/>
      <c r="D16" s="99"/>
      <c r="E16" s="99"/>
      <c r="F16" s="100"/>
      <c r="G16" s="101"/>
    </row>
    <row r="17" s="85" customFormat="1" ht="16.25" customHeight="1" spans="1:7">
      <c r="A17" s="19"/>
      <c r="B17" s="102" t="s">
        <v>1055</v>
      </c>
      <c r="C17" s="102"/>
      <c r="D17" s="102"/>
      <c r="E17" s="102"/>
      <c r="F17" s="54"/>
      <c r="G17" s="103"/>
    </row>
  </sheetData>
  <mergeCells count="8">
    <mergeCell ref="B2:G2"/>
    <mergeCell ref="B4:C4"/>
    <mergeCell ref="E4:G4"/>
    <mergeCell ref="B14:C14"/>
    <mergeCell ref="B16:G16"/>
    <mergeCell ref="B17:G17"/>
    <mergeCell ref="A7:A10"/>
    <mergeCell ref="D4:D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I9" sqref="I9"/>
    </sheetView>
  </sheetViews>
  <sheetFormatPr defaultColWidth="9" defaultRowHeight="13.5" outlineLevelCol="3"/>
  <cols>
    <col min="1" max="1" width="1.53333333333333" customWidth="1"/>
    <col min="2" max="2" width="51.2833333333333" customWidth="1"/>
    <col min="3" max="3" width="30.8916666666667" customWidth="1"/>
    <col min="4" max="4" width="1.53333333333333" customWidth="1"/>
    <col min="5" max="6" width="9.76666666666667" customWidth="1"/>
  </cols>
  <sheetData>
    <row r="1" customFormat="1" ht="16.35" customHeight="1" spans="1:4">
      <c r="A1" s="7"/>
      <c r="B1" s="2" t="s">
        <v>1056</v>
      </c>
      <c r="C1" s="33"/>
      <c r="D1" s="56" t="s">
        <v>61</v>
      </c>
    </row>
    <row r="2" customFormat="1" ht="22.8" customHeight="1" spans="1:4">
      <c r="A2" s="7"/>
      <c r="B2" s="4" t="s">
        <v>1057</v>
      </c>
      <c r="C2" s="4"/>
      <c r="D2" s="56"/>
    </row>
    <row r="3" customFormat="1" ht="19.55" customHeight="1" spans="1:4">
      <c r="A3" s="7"/>
      <c r="B3" s="84"/>
      <c r="C3" s="35"/>
      <c r="D3" s="56"/>
    </row>
    <row r="4" customFormat="1" ht="24.4" customHeight="1" spans="1:4">
      <c r="A4" s="7"/>
      <c r="B4" s="8" t="s">
        <v>8</v>
      </c>
      <c r="C4" s="8" t="s">
        <v>7</v>
      </c>
      <c r="D4" s="56"/>
    </row>
    <row r="5" customFormat="1" ht="39.1" customHeight="1" spans="1:4">
      <c r="A5" s="7"/>
      <c r="B5" s="8"/>
      <c r="C5" s="8" t="s">
        <v>9</v>
      </c>
      <c r="D5" s="56"/>
    </row>
    <row r="6" customFormat="1" ht="51" customHeight="1" spans="1:4">
      <c r="A6" s="11"/>
      <c r="B6" s="9" t="s">
        <v>1058</v>
      </c>
      <c r="C6" s="10">
        <v>53.46</v>
      </c>
      <c r="D6" s="63"/>
    </row>
    <row r="7" customFormat="1" ht="51" customHeight="1" spans="1:4">
      <c r="A7" s="11"/>
      <c r="B7" s="14" t="s">
        <v>99</v>
      </c>
      <c r="C7" s="15">
        <v>53.46</v>
      </c>
      <c r="D7" s="63"/>
    </row>
    <row r="8" customFormat="1" ht="9.75" customHeight="1" spans="1:4">
      <c r="A8" s="16"/>
      <c r="B8" s="65"/>
      <c r="C8" s="16"/>
      <c r="D8" s="56"/>
    </row>
    <row r="9" customFormat="1" ht="16.25" customHeight="1" spans="1:4">
      <c r="A9" s="17"/>
      <c r="B9" s="18" t="s">
        <v>52</v>
      </c>
      <c r="C9" s="18"/>
      <c r="D9" s="82"/>
    </row>
    <row r="10" customFormat="1" ht="16.25" customHeight="1" spans="1:4">
      <c r="A10" s="19"/>
      <c r="B10" s="20" t="s">
        <v>1059</v>
      </c>
      <c r="C10" s="20"/>
      <c r="D10" s="83"/>
    </row>
  </sheetData>
  <mergeCells count="4">
    <mergeCell ref="B2:C2"/>
    <mergeCell ref="B9:C9"/>
    <mergeCell ref="B10:C10"/>
    <mergeCell ref="B4:B5"/>
  </mergeCells>
  <pageMargins left="0.704166666666667" right="0.704166666666667" top="0.74375" bottom="0.74375" header="0.309027777777778" footer="0.309027777777778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E20" sqref="E20"/>
    </sheetView>
  </sheetViews>
  <sheetFormatPr defaultColWidth="9" defaultRowHeight="13.5" outlineLevelCol="7"/>
  <cols>
    <col min="1" max="1" width="1.53333333333333" customWidth="1"/>
    <col min="2" max="2" width="12.825" customWidth="1"/>
    <col min="3" max="3" width="33.3416666666667" customWidth="1"/>
    <col min="4" max="5" width="25.5" customWidth="1"/>
    <col min="6" max="6" width="16.6333333333333" customWidth="1"/>
    <col min="7" max="7" width="16.25" style="70" customWidth="1"/>
    <col min="8" max="8" width="1.53333333333333" customWidth="1"/>
    <col min="9" max="10" width="9.76666666666667" customWidth="1"/>
  </cols>
  <sheetData>
    <row r="1" customFormat="1" ht="16.25" customHeight="1" spans="1:8">
      <c r="A1" s="7"/>
      <c r="B1" s="2" t="s">
        <v>1060</v>
      </c>
      <c r="C1" s="1"/>
      <c r="D1" s="1"/>
      <c r="E1" s="1"/>
      <c r="F1" s="1"/>
      <c r="G1" s="71"/>
      <c r="H1" s="56" t="s">
        <v>61</v>
      </c>
    </row>
    <row r="2" customFormat="1" ht="22.8" customHeight="1" spans="1:8">
      <c r="A2" s="7"/>
      <c r="B2" s="69" t="s">
        <v>1061</v>
      </c>
      <c r="C2" s="69"/>
      <c r="D2" s="69"/>
      <c r="E2" s="69"/>
      <c r="F2" s="69"/>
      <c r="G2" s="72"/>
      <c r="H2" s="56"/>
    </row>
    <row r="3" customFormat="1" ht="19.55" customHeight="1" spans="1:8">
      <c r="A3" s="7"/>
      <c r="C3" s="5"/>
      <c r="D3" s="5"/>
      <c r="E3" s="5"/>
      <c r="F3" s="5"/>
      <c r="G3" s="73" t="s">
        <v>2</v>
      </c>
      <c r="H3" s="56"/>
    </row>
    <row r="4" customFormat="1" ht="24.4" customHeight="1" spans="1:8">
      <c r="A4" s="7"/>
      <c r="B4" s="8" t="s">
        <v>8</v>
      </c>
      <c r="C4" s="8"/>
      <c r="D4" s="8" t="s">
        <v>6</v>
      </c>
      <c r="E4" s="8" t="s">
        <v>7</v>
      </c>
      <c r="F4" s="8"/>
      <c r="G4" s="74"/>
      <c r="H4" s="56"/>
    </row>
    <row r="5" customFormat="1" ht="39.1" customHeight="1" spans="1:8">
      <c r="A5" s="7"/>
      <c r="B5" s="8" t="s">
        <v>63</v>
      </c>
      <c r="C5" s="8" t="s">
        <v>64</v>
      </c>
      <c r="D5" s="8"/>
      <c r="E5" s="8" t="s">
        <v>9</v>
      </c>
      <c r="F5" s="8" t="s">
        <v>10</v>
      </c>
      <c r="G5" s="75" t="s">
        <v>1027</v>
      </c>
      <c r="H5" s="56"/>
    </row>
    <row r="6" customFormat="1" ht="39.1" customHeight="1" spans="1:8">
      <c r="A6" s="7"/>
      <c r="B6" s="25">
        <v>21210</v>
      </c>
      <c r="C6" s="25" t="s">
        <v>1062</v>
      </c>
      <c r="D6" s="25">
        <v>20900</v>
      </c>
      <c r="E6" s="25">
        <v>900</v>
      </c>
      <c r="F6" s="25">
        <f t="shared" ref="F6:F10" si="0">E6-D6</f>
        <v>-20000</v>
      </c>
      <c r="G6" s="76">
        <f>F6/D6</f>
        <v>-0.956937799043062</v>
      </c>
      <c r="H6" s="56"/>
    </row>
    <row r="7" customFormat="1" ht="47" customHeight="1" spans="1:8">
      <c r="A7" s="7"/>
      <c r="B7" s="25">
        <v>21211</v>
      </c>
      <c r="C7" s="25" t="s">
        <v>1063</v>
      </c>
      <c r="D7" s="25"/>
      <c r="E7" s="25">
        <v>100</v>
      </c>
      <c r="F7" s="25">
        <f t="shared" si="0"/>
        <v>100</v>
      </c>
      <c r="G7" s="76">
        <v>1</v>
      </c>
      <c r="H7" s="56"/>
    </row>
    <row r="8" customFormat="1" ht="47" customHeight="1" spans="1:8">
      <c r="A8" s="11"/>
      <c r="B8" s="25">
        <v>21219</v>
      </c>
      <c r="C8" s="25" t="s">
        <v>1064</v>
      </c>
      <c r="D8" s="25"/>
      <c r="E8" s="25">
        <v>9940</v>
      </c>
      <c r="F8" s="25">
        <f t="shared" si="0"/>
        <v>9940</v>
      </c>
      <c r="G8" s="76">
        <v>1</v>
      </c>
      <c r="H8" s="63"/>
    </row>
    <row r="9" customFormat="1" ht="47" customHeight="1" spans="1:8">
      <c r="A9" s="11"/>
      <c r="B9" s="77">
        <v>22304</v>
      </c>
      <c r="C9" s="77" t="s">
        <v>1065</v>
      </c>
      <c r="D9" s="77"/>
      <c r="E9" s="77">
        <v>60</v>
      </c>
      <c r="F9" s="25">
        <f t="shared" si="0"/>
        <v>60</v>
      </c>
      <c r="G9" s="76">
        <v>1</v>
      </c>
      <c r="H9" s="63"/>
    </row>
    <row r="10" customFormat="1" ht="22.8" customHeight="1" spans="1:8">
      <c r="A10" s="13"/>
      <c r="B10" s="78" t="s">
        <v>99</v>
      </c>
      <c r="C10" s="79"/>
      <c r="D10" s="77">
        <v>20900</v>
      </c>
      <c r="E10" s="77">
        <v>11000</v>
      </c>
      <c r="F10" s="25">
        <f t="shared" si="0"/>
        <v>-9900</v>
      </c>
      <c r="G10" s="80">
        <f>F10/D10</f>
        <v>-0.473684210526316</v>
      </c>
      <c r="H10" s="81"/>
    </row>
    <row r="11" customFormat="1" ht="16.25" customHeight="1" spans="1:8">
      <c r="A11" s="27"/>
      <c r="B11" s="25" t="s">
        <v>52</v>
      </c>
      <c r="C11" s="25"/>
      <c r="D11" s="25"/>
      <c r="E11" s="25"/>
      <c r="F11" s="25"/>
      <c r="G11" s="76"/>
      <c r="H11" s="82"/>
    </row>
    <row r="12" customFormat="1" ht="16.25" customHeight="1" spans="1:8">
      <c r="A12" s="39"/>
      <c r="B12" s="25" t="s">
        <v>1066</v>
      </c>
      <c r="C12" s="25"/>
      <c r="D12" s="25"/>
      <c r="E12" s="25"/>
      <c r="F12" s="25"/>
      <c r="G12" s="76"/>
      <c r="H12" s="83"/>
    </row>
  </sheetData>
  <mergeCells count="7">
    <mergeCell ref="B2:G2"/>
    <mergeCell ref="B4:C4"/>
    <mergeCell ref="E4:G4"/>
    <mergeCell ref="B10:C10"/>
    <mergeCell ref="B11:G11"/>
    <mergeCell ref="B12:G12"/>
    <mergeCell ref="D4:D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E13" sqref="E13"/>
    </sheetView>
  </sheetViews>
  <sheetFormatPr defaultColWidth="9" defaultRowHeight="13.5" outlineLevelCol="3"/>
  <cols>
    <col min="1" max="1" width="1.53333333333333" customWidth="1"/>
    <col min="2" max="2" width="51.3833333333333" customWidth="1"/>
    <col min="3" max="3" width="48.8833333333333" customWidth="1"/>
    <col min="4" max="4" width="1.53333333333333" customWidth="1"/>
    <col min="5" max="6" width="9.76666666666667" customWidth="1"/>
  </cols>
  <sheetData>
    <row r="1" customFormat="1" ht="16.35" customHeight="1" spans="1:4">
      <c r="A1" s="7"/>
      <c r="B1" s="2" t="s">
        <v>1067</v>
      </c>
      <c r="C1" s="33"/>
      <c r="D1" s="56" t="s">
        <v>61</v>
      </c>
    </row>
    <row r="2" customFormat="1" ht="22.8" customHeight="1" spans="1:4">
      <c r="A2" s="7"/>
      <c r="B2" s="69" t="s">
        <v>1068</v>
      </c>
      <c r="C2" s="69"/>
      <c r="D2" s="56"/>
    </row>
    <row r="3" customFormat="1" ht="19.55" customHeight="1" spans="1:4">
      <c r="A3" s="7"/>
      <c r="C3" s="35"/>
      <c r="D3" s="56"/>
    </row>
    <row r="4" customFormat="1" ht="24.4" customHeight="1" spans="1:4">
      <c r="A4" s="7"/>
      <c r="B4" s="8" t="s">
        <v>8</v>
      </c>
      <c r="C4" s="8" t="s">
        <v>7</v>
      </c>
      <c r="D4" s="56"/>
    </row>
    <row r="5" customFormat="1" ht="39.1" customHeight="1" spans="1:4">
      <c r="A5" s="7"/>
      <c r="B5" s="8"/>
      <c r="C5" s="8" t="s">
        <v>9</v>
      </c>
      <c r="D5" s="56"/>
    </row>
    <row r="6" customFormat="1" ht="39" customHeight="1" spans="1:4">
      <c r="A6" s="11"/>
      <c r="B6" s="9" t="s">
        <v>1069</v>
      </c>
      <c r="C6" s="10">
        <v>53.46</v>
      </c>
      <c r="D6" s="63"/>
    </row>
    <row r="7" customFormat="1" ht="39" customHeight="1" spans="1:4">
      <c r="A7" s="11"/>
      <c r="B7" s="14" t="s">
        <v>99</v>
      </c>
      <c r="C7" s="15">
        <v>53.46</v>
      </c>
      <c r="D7" s="63"/>
    </row>
    <row r="8" customFormat="1" ht="9.75" customHeight="1" spans="1:4">
      <c r="A8" s="16"/>
      <c r="B8" s="65"/>
      <c r="C8" s="16"/>
      <c r="D8" s="66"/>
    </row>
    <row r="9" customFormat="1" ht="16.25" customHeight="1" spans="1:4">
      <c r="A9" s="17"/>
      <c r="B9" s="18" t="s">
        <v>52</v>
      </c>
      <c r="C9" s="18"/>
      <c r="D9" s="27"/>
    </row>
    <row r="10" customFormat="1" ht="16.25" customHeight="1" spans="1:4">
      <c r="A10" s="19"/>
      <c r="B10" s="20" t="s">
        <v>1070</v>
      </c>
      <c r="C10" s="20"/>
      <c r="D10" s="39"/>
    </row>
  </sheetData>
  <mergeCells count="4">
    <mergeCell ref="B2:C2"/>
    <mergeCell ref="B9:C9"/>
    <mergeCell ref="B10:C10"/>
    <mergeCell ref="B4:B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C6" sqref="C6:C8"/>
    </sheetView>
  </sheetViews>
  <sheetFormatPr defaultColWidth="9" defaultRowHeight="13.5" outlineLevelCol="3"/>
  <cols>
    <col min="1" max="1" width="1.53333333333333" customWidth="1"/>
    <col min="2" max="2" width="40.6333333333333" customWidth="1"/>
    <col min="3" max="3" width="46.775" customWidth="1"/>
    <col min="4" max="4" width="1.53333333333333" customWidth="1"/>
    <col min="5" max="7" width="9.76666666666667" customWidth="1"/>
  </cols>
  <sheetData>
    <row r="1" customFormat="1" ht="16.35" customHeight="1" spans="1:4">
      <c r="A1" s="7"/>
      <c r="B1" s="2" t="s">
        <v>1071</v>
      </c>
      <c r="C1" s="1"/>
      <c r="D1" s="56" t="s">
        <v>61</v>
      </c>
    </row>
    <row r="2" customFormat="1" ht="22.8" customHeight="1" spans="1:4">
      <c r="A2" s="57"/>
      <c r="B2" s="58" t="s">
        <v>1072</v>
      </c>
      <c r="C2" s="58"/>
      <c r="D2" s="59"/>
    </row>
    <row r="3" customFormat="1" ht="19.55" customHeight="1" spans="1:4">
      <c r="A3" s="7"/>
      <c r="B3" s="60"/>
      <c r="C3" s="61"/>
      <c r="D3" s="62"/>
    </row>
    <row r="4" customFormat="1" ht="24.4" customHeight="1" spans="1:4">
      <c r="A4" s="7"/>
      <c r="B4" s="8" t="s">
        <v>1015</v>
      </c>
      <c r="C4" s="8" t="s">
        <v>7</v>
      </c>
      <c r="D4" s="62"/>
    </row>
    <row r="5" customFormat="1" ht="39.1" customHeight="1" spans="1:4">
      <c r="A5" s="7"/>
      <c r="B5" s="8"/>
      <c r="C5" s="8" t="s">
        <v>9</v>
      </c>
      <c r="D5" s="62"/>
    </row>
    <row r="6" customFormat="1" ht="42" customHeight="1" spans="1:4">
      <c r="A6" s="11"/>
      <c r="B6" s="9" t="s">
        <v>1016</v>
      </c>
      <c r="C6" s="10">
        <v>39.6</v>
      </c>
      <c r="D6" s="63"/>
    </row>
    <row r="7" customFormat="1" ht="42" customHeight="1" spans="1:4">
      <c r="A7" s="11"/>
      <c r="B7" s="9" t="s">
        <v>1017</v>
      </c>
      <c r="C7" s="10">
        <v>13.86</v>
      </c>
      <c r="D7" s="63"/>
    </row>
    <row r="8" customFormat="1" ht="42" customHeight="1" spans="1:4">
      <c r="A8" s="13"/>
      <c r="B8" s="14" t="s">
        <v>1023</v>
      </c>
      <c r="C8" s="15">
        <v>53.46</v>
      </c>
      <c r="D8" s="64"/>
    </row>
    <row r="9" customFormat="1" ht="12.05" customHeight="1" spans="1:4">
      <c r="A9" s="16"/>
      <c r="B9" s="65"/>
      <c r="C9" s="16"/>
      <c r="D9" s="66"/>
    </row>
    <row r="10" customFormat="1" ht="16.25" customHeight="1" spans="1:4">
      <c r="A10" s="18"/>
      <c r="B10" s="18" t="s">
        <v>52</v>
      </c>
      <c r="C10" s="18"/>
      <c r="D10" s="67"/>
    </row>
    <row r="11" customFormat="1" ht="16.25" customHeight="1" spans="1:4">
      <c r="A11" s="20"/>
      <c r="B11" s="20" t="s">
        <v>1070</v>
      </c>
      <c r="C11" s="20"/>
      <c r="D11" s="68"/>
    </row>
  </sheetData>
  <mergeCells count="5">
    <mergeCell ref="B2:C2"/>
    <mergeCell ref="B10:C10"/>
    <mergeCell ref="B11:C11"/>
    <mergeCell ref="A6:A7"/>
    <mergeCell ref="B4:B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9" defaultRowHeight="13.5"/>
  <cols>
    <col min="1" max="1" width="21.3333333333333" style="40" customWidth="1"/>
    <col min="2" max="2" width="13" customWidth="1"/>
    <col min="3" max="3" width="10.4416666666667" customWidth="1"/>
    <col min="4" max="4" width="11.1083333333333" customWidth="1"/>
    <col min="5" max="5" width="10.2583333333333" customWidth="1"/>
    <col min="6" max="6" width="22.775" style="40" customWidth="1"/>
    <col min="7" max="7" width="10.4416666666667" customWidth="1"/>
    <col min="8" max="9" width="11.3333333333333" customWidth="1"/>
    <col min="10" max="10" width="10.2583333333333" customWidth="1"/>
    <col min="11" max="13" width="9.76666666666667" customWidth="1"/>
  </cols>
  <sheetData>
    <row r="1" ht="16.35" customHeight="1" spans="1:10">
      <c r="A1" s="41" t="s">
        <v>1073</v>
      </c>
      <c r="B1" s="33"/>
      <c r="C1" s="1"/>
      <c r="D1" s="1"/>
      <c r="E1" s="1"/>
      <c r="F1" s="1"/>
      <c r="G1" s="1"/>
      <c r="H1" s="1"/>
      <c r="I1" s="1"/>
      <c r="J1" s="1"/>
    </row>
    <row r="2" ht="22.8" customHeight="1" spans="1:10">
      <c r="A2" s="42" t="s">
        <v>1074</v>
      </c>
      <c r="B2" s="43"/>
      <c r="C2" s="43"/>
      <c r="D2" s="43"/>
      <c r="E2" s="43"/>
      <c r="F2" s="43"/>
      <c r="G2" s="43"/>
      <c r="H2" s="43"/>
      <c r="I2" s="43"/>
      <c r="J2" s="55"/>
    </row>
    <row r="3" ht="19.55" customHeight="1" spans="2:10">
      <c r="B3" s="35"/>
      <c r="C3" s="5"/>
      <c r="D3" s="5"/>
      <c r="E3" s="5"/>
      <c r="F3" s="5"/>
      <c r="G3" s="5"/>
      <c r="H3" s="5"/>
      <c r="I3" s="5"/>
      <c r="J3" s="5"/>
    </row>
    <row r="4" ht="24.4" customHeight="1" spans="1:10">
      <c r="A4" s="25" t="s">
        <v>3</v>
      </c>
      <c r="B4" s="8"/>
      <c r="C4" s="8"/>
      <c r="D4" s="8"/>
      <c r="E4" s="8"/>
      <c r="F4" s="44"/>
      <c r="G4" s="45"/>
      <c r="H4" s="8"/>
      <c r="I4" s="8"/>
      <c r="J4" s="8"/>
    </row>
    <row r="5" ht="24.4" customHeight="1" spans="1:10">
      <c r="A5" s="25" t="s">
        <v>8</v>
      </c>
      <c r="B5" s="8" t="s">
        <v>6</v>
      </c>
      <c r="C5" s="8" t="s">
        <v>7</v>
      </c>
      <c r="D5" s="8"/>
      <c r="E5" s="8"/>
      <c r="F5" s="25" t="s">
        <v>8</v>
      </c>
      <c r="G5" s="45" t="s">
        <v>6</v>
      </c>
      <c r="H5" s="8" t="s">
        <v>7</v>
      </c>
      <c r="I5" s="8"/>
      <c r="J5" s="8"/>
    </row>
    <row r="6" ht="39.1" customHeight="1" spans="1:10">
      <c r="A6" s="25"/>
      <c r="B6" s="8"/>
      <c r="C6" s="8" t="s">
        <v>9</v>
      </c>
      <c r="D6" s="8" t="s">
        <v>10</v>
      </c>
      <c r="E6" s="25" t="s">
        <v>1027</v>
      </c>
      <c r="F6" s="25"/>
      <c r="G6" s="45"/>
      <c r="H6" s="8" t="s">
        <v>9</v>
      </c>
      <c r="I6" s="8" t="s">
        <v>10</v>
      </c>
      <c r="J6" s="25" t="s">
        <v>1027</v>
      </c>
    </row>
    <row r="7" ht="23" customHeight="1" spans="1:10">
      <c r="A7" s="46" t="s">
        <v>12</v>
      </c>
      <c r="B7" s="47">
        <v>120.49</v>
      </c>
      <c r="C7" s="47">
        <v>502.56</v>
      </c>
      <c r="D7" s="47">
        <f>C7-B7</f>
        <v>382.07</v>
      </c>
      <c r="E7" s="37">
        <f>D7/B7</f>
        <v>3.17096854510748</v>
      </c>
      <c r="F7" s="46" t="s">
        <v>13</v>
      </c>
      <c r="G7" s="48">
        <f>G9</f>
        <v>224.9</v>
      </c>
      <c r="H7" s="47">
        <v>113.69</v>
      </c>
      <c r="I7" s="47">
        <f>H7-G7</f>
        <v>-111.21</v>
      </c>
      <c r="J7" s="37">
        <f>I7/G7</f>
        <v>-0.494486438417074</v>
      </c>
    </row>
    <row r="8" ht="23" customHeight="1" spans="1:10">
      <c r="A8" s="49" t="s">
        <v>1075</v>
      </c>
      <c r="B8" s="50">
        <v>120.49</v>
      </c>
      <c r="C8" s="51">
        <v>502.56</v>
      </c>
      <c r="D8" s="47">
        <f>C8-B8</f>
        <v>382.07</v>
      </c>
      <c r="E8" s="37">
        <f>D8/B8</f>
        <v>3.17096854510748</v>
      </c>
      <c r="F8" s="49" t="s">
        <v>1076</v>
      </c>
      <c r="G8" s="52"/>
      <c r="H8" s="51"/>
      <c r="I8" s="47"/>
      <c r="J8" s="37"/>
    </row>
    <row r="9" ht="23" customHeight="1" spans="1:10">
      <c r="A9" s="49" t="s">
        <v>1077</v>
      </c>
      <c r="B9" s="50"/>
      <c r="C9" s="51"/>
      <c r="D9" s="47"/>
      <c r="E9" s="37"/>
      <c r="F9" s="49" t="s">
        <v>1078</v>
      </c>
      <c r="G9" s="52">
        <v>224.9</v>
      </c>
      <c r="H9" s="51">
        <v>60</v>
      </c>
      <c r="I9" s="47">
        <f>H9-G9</f>
        <v>-164.9</v>
      </c>
      <c r="J9" s="37">
        <f>I9/G9</f>
        <v>-0.733214762116496</v>
      </c>
    </row>
    <row r="10" ht="23" customHeight="1" spans="1:10">
      <c r="A10" s="49" t="s">
        <v>1079</v>
      </c>
      <c r="B10" s="50"/>
      <c r="C10" s="51"/>
      <c r="D10" s="47"/>
      <c r="E10" s="37"/>
      <c r="F10" s="49" t="s">
        <v>1080</v>
      </c>
      <c r="G10" s="52"/>
      <c r="H10" s="51"/>
      <c r="I10" s="47"/>
      <c r="J10" s="37"/>
    </row>
    <row r="11" ht="23" customHeight="1" spans="1:10">
      <c r="A11" s="49" t="s">
        <v>1081</v>
      </c>
      <c r="B11" s="50"/>
      <c r="C11" s="51"/>
      <c r="D11" s="47"/>
      <c r="E11" s="37"/>
      <c r="F11" s="49" t="s">
        <v>1082</v>
      </c>
      <c r="G11" s="52"/>
      <c r="H11" s="51"/>
      <c r="I11" s="47"/>
      <c r="J11" s="37"/>
    </row>
    <row r="12" ht="23" customHeight="1" spans="1:10">
      <c r="A12" s="49" t="s">
        <v>1083</v>
      </c>
      <c r="B12" s="50"/>
      <c r="C12" s="51"/>
      <c r="D12" s="47"/>
      <c r="E12" s="37"/>
      <c r="F12" s="49" t="s">
        <v>1084</v>
      </c>
      <c r="G12" s="52"/>
      <c r="H12" s="51">
        <v>53.69</v>
      </c>
      <c r="I12" s="47"/>
      <c r="J12" s="37"/>
    </row>
    <row r="13" ht="23" customHeight="1" spans="1:10">
      <c r="A13" s="46" t="s">
        <v>17</v>
      </c>
      <c r="B13" s="47"/>
      <c r="C13" s="47">
        <v>6.92</v>
      </c>
      <c r="D13" s="47">
        <f t="shared" ref="D13:D17" si="0">C13-B13</f>
        <v>6.92</v>
      </c>
      <c r="E13" s="37">
        <v>1</v>
      </c>
      <c r="F13" s="46" t="s">
        <v>18</v>
      </c>
      <c r="G13" s="48">
        <f>G16</f>
        <v>36.15</v>
      </c>
      <c r="H13" s="47">
        <f>H14+H15+H16+H17</f>
        <v>641.52</v>
      </c>
      <c r="I13" s="47">
        <f>H13-G13</f>
        <v>605.37</v>
      </c>
      <c r="J13" s="37">
        <v>1</v>
      </c>
    </row>
    <row r="14" ht="23" customHeight="1" spans="1:10">
      <c r="A14" s="49" t="s">
        <v>1085</v>
      </c>
      <c r="B14" s="50"/>
      <c r="C14" s="51">
        <v>6.92</v>
      </c>
      <c r="D14" s="47">
        <f t="shared" si="0"/>
        <v>6.92</v>
      </c>
      <c r="E14" s="37">
        <v>1</v>
      </c>
      <c r="F14" s="49" t="s">
        <v>1086</v>
      </c>
      <c r="G14" s="52"/>
      <c r="H14" s="51">
        <v>6.92</v>
      </c>
      <c r="I14" s="47">
        <f t="shared" ref="I13:I17" si="1">H14-G14</f>
        <v>6.92</v>
      </c>
      <c r="J14" s="37">
        <v>1</v>
      </c>
    </row>
    <row r="15" ht="23" customHeight="1" spans="1:10">
      <c r="A15" s="49" t="s">
        <v>1087</v>
      </c>
      <c r="B15" s="50"/>
      <c r="C15" s="51"/>
      <c r="D15" s="47"/>
      <c r="E15" s="37"/>
      <c r="F15" s="49" t="s">
        <v>1088</v>
      </c>
      <c r="G15" s="52"/>
      <c r="H15" s="51"/>
      <c r="I15" s="47"/>
      <c r="J15" s="37"/>
    </row>
    <row r="16" ht="23" customHeight="1" spans="1:10">
      <c r="A16" s="49"/>
      <c r="B16" s="50"/>
      <c r="C16" s="51"/>
      <c r="D16" s="47"/>
      <c r="E16" s="37"/>
      <c r="F16" s="49" t="s">
        <v>1089</v>
      </c>
      <c r="G16" s="52">
        <v>36.15</v>
      </c>
      <c r="H16" s="51">
        <v>150.77</v>
      </c>
      <c r="I16" s="47"/>
      <c r="J16" s="37"/>
    </row>
    <row r="17" ht="23" customHeight="1" spans="1:10">
      <c r="A17" s="49" t="s">
        <v>1037</v>
      </c>
      <c r="B17" s="50">
        <v>350.55</v>
      </c>
      <c r="C17" s="51">
        <v>245.73</v>
      </c>
      <c r="D17" s="47">
        <f t="shared" si="0"/>
        <v>-104.82</v>
      </c>
      <c r="E17" s="37">
        <f>D17/B17</f>
        <v>-0.299015832263586</v>
      </c>
      <c r="F17" s="49" t="s">
        <v>1038</v>
      </c>
      <c r="G17" s="52">
        <v>209.99</v>
      </c>
      <c r="H17" s="50">
        <v>483.83</v>
      </c>
      <c r="I17" s="47">
        <f t="shared" si="1"/>
        <v>273.84</v>
      </c>
      <c r="J17" s="37">
        <f>I17/G17</f>
        <v>1.30406209819515</v>
      </c>
    </row>
    <row r="18" ht="23" customHeight="1" spans="1:10">
      <c r="A18" s="49" t="s">
        <v>48</v>
      </c>
      <c r="B18" s="50"/>
      <c r="C18" s="51"/>
      <c r="D18" s="47"/>
      <c r="E18" s="37"/>
      <c r="F18" s="49" t="s">
        <v>49</v>
      </c>
      <c r="G18" s="52"/>
      <c r="H18" s="50"/>
      <c r="I18" s="47"/>
      <c r="J18" s="37"/>
    </row>
    <row r="19" ht="23" customHeight="1" spans="1:10">
      <c r="A19" s="53" t="s">
        <v>50</v>
      </c>
      <c r="B19" s="47">
        <f>B7+B17</f>
        <v>471.04</v>
      </c>
      <c r="C19" s="47">
        <f>509.48+C17</f>
        <v>755.21</v>
      </c>
      <c r="D19" s="47">
        <f>C19-B19</f>
        <v>284.17</v>
      </c>
      <c r="E19" s="37">
        <f>D19/B19</f>
        <v>0.603282099184783</v>
      </c>
      <c r="F19" s="53" t="s">
        <v>51</v>
      </c>
      <c r="G19" s="48">
        <f>G13+G7+G17</f>
        <v>471.04</v>
      </c>
      <c r="H19" s="47">
        <f>H7+H13</f>
        <v>755.21</v>
      </c>
      <c r="I19" s="47">
        <f>H19-G19</f>
        <v>284.17</v>
      </c>
      <c r="J19" s="37">
        <f>I19/G19</f>
        <v>0.603282099184783</v>
      </c>
    </row>
    <row r="20" ht="9.75" customHeight="1" spans="1:10">
      <c r="A20" s="54"/>
      <c r="B20" s="54"/>
      <c r="C20" s="54"/>
      <c r="D20" s="54"/>
      <c r="E20" s="54"/>
      <c r="F20" s="54"/>
      <c r="G20" s="54"/>
      <c r="H20" s="54"/>
      <c r="I20" s="54"/>
      <c r="J20" s="54"/>
    </row>
  </sheetData>
  <mergeCells count="9">
    <mergeCell ref="A2:J2"/>
    <mergeCell ref="A4:E4"/>
    <mergeCell ref="H4:J4"/>
    <mergeCell ref="C5:E5"/>
    <mergeCell ref="H5:J5"/>
    <mergeCell ref="A5:A6"/>
    <mergeCell ref="B5:B6"/>
    <mergeCell ref="F5:F6"/>
    <mergeCell ref="G5:G6"/>
  </mergeCells>
  <pageMargins left="0.704166666666667" right="0.704166666666667" top="0.74375" bottom="0.74375" header="0.309027777777778" footer="0.309027777777778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"/>
  <sheetViews>
    <sheetView workbookViewId="0">
      <selection activeCell="G7" sqref="G7"/>
    </sheetView>
  </sheetViews>
  <sheetFormatPr defaultColWidth="9" defaultRowHeight="13.5" outlineLevelCol="6"/>
  <cols>
    <col min="1" max="1" width="1.53333333333333" customWidth="1"/>
    <col min="2" max="2" width="12.825" customWidth="1"/>
    <col min="3" max="3" width="33.3416666666667" customWidth="1"/>
    <col min="4" max="7" width="18" customWidth="1"/>
    <col min="8" max="8" width="9.76666666666667" customWidth="1"/>
  </cols>
  <sheetData>
    <row r="1" customFormat="1" ht="16.35" customHeight="1" spans="1:7">
      <c r="A1" s="7"/>
      <c r="B1" s="2" t="s">
        <v>1090</v>
      </c>
      <c r="C1" s="32"/>
      <c r="D1" s="32"/>
      <c r="E1" s="33"/>
      <c r="F1" s="33"/>
      <c r="G1" s="33"/>
    </row>
    <row r="2" customFormat="1" ht="22.8" customHeight="1" spans="1:7">
      <c r="A2" s="7"/>
      <c r="B2" s="4" t="s">
        <v>1091</v>
      </c>
      <c r="C2" s="4"/>
      <c r="D2" s="4"/>
      <c r="E2" s="4"/>
      <c r="F2" s="4"/>
      <c r="G2" s="4"/>
    </row>
    <row r="3" customFormat="1" ht="19.55" customHeight="1" spans="1:7">
      <c r="A3" s="7"/>
      <c r="C3" s="34"/>
      <c r="D3" s="34"/>
      <c r="E3" s="35"/>
      <c r="F3" s="35"/>
      <c r="G3" s="6" t="s">
        <v>2</v>
      </c>
    </row>
    <row r="4" customFormat="1" ht="34" customHeight="1" spans="1:7">
      <c r="A4" s="7"/>
      <c r="B4" s="8" t="s">
        <v>8</v>
      </c>
      <c r="C4" s="8"/>
      <c r="D4" s="8" t="s">
        <v>6</v>
      </c>
      <c r="E4" s="8" t="s">
        <v>7</v>
      </c>
      <c r="F4" s="8"/>
      <c r="G4" s="8"/>
    </row>
    <row r="5" customFormat="1" ht="39.1" customHeight="1" spans="1:7">
      <c r="A5" s="7"/>
      <c r="B5" s="8" t="s">
        <v>63</v>
      </c>
      <c r="C5" s="8" t="s">
        <v>64</v>
      </c>
      <c r="D5" s="8"/>
      <c r="E5" s="8" t="s">
        <v>9</v>
      </c>
      <c r="F5" s="8" t="s">
        <v>10</v>
      </c>
      <c r="G5" s="25" t="s">
        <v>1027</v>
      </c>
    </row>
    <row r="6" customFormat="1" ht="42" customHeight="1" spans="1:7">
      <c r="A6" s="13"/>
      <c r="B6" s="36">
        <v>10306</v>
      </c>
      <c r="C6" s="36" t="s">
        <v>1092</v>
      </c>
      <c r="D6" s="15">
        <v>120.49</v>
      </c>
      <c r="E6" s="15">
        <v>502.56</v>
      </c>
      <c r="F6" s="15">
        <f>E6-D6</f>
        <v>382.07</v>
      </c>
      <c r="G6" s="37">
        <f>F6/D6</f>
        <v>3.17096854510748</v>
      </c>
    </row>
    <row r="7" customFormat="1" ht="42" customHeight="1" spans="1:7">
      <c r="A7" s="11"/>
      <c r="B7" s="9" t="s">
        <v>1093</v>
      </c>
      <c r="C7" s="9" t="s">
        <v>1094</v>
      </c>
      <c r="D7" s="10">
        <v>120.49</v>
      </c>
      <c r="E7" s="10">
        <v>502.56</v>
      </c>
      <c r="F7" s="15">
        <f>E7-D7</f>
        <v>382.07</v>
      </c>
      <c r="G7" s="37">
        <f t="shared" ref="G6:G9" si="0">F7/D7</f>
        <v>3.17096854510748</v>
      </c>
    </row>
    <row r="8" customFormat="1" ht="42" customHeight="1" spans="1:7">
      <c r="A8" s="11"/>
      <c r="B8" s="9" t="s">
        <v>1095</v>
      </c>
      <c r="C8" s="9" t="s">
        <v>1096</v>
      </c>
      <c r="D8" s="10">
        <v>120.49</v>
      </c>
      <c r="E8" s="10">
        <v>502.56</v>
      </c>
      <c r="F8" s="15">
        <f t="shared" ref="F6:F9" si="1">E8-D8</f>
        <v>382.07</v>
      </c>
      <c r="G8" s="37">
        <f t="shared" si="0"/>
        <v>3.17096854510748</v>
      </c>
    </row>
    <row r="9" customFormat="1" ht="42" customHeight="1" spans="1:7">
      <c r="A9" s="13"/>
      <c r="B9" s="14" t="s">
        <v>99</v>
      </c>
      <c r="C9" s="14"/>
      <c r="D9" s="15">
        <v>120.49</v>
      </c>
      <c r="E9" s="15">
        <v>502.56</v>
      </c>
      <c r="F9" s="15">
        <f t="shared" si="1"/>
        <v>382.07</v>
      </c>
      <c r="G9" s="37">
        <f t="shared" si="0"/>
        <v>3.17096854510748</v>
      </c>
    </row>
    <row r="10" customFormat="1" ht="9.75" customHeight="1" spans="1:7">
      <c r="A10" s="7"/>
      <c r="B10" s="16"/>
      <c r="C10" s="38"/>
      <c r="D10" s="38"/>
      <c r="E10" s="16"/>
      <c r="F10" s="16"/>
      <c r="G10" s="16"/>
    </row>
    <row r="11" customFormat="1" ht="16.25" customHeight="1" spans="1:7">
      <c r="A11" s="27"/>
      <c r="B11" s="18" t="s">
        <v>52</v>
      </c>
      <c r="C11" s="18"/>
      <c r="D11" s="18"/>
      <c r="E11" s="18"/>
      <c r="F11" s="18"/>
      <c r="G11" s="18"/>
    </row>
    <row r="12" customFormat="1" ht="16.25" customHeight="1" spans="1:7">
      <c r="A12" s="39"/>
      <c r="B12" s="20" t="s">
        <v>1097</v>
      </c>
      <c r="C12" s="20"/>
      <c r="D12" s="20"/>
      <c r="E12" s="20"/>
      <c r="F12" s="20"/>
      <c r="G12" s="20"/>
    </row>
  </sheetData>
  <mergeCells count="8">
    <mergeCell ref="B2:G2"/>
    <mergeCell ref="B4:C4"/>
    <mergeCell ref="E4:G4"/>
    <mergeCell ref="B9:C9"/>
    <mergeCell ref="B11:G11"/>
    <mergeCell ref="B12:G12"/>
    <mergeCell ref="A7:A8"/>
    <mergeCell ref="D4:D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workbookViewId="0">
      <selection activeCell="G7" sqref="G7"/>
    </sheetView>
  </sheetViews>
  <sheetFormatPr defaultColWidth="9" defaultRowHeight="13.5" outlineLevelCol="6"/>
  <cols>
    <col min="1" max="1" width="1.53333333333333" customWidth="1"/>
    <col min="2" max="2" width="12.825" customWidth="1"/>
    <col min="3" max="3" width="38.225" customWidth="1"/>
    <col min="4" max="7" width="18.3833333333333" style="21" customWidth="1"/>
    <col min="8" max="8" width="9.76666666666667" customWidth="1"/>
  </cols>
  <sheetData>
    <row r="1" customFormat="1" ht="16.35" customHeight="1" spans="1:7">
      <c r="A1" s="7"/>
      <c r="B1" s="2" t="s">
        <v>1098</v>
      </c>
      <c r="C1" s="1"/>
      <c r="D1" s="22"/>
      <c r="E1" s="22"/>
      <c r="F1" s="22"/>
      <c r="G1" s="23"/>
    </row>
    <row r="2" customFormat="1" ht="22.8" customHeight="1" spans="1:7">
      <c r="A2" s="7"/>
      <c r="B2" s="4" t="s">
        <v>1099</v>
      </c>
      <c r="C2" s="4"/>
      <c r="D2" s="4"/>
      <c r="E2" s="4"/>
      <c r="F2" s="4"/>
      <c r="G2" s="4"/>
    </row>
    <row r="3" customFormat="1" ht="19.55" customHeight="1" spans="1:7">
      <c r="A3" s="7"/>
      <c r="C3" s="5"/>
      <c r="D3" s="24"/>
      <c r="E3" s="24"/>
      <c r="F3" s="24"/>
      <c r="G3" s="6" t="s">
        <v>2</v>
      </c>
    </row>
    <row r="4" customFormat="1" ht="24.4" customHeight="1" spans="1:7">
      <c r="A4" s="7"/>
      <c r="B4" s="8" t="s">
        <v>8</v>
      </c>
      <c r="C4" s="8"/>
      <c r="D4" s="8" t="s">
        <v>6</v>
      </c>
      <c r="E4" s="8" t="s">
        <v>7</v>
      </c>
      <c r="F4" s="8"/>
      <c r="G4" s="8"/>
    </row>
    <row r="5" customFormat="1" ht="39.1" customHeight="1" spans="1:7">
      <c r="A5" s="7"/>
      <c r="B5" s="8" t="s">
        <v>63</v>
      </c>
      <c r="C5" s="8" t="s">
        <v>64</v>
      </c>
      <c r="D5" s="8"/>
      <c r="E5" s="8" t="s">
        <v>9</v>
      </c>
      <c r="F5" s="8" t="s">
        <v>10</v>
      </c>
      <c r="G5" s="25" t="s">
        <v>1027</v>
      </c>
    </row>
    <row r="6" customFormat="1" ht="33" customHeight="1" spans="1:7">
      <c r="A6" s="7"/>
      <c r="B6" s="9" t="s">
        <v>1100</v>
      </c>
      <c r="C6" s="9" t="s">
        <v>1101</v>
      </c>
      <c r="D6" s="10">
        <v>224.9</v>
      </c>
      <c r="E6" s="10">
        <v>113.69</v>
      </c>
      <c r="F6" s="10">
        <f t="shared" ref="F6:F10" si="0">(E6-D6)</f>
        <v>-111.21</v>
      </c>
      <c r="G6" s="26">
        <f t="shared" ref="G6:G11" si="1">F6/D6</f>
        <v>-0.494486438417074</v>
      </c>
    </row>
    <row r="7" customFormat="1" ht="33" customHeight="1" spans="1:7">
      <c r="A7" s="7"/>
      <c r="B7" s="9" t="s">
        <v>1102</v>
      </c>
      <c r="C7" s="9" t="s">
        <v>1103</v>
      </c>
      <c r="D7" s="10">
        <v>224.9</v>
      </c>
      <c r="E7" s="10">
        <v>60</v>
      </c>
      <c r="F7" s="10">
        <f t="shared" si="0"/>
        <v>-164.9</v>
      </c>
      <c r="G7" s="26">
        <f t="shared" si="1"/>
        <v>-0.733214762116496</v>
      </c>
    </row>
    <row r="8" customFormat="1" ht="33" customHeight="1" spans="1:7">
      <c r="A8" s="7"/>
      <c r="B8" s="12" t="s">
        <v>1104</v>
      </c>
      <c r="C8" s="9" t="s">
        <v>1105</v>
      </c>
      <c r="D8" s="10"/>
      <c r="E8" s="10">
        <v>60</v>
      </c>
      <c r="F8" s="10">
        <f t="shared" si="0"/>
        <v>60</v>
      </c>
      <c r="G8" s="26">
        <v>1</v>
      </c>
    </row>
    <row r="9" customFormat="1" ht="33" customHeight="1" spans="2:7">
      <c r="B9" s="9" t="s">
        <v>1106</v>
      </c>
      <c r="C9" s="9" t="s">
        <v>1107</v>
      </c>
      <c r="D9" s="10"/>
      <c r="E9" s="10">
        <v>53.69</v>
      </c>
      <c r="F9" s="10">
        <f t="shared" si="0"/>
        <v>53.69</v>
      </c>
      <c r="G9" s="26">
        <v>1</v>
      </c>
    </row>
    <row r="10" customFormat="1" ht="33" customHeight="1" spans="2:7">
      <c r="B10" s="12" t="s">
        <v>1108</v>
      </c>
      <c r="C10" s="9" t="s">
        <v>1107</v>
      </c>
      <c r="D10" s="10"/>
      <c r="E10" s="10">
        <v>53.69</v>
      </c>
      <c r="F10" s="10">
        <f t="shared" si="0"/>
        <v>53.69</v>
      </c>
      <c r="G10" s="26">
        <v>1</v>
      </c>
    </row>
    <row r="11" customFormat="1" ht="33" customHeight="1" spans="1:7">
      <c r="A11" s="27"/>
      <c r="B11" s="14" t="s">
        <v>99</v>
      </c>
      <c r="C11" s="14"/>
      <c r="D11" s="28">
        <v>224.9</v>
      </c>
      <c r="E11" s="28">
        <v>113.69</v>
      </c>
      <c r="F11" s="28">
        <f>E11-D11</f>
        <v>-111.21</v>
      </c>
      <c r="G11" s="26">
        <f t="shared" si="1"/>
        <v>-0.494486438417074</v>
      </c>
    </row>
    <row r="12" customFormat="1" ht="12.05" customHeight="1" spans="1:7">
      <c r="A12" s="16"/>
      <c r="B12" s="16" t="s">
        <v>61</v>
      </c>
      <c r="C12" s="16"/>
      <c r="D12" s="29"/>
      <c r="E12" s="29"/>
      <c r="F12" s="29"/>
      <c r="G12" s="29"/>
    </row>
    <row r="13" customFormat="1" ht="16.25" customHeight="1" spans="1:7">
      <c r="A13" s="17"/>
      <c r="B13" s="18" t="s">
        <v>52</v>
      </c>
      <c r="C13" s="18"/>
      <c r="D13" s="30"/>
      <c r="E13" s="30"/>
      <c r="F13" s="30"/>
      <c r="G13" s="30"/>
    </row>
    <row r="14" customFormat="1" ht="16.25" customHeight="1" spans="1:7">
      <c r="A14" s="19"/>
      <c r="B14" s="20" t="s">
        <v>1109</v>
      </c>
      <c r="C14" s="20"/>
      <c r="D14" s="31"/>
      <c r="E14" s="31"/>
      <c r="F14" s="31"/>
      <c r="G14" s="31"/>
    </row>
  </sheetData>
  <mergeCells count="7">
    <mergeCell ref="B2:G2"/>
    <mergeCell ref="B4:C4"/>
    <mergeCell ref="E4:G4"/>
    <mergeCell ref="B11:C11"/>
    <mergeCell ref="B13:G13"/>
    <mergeCell ref="B14:G14"/>
    <mergeCell ref="D4:D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topLeftCell="A3" workbookViewId="0">
      <selection activeCell="I9" sqref="I9"/>
    </sheetView>
  </sheetViews>
  <sheetFormatPr defaultColWidth="9" defaultRowHeight="13.5" outlineLevelCol="3"/>
  <cols>
    <col min="1" max="1" width="1.53333333333333" customWidth="1"/>
    <col min="2" max="2" width="12.825" customWidth="1"/>
    <col min="3" max="3" width="56.6666666666667" customWidth="1"/>
    <col min="4" max="4" width="35" customWidth="1"/>
    <col min="5" max="6" width="9.76666666666667" customWidth="1"/>
  </cols>
  <sheetData>
    <row r="1" customFormat="1" ht="16.35" customHeight="1" spans="1:4">
      <c r="A1" s="1"/>
      <c r="B1" s="2" t="s">
        <v>1110</v>
      </c>
      <c r="C1" s="1"/>
      <c r="D1" s="3"/>
    </row>
    <row r="2" customFormat="1" ht="22.8" customHeight="1" spans="1:4">
      <c r="A2" s="1"/>
      <c r="B2" s="4" t="s">
        <v>1111</v>
      </c>
      <c r="C2" s="4"/>
      <c r="D2" s="4"/>
    </row>
    <row r="3" customFormat="1" ht="19.55" customHeight="1" spans="1:4">
      <c r="A3" s="5"/>
      <c r="C3" s="5"/>
      <c r="D3" s="6" t="s">
        <v>2</v>
      </c>
    </row>
    <row r="4" customFormat="1" ht="51" customHeight="1" spans="1:4">
      <c r="A4" s="7"/>
      <c r="B4" s="8" t="s">
        <v>8</v>
      </c>
      <c r="C4" s="8"/>
      <c r="D4" s="8" t="s">
        <v>7</v>
      </c>
    </row>
    <row r="5" customFormat="1" ht="51" customHeight="1" spans="1:4">
      <c r="A5" s="7"/>
      <c r="B5" s="8" t="s">
        <v>63</v>
      </c>
      <c r="C5" s="8" t="s">
        <v>64</v>
      </c>
      <c r="D5" s="8" t="s">
        <v>9</v>
      </c>
    </row>
    <row r="6" customFormat="1" ht="51" customHeight="1" spans="2:4">
      <c r="B6" s="9" t="s">
        <v>956</v>
      </c>
      <c r="C6" s="9" t="s">
        <v>957</v>
      </c>
      <c r="D6" s="10">
        <v>113.69</v>
      </c>
    </row>
    <row r="7" customFormat="1" ht="51" customHeight="1" spans="1:4">
      <c r="A7" s="11"/>
      <c r="B7" s="12" t="s">
        <v>958</v>
      </c>
      <c r="C7" s="9" t="s">
        <v>959</v>
      </c>
      <c r="D7" s="10">
        <v>60</v>
      </c>
    </row>
    <row r="8" customFormat="1" ht="51" customHeight="1" spans="1:4">
      <c r="A8" s="11"/>
      <c r="B8" s="12" t="s">
        <v>962</v>
      </c>
      <c r="C8" s="9" t="s">
        <v>963</v>
      </c>
      <c r="D8" s="10">
        <v>53.69</v>
      </c>
    </row>
    <row r="9" customFormat="1" ht="51" customHeight="1" spans="1:4">
      <c r="A9" s="13"/>
      <c r="B9" s="14" t="s">
        <v>99</v>
      </c>
      <c r="C9" s="14"/>
      <c r="D9" s="15">
        <v>113.69</v>
      </c>
    </row>
    <row r="10" customFormat="1" ht="12.05" customHeight="1" spans="1:4">
      <c r="A10" s="16"/>
      <c r="B10" s="16" t="s">
        <v>61</v>
      </c>
      <c r="C10" s="16"/>
      <c r="D10" s="16"/>
    </row>
    <row r="11" customFormat="1" ht="16.25" customHeight="1" spans="1:4">
      <c r="A11" s="17"/>
      <c r="B11" s="18" t="s">
        <v>52</v>
      </c>
      <c r="C11" s="18"/>
      <c r="D11" s="18"/>
    </row>
    <row r="12" customFormat="1" ht="16.25" customHeight="1" spans="1:4">
      <c r="A12" s="19"/>
      <c r="B12" s="20" t="s">
        <v>1112</v>
      </c>
      <c r="C12" s="20"/>
      <c r="D12" s="20"/>
    </row>
  </sheetData>
  <mergeCells count="6">
    <mergeCell ref="B2:D2"/>
    <mergeCell ref="B4:C4"/>
    <mergeCell ref="B9:C9"/>
    <mergeCell ref="B11:D11"/>
    <mergeCell ref="B12:D12"/>
    <mergeCell ref="A7:A8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workbookViewId="0">
      <selection activeCell="E5" sqref="E5:F5"/>
    </sheetView>
  </sheetViews>
  <sheetFormatPr defaultColWidth="9" defaultRowHeight="13.5" outlineLevelCol="6"/>
  <cols>
    <col min="1" max="1" width="19.3833333333333" customWidth="1"/>
    <col min="2" max="2" width="37.8833333333333" customWidth="1"/>
    <col min="3" max="6" width="20.6333333333333" customWidth="1"/>
    <col min="7" max="7" width="1.53333333333333" customWidth="1"/>
    <col min="8" max="8" width="9.76666666666667" customWidth="1"/>
  </cols>
  <sheetData>
    <row r="1" ht="16.35" customHeight="1" spans="1:7">
      <c r="A1" s="2" t="s">
        <v>60</v>
      </c>
      <c r="B1" s="136"/>
      <c r="C1" s="33"/>
      <c r="D1" s="33"/>
      <c r="E1" s="33"/>
      <c r="F1" s="33"/>
      <c r="G1" s="56" t="s">
        <v>61</v>
      </c>
    </row>
    <row r="2" ht="19" customHeight="1" spans="1:7">
      <c r="A2" s="4" t="s">
        <v>62</v>
      </c>
      <c r="B2" s="4"/>
      <c r="C2" s="4"/>
      <c r="D2" s="4"/>
      <c r="E2" s="4"/>
      <c r="F2" s="4"/>
      <c r="G2" s="56"/>
    </row>
    <row r="3" ht="19.55" customHeight="1" spans="2:7">
      <c r="B3" s="35"/>
      <c r="C3" s="35"/>
      <c r="D3" s="35"/>
      <c r="E3" s="35"/>
      <c r="F3" s="6" t="s">
        <v>2</v>
      </c>
      <c r="G3" s="56"/>
    </row>
    <row r="4" ht="24.4" customHeight="1" spans="1:7">
      <c r="A4" s="8" t="s">
        <v>5</v>
      </c>
      <c r="B4" s="8"/>
      <c r="C4" s="8" t="s">
        <v>6</v>
      </c>
      <c r="D4" s="8" t="s">
        <v>7</v>
      </c>
      <c r="E4" s="8"/>
      <c r="F4" s="8"/>
      <c r="G4" s="56"/>
    </row>
    <row r="5" ht="21" customHeight="1" spans="1:7">
      <c r="A5" s="8" t="s">
        <v>63</v>
      </c>
      <c r="B5" s="8" t="s">
        <v>64</v>
      </c>
      <c r="C5" s="8"/>
      <c r="D5" s="8" t="s">
        <v>9</v>
      </c>
      <c r="E5" s="8" t="s">
        <v>10</v>
      </c>
      <c r="F5" s="76" t="s">
        <v>11</v>
      </c>
      <c r="G5" s="56"/>
    </row>
    <row r="6" ht="22.8" customHeight="1" spans="1:7">
      <c r="A6" s="36">
        <v>101</v>
      </c>
      <c r="B6" s="36" t="s">
        <v>65</v>
      </c>
      <c r="C6" s="115">
        <v>22990</v>
      </c>
      <c r="D6" s="15">
        <v>42255</v>
      </c>
      <c r="E6" s="15">
        <f>D6-C6</f>
        <v>19265</v>
      </c>
      <c r="F6" s="37">
        <f>(D6-C6)/C6</f>
        <v>0.837973031752936</v>
      </c>
      <c r="G6" s="63"/>
    </row>
    <row r="7" ht="22.8" customHeight="1" spans="1:7">
      <c r="A7" s="9" t="s">
        <v>66</v>
      </c>
      <c r="B7" s="9" t="s">
        <v>67</v>
      </c>
      <c r="C7" s="113">
        <v>13951</v>
      </c>
      <c r="D7" s="10">
        <v>17800</v>
      </c>
      <c r="E7" s="15">
        <f t="shared" ref="E7:E24" si="0">D7-C7</f>
        <v>3849</v>
      </c>
      <c r="F7" s="37">
        <f t="shared" ref="F7:F24" si="1">(D7-C7)/C7</f>
        <v>0.275894201132535</v>
      </c>
      <c r="G7" s="63"/>
    </row>
    <row r="8" ht="22.8" customHeight="1" spans="1:7">
      <c r="A8" s="9" t="s">
        <v>68</v>
      </c>
      <c r="B8" s="9" t="s">
        <v>69</v>
      </c>
      <c r="C8" s="113">
        <v>1990</v>
      </c>
      <c r="D8" s="10">
        <v>12300</v>
      </c>
      <c r="E8" s="15">
        <f t="shared" si="0"/>
        <v>10310</v>
      </c>
      <c r="F8" s="37">
        <f t="shared" si="1"/>
        <v>5.18090452261307</v>
      </c>
      <c r="G8" s="63"/>
    </row>
    <row r="9" ht="22.8" customHeight="1" spans="1:7">
      <c r="A9" s="9" t="s">
        <v>70</v>
      </c>
      <c r="B9" s="9" t="s">
        <v>71</v>
      </c>
      <c r="C9" s="113">
        <v>1350</v>
      </c>
      <c r="D9" s="10">
        <v>5500</v>
      </c>
      <c r="E9" s="15">
        <f t="shared" si="0"/>
        <v>4150</v>
      </c>
      <c r="F9" s="37">
        <f t="shared" si="1"/>
        <v>3.07407407407407</v>
      </c>
      <c r="G9" s="63"/>
    </row>
    <row r="10" ht="22.8" customHeight="1" spans="1:7">
      <c r="A10" s="9" t="s">
        <v>72</v>
      </c>
      <c r="B10" s="9" t="s">
        <v>73</v>
      </c>
      <c r="C10" s="113">
        <v>75</v>
      </c>
      <c r="D10" s="10">
        <v>140</v>
      </c>
      <c r="E10" s="15">
        <f t="shared" si="0"/>
        <v>65</v>
      </c>
      <c r="F10" s="37">
        <f t="shared" si="1"/>
        <v>0.866666666666667</v>
      </c>
      <c r="G10" s="63"/>
    </row>
    <row r="11" ht="22.8" customHeight="1" spans="1:7">
      <c r="A11" s="9" t="s">
        <v>74</v>
      </c>
      <c r="B11" s="9" t="s">
        <v>75</v>
      </c>
      <c r="C11" s="113">
        <v>3255</v>
      </c>
      <c r="D11" s="10">
        <v>2500</v>
      </c>
      <c r="E11" s="15">
        <f t="shared" si="0"/>
        <v>-755</v>
      </c>
      <c r="F11" s="37">
        <f t="shared" si="1"/>
        <v>-0.231950844854071</v>
      </c>
      <c r="G11" s="63"/>
    </row>
    <row r="12" ht="22.8" customHeight="1" spans="1:7">
      <c r="A12" s="9" t="s">
        <v>76</v>
      </c>
      <c r="B12" s="9" t="s">
        <v>77</v>
      </c>
      <c r="C12" s="113">
        <v>502</v>
      </c>
      <c r="D12" s="10">
        <v>1300</v>
      </c>
      <c r="E12" s="15">
        <f t="shared" si="0"/>
        <v>798</v>
      </c>
      <c r="F12" s="37">
        <f t="shared" si="1"/>
        <v>1.58964143426295</v>
      </c>
      <c r="G12" s="63"/>
    </row>
    <row r="13" ht="22.8" customHeight="1" spans="1:7">
      <c r="A13" s="9" t="s">
        <v>78</v>
      </c>
      <c r="B13" s="9" t="s">
        <v>79</v>
      </c>
      <c r="C13" s="113">
        <v>67</v>
      </c>
      <c r="D13" s="10">
        <v>60</v>
      </c>
      <c r="E13" s="15">
        <f t="shared" si="0"/>
        <v>-7</v>
      </c>
      <c r="F13" s="37">
        <f t="shared" si="1"/>
        <v>-0.104477611940299</v>
      </c>
      <c r="G13" s="63"/>
    </row>
    <row r="14" ht="22.8" customHeight="1" spans="1:7">
      <c r="A14" s="9" t="s">
        <v>80</v>
      </c>
      <c r="B14" s="9" t="s">
        <v>81</v>
      </c>
      <c r="C14" s="113">
        <v>500</v>
      </c>
      <c r="D14" s="10">
        <v>600</v>
      </c>
      <c r="E14" s="15">
        <f t="shared" si="0"/>
        <v>100</v>
      </c>
      <c r="F14" s="37">
        <f t="shared" si="1"/>
        <v>0.2</v>
      </c>
      <c r="G14" s="63"/>
    </row>
    <row r="15" ht="22.8" customHeight="1" spans="1:7">
      <c r="A15" s="9" t="s">
        <v>82</v>
      </c>
      <c r="B15" s="9" t="s">
        <v>83</v>
      </c>
      <c r="C15" s="113">
        <v>1100</v>
      </c>
      <c r="D15" s="10">
        <v>2050</v>
      </c>
      <c r="E15" s="15">
        <f t="shared" si="0"/>
        <v>950</v>
      </c>
      <c r="F15" s="37">
        <f t="shared" si="1"/>
        <v>0.863636363636364</v>
      </c>
      <c r="G15" s="63"/>
    </row>
    <row r="16" ht="22.8" customHeight="1" spans="1:7">
      <c r="A16" s="9" t="s">
        <v>84</v>
      </c>
      <c r="B16" s="9" t="s">
        <v>85</v>
      </c>
      <c r="C16" s="113">
        <v>200</v>
      </c>
      <c r="D16" s="10">
        <v>5</v>
      </c>
      <c r="E16" s="15">
        <f t="shared" si="0"/>
        <v>-195</v>
      </c>
      <c r="F16" s="37">
        <f t="shared" si="1"/>
        <v>-0.975</v>
      </c>
      <c r="G16" s="63"/>
    </row>
    <row r="17" ht="22.8" customHeight="1" spans="1:7">
      <c r="A17" s="36">
        <v>103</v>
      </c>
      <c r="B17" s="36" t="s">
        <v>86</v>
      </c>
      <c r="C17" s="115">
        <v>7010</v>
      </c>
      <c r="D17" s="15">
        <v>17745</v>
      </c>
      <c r="E17" s="15">
        <f t="shared" si="0"/>
        <v>10735</v>
      </c>
      <c r="F17" s="37">
        <f t="shared" si="1"/>
        <v>1.53138373751783</v>
      </c>
      <c r="G17" s="63"/>
    </row>
    <row r="18" ht="22.8" customHeight="1" spans="1:7">
      <c r="A18" s="9" t="s">
        <v>87</v>
      </c>
      <c r="B18" s="9" t="s">
        <v>88</v>
      </c>
      <c r="C18" s="113">
        <v>762</v>
      </c>
      <c r="D18" s="10">
        <v>2100</v>
      </c>
      <c r="E18" s="15">
        <f t="shared" si="0"/>
        <v>1338</v>
      </c>
      <c r="F18" s="37">
        <f t="shared" si="1"/>
        <v>1.75590551181102</v>
      </c>
      <c r="G18" s="63"/>
    </row>
    <row r="19" ht="22.8" customHeight="1" spans="1:7">
      <c r="A19" s="9" t="s">
        <v>89</v>
      </c>
      <c r="B19" s="9" t="s">
        <v>90</v>
      </c>
      <c r="C19" s="113">
        <v>1419</v>
      </c>
      <c r="D19" s="10">
        <v>2500</v>
      </c>
      <c r="E19" s="15">
        <f t="shared" si="0"/>
        <v>1081</v>
      </c>
      <c r="F19" s="37">
        <f t="shared" si="1"/>
        <v>0.761804087385483</v>
      </c>
      <c r="G19" s="63"/>
    </row>
    <row r="20" ht="22.8" customHeight="1" spans="1:7">
      <c r="A20" s="9" t="s">
        <v>91</v>
      </c>
      <c r="B20" s="9" t="s">
        <v>92</v>
      </c>
      <c r="C20" s="113">
        <v>1267</v>
      </c>
      <c r="D20" s="10">
        <v>3950</v>
      </c>
      <c r="E20" s="15">
        <f t="shared" si="0"/>
        <v>2683</v>
      </c>
      <c r="F20" s="37">
        <f t="shared" si="1"/>
        <v>2.11760063141279</v>
      </c>
      <c r="G20" s="63"/>
    </row>
    <row r="21" ht="22.8" customHeight="1" spans="1:7">
      <c r="A21" s="9" t="s">
        <v>93</v>
      </c>
      <c r="B21" s="9" t="s">
        <v>94</v>
      </c>
      <c r="C21" s="113">
        <v>2164</v>
      </c>
      <c r="D21" s="10">
        <v>4000</v>
      </c>
      <c r="E21" s="15">
        <f t="shared" si="0"/>
        <v>1836</v>
      </c>
      <c r="F21" s="37">
        <f t="shared" si="1"/>
        <v>0.848428835489834</v>
      </c>
      <c r="G21" s="63"/>
    </row>
    <row r="22" ht="22.8" customHeight="1" spans="1:7">
      <c r="A22" s="9" t="s">
        <v>95</v>
      </c>
      <c r="B22" s="9" t="s">
        <v>96</v>
      </c>
      <c r="C22" s="113">
        <v>860</v>
      </c>
      <c r="D22" s="10">
        <v>1200</v>
      </c>
      <c r="E22" s="15">
        <f t="shared" si="0"/>
        <v>340</v>
      </c>
      <c r="F22" s="37">
        <f t="shared" si="1"/>
        <v>0.395348837209302</v>
      </c>
      <c r="G22" s="63"/>
    </row>
    <row r="23" ht="22.8" customHeight="1" spans="1:7">
      <c r="A23" s="9" t="s">
        <v>97</v>
      </c>
      <c r="B23" s="9" t="s">
        <v>98</v>
      </c>
      <c r="C23" s="113">
        <v>538</v>
      </c>
      <c r="D23" s="10">
        <v>3995</v>
      </c>
      <c r="E23" s="15">
        <f t="shared" si="0"/>
        <v>3457</v>
      </c>
      <c r="F23" s="37">
        <f t="shared" si="1"/>
        <v>6.42565055762082</v>
      </c>
      <c r="G23" s="63"/>
    </row>
    <row r="24" ht="22.8" customHeight="1" spans="1:7">
      <c r="A24" s="14" t="s">
        <v>99</v>
      </c>
      <c r="B24" s="14"/>
      <c r="C24" s="115">
        <v>30000</v>
      </c>
      <c r="D24" s="15">
        <v>60000</v>
      </c>
      <c r="E24" s="15">
        <f t="shared" si="0"/>
        <v>30000</v>
      </c>
      <c r="F24" s="37">
        <f t="shared" si="1"/>
        <v>1</v>
      </c>
      <c r="G24" s="63"/>
    </row>
    <row r="25" ht="12.05" customHeight="1" spans="1:7">
      <c r="A25" s="54"/>
      <c r="B25" s="54" t="s">
        <v>61</v>
      </c>
      <c r="C25" s="54"/>
      <c r="D25" s="54"/>
      <c r="E25" s="54"/>
      <c r="F25" s="54"/>
      <c r="G25" s="95"/>
    </row>
    <row r="26" ht="16.25" customHeight="1" spans="1:6">
      <c r="A26" s="99" t="s">
        <v>52</v>
      </c>
      <c r="B26" s="99"/>
      <c r="C26" s="99"/>
      <c r="D26" s="99"/>
      <c r="E26" s="99"/>
      <c r="F26" s="99"/>
    </row>
    <row r="27" ht="16.25" customHeight="1" spans="1:6">
      <c r="A27" s="99" t="s">
        <v>100</v>
      </c>
      <c r="B27" s="99"/>
      <c r="C27" s="99"/>
      <c r="D27" s="99"/>
      <c r="E27" s="99"/>
      <c r="F27" s="99"/>
    </row>
  </sheetData>
  <mergeCells count="7">
    <mergeCell ref="A2:F2"/>
    <mergeCell ref="A4:B4"/>
    <mergeCell ref="D4:F4"/>
    <mergeCell ref="A24:B24"/>
    <mergeCell ref="A26:F26"/>
    <mergeCell ref="A27:F27"/>
    <mergeCell ref="C4:C5"/>
  </mergeCells>
  <printOptions horizontalCentered="1" verticalCentered="1"/>
  <pageMargins left="0.590277777777778" right="0.590277777777778" top="0.590277777777778" bottom="0.590277777777778" header="0.310416666666667" footer="0.310416666666667"/>
  <pageSetup paperSize="9" scale="9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70"/>
  <sheetViews>
    <sheetView workbookViewId="0">
      <selection activeCell="E16" sqref="E16"/>
    </sheetView>
  </sheetViews>
  <sheetFormatPr defaultColWidth="9" defaultRowHeight="13.5" outlineLevelCol="3"/>
  <cols>
    <col min="1" max="1" width="1.53333333333333" customWidth="1"/>
    <col min="2" max="2" width="67.25" customWidth="1"/>
    <col min="3" max="3" width="46.5" style="21" customWidth="1"/>
    <col min="4" max="4" width="1.53333333333333" customWidth="1"/>
    <col min="5" max="6" width="9.76666666666667" customWidth="1"/>
  </cols>
  <sheetData>
    <row r="1" ht="16.35" customHeight="1" spans="1:4">
      <c r="A1" s="7"/>
      <c r="B1" s="2" t="s">
        <v>101</v>
      </c>
      <c r="C1" s="120"/>
      <c r="D1" s="56" t="s">
        <v>61</v>
      </c>
    </row>
    <row r="2" ht="22.8" customHeight="1" spans="1:4">
      <c r="A2" s="7"/>
      <c r="B2" s="4" t="s">
        <v>102</v>
      </c>
      <c r="C2" s="133"/>
      <c r="D2" s="56"/>
    </row>
    <row r="3" ht="19.55" customHeight="1" spans="1:4">
      <c r="A3" s="7"/>
      <c r="C3" s="134" t="s">
        <v>2</v>
      </c>
      <c r="D3" s="56"/>
    </row>
    <row r="4" ht="18" customHeight="1" spans="1:4">
      <c r="A4" s="7"/>
      <c r="B4" s="45" t="s">
        <v>5</v>
      </c>
      <c r="C4" s="8" t="s">
        <v>7</v>
      </c>
      <c r="D4" s="56"/>
    </row>
    <row r="5" ht="18" customHeight="1" spans="1:4">
      <c r="A5" s="7"/>
      <c r="B5" s="8"/>
      <c r="C5" s="135" t="s">
        <v>9</v>
      </c>
      <c r="D5" s="56"/>
    </row>
    <row r="6" ht="22.8" customHeight="1" spans="1:4">
      <c r="A6" s="11"/>
      <c r="B6" s="36" t="s">
        <v>103</v>
      </c>
      <c r="C6" s="15">
        <v>648690.63</v>
      </c>
      <c r="D6" s="63"/>
    </row>
    <row r="7" ht="22.8" customHeight="1" spans="1:4">
      <c r="A7" s="11"/>
      <c r="B7" s="9" t="s">
        <v>104</v>
      </c>
      <c r="C7" s="10">
        <v>1080</v>
      </c>
      <c r="D7" s="63"/>
    </row>
    <row r="8" ht="22.8" customHeight="1" spans="1:4">
      <c r="A8" s="11"/>
      <c r="B8" s="9" t="s">
        <v>105</v>
      </c>
      <c r="C8" s="10">
        <v>10861.55</v>
      </c>
      <c r="D8" s="63"/>
    </row>
    <row r="9" ht="22.8" customHeight="1" spans="1:4">
      <c r="A9" s="11"/>
      <c r="B9" s="9" t="s">
        <v>106</v>
      </c>
      <c r="C9" s="10">
        <v>30454.92</v>
      </c>
      <c r="D9" s="63"/>
    </row>
    <row r="10" ht="22.8" customHeight="1" spans="1:4">
      <c r="A10" s="11"/>
      <c r="B10" s="9" t="s">
        <v>107</v>
      </c>
      <c r="C10" s="10">
        <v>3043</v>
      </c>
      <c r="D10" s="63"/>
    </row>
    <row r="11" ht="22.8" customHeight="1" spans="1:4">
      <c r="A11" s="11"/>
      <c r="B11" s="9" t="s">
        <v>108</v>
      </c>
      <c r="C11" s="10">
        <v>3712</v>
      </c>
      <c r="D11" s="63"/>
    </row>
    <row r="12" ht="22.8" customHeight="1" spans="1:4">
      <c r="A12" s="11"/>
      <c r="B12" s="9" t="s">
        <v>109</v>
      </c>
      <c r="C12" s="10">
        <v>9.05</v>
      </c>
      <c r="D12" s="63"/>
    </row>
    <row r="13" ht="22.8" customHeight="1" spans="1:4">
      <c r="A13" s="11"/>
      <c r="B13" s="9" t="s">
        <v>110</v>
      </c>
      <c r="C13" s="10">
        <v>1072.5</v>
      </c>
      <c r="D13" s="63"/>
    </row>
    <row r="14" ht="22.8" customHeight="1" spans="1:4">
      <c r="A14" s="11"/>
      <c r="B14" s="9" t="s">
        <v>111</v>
      </c>
      <c r="C14" s="10">
        <v>24536.76</v>
      </c>
      <c r="D14" s="63"/>
    </row>
    <row r="15" ht="22.8" customHeight="1" spans="1:4">
      <c r="A15" s="11"/>
      <c r="B15" s="9" t="s">
        <v>112</v>
      </c>
      <c r="C15" s="10">
        <v>10943.12</v>
      </c>
      <c r="D15" s="63"/>
    </row>
    <row r="16" ht="22.8" customHeight="1" spans="1:4">
      <c r="A16" s="11"/>
      <c r="B16" s="9" t="s">
        <v>113</v>
      </c>
      <c r="C16" s="10">
        <v>3752</v>
      </c>
      <c r="D16" s="63"/>
    </row>
    <row r="17" ht="22.8" customHeight="1" spans="1:4">
      <c r="A17" s="11"/>
      <c r="B17" s="9" t="s">
        <v>114</v>
      </c>
      <c r="C17" s="10">
        <v>19676</v>
      </c>
      <c r="D17" s="63"/>
    </row>
    <row r="18" ht="22.8" customHeight="1" spans="1:4">
      <c r="A18" s="11"/>
      <c r="B18" s="9" t="s">
        <v>115</v>
      </c>
      <c r="C18" s="10">
        <v>300</v>
      </c>
      <c r="D18" s="63"/>
    </row>
    <row r="19" ht="22.8" customHeight="1" spans="1:4">
      <c r="A19" s="11"/>
      <c r="B19" s="9" t="s">
        <v>116</v>
      </c>
      <c r="C19" s="10">
        <v>20499</v>
      </c>
      <c r="D19" s="63"/>
    </row>
    <row r="20" ht="22.8" customHeight="1" spans="1:4">
      <c r="A20" s="11"/>
      <c r="B20" s="9" t="s">
        <v>117</v>
      </c>
      <c r="C20" s="10">
        <v>21600</v>
      </c>
      <c r="D20" s="63"/>
    </row>
    <row r="21" ht="22.8" customHeight="1" spans="1:4">
      <c r="A21" s="11"/>
      <c r="B21" s="9" t="s">
        <v>118</v>
      </c>
      <c r="C21" s="10">
        <v>14244.14</v>
      </c>
      <c r="D21" s="63"/>
    </row>
    <row r="22" ht="22.8" customHeight="1" spans="1:4">
      <c r="A22" s="11"/>
      <c r="B22" s="9" t="s">
        <v>119</v>
      </c>
      <c r="C22" s="10">
        <v>235245</v>
      </c>
      <c r="D22" s="63"/>
    </row>
    <row r="23" ht="22.8" customHeight="1" spans="1:4">
      <c r="A23" s="11"/>
      <c r="B23" s="9" t="s">
        <v>120</v>
      </c>
      <c r="C23" s="10">
        <v>7231</v>
      </c>
      <c r="D23" s="63"/>
    </row>
    <row r="24" ht="22.8" customHeight="1" spans="1:4">
      <c r="A24" s="11"/>
      <c r="B24" s="9" t="s">
        <v>121</v>
      </c>
      <c r="C24" s="10">
        <v>270</v>
      </c>
      <c r="D24" s="63"/>
    </row>
    <row r="25" ht="22.8" customHeight="1" spans="1:4">
      <c r="A25" s="11"/>
      <c r="B25" s="9" t="s">
        <v>122</v>
      </c>
      <c r="C25" s="10">
        <v>108</v>
      </c>
      <c r="D25" s="63"/>
    </row>
    <row r="26" ht="22.8" customHeight="1" spans="1:4">
      <c r="A26" s="11"/>
      <c r="B26" s="9" t="s">
        <v>123</v>
      </c>
      <c r="C26" s="10">
        <v>7</v>
      </c>
      <c r="D26" s="63"/>
    </row>
    <row r="27" ht="22.8" customHeight="1" spans="1:4">
      <c r="A27" s="11"/>
      <c r="B27" s="9" t="s">
        <v>124</v>
      </c>
      <c r="C27" s="10">
        <v>153.64</v>
      </c>
      <c r="D27" s="63"/>
    </row>
    <row r="28" ht="22.8" customHeight="1" spans="1:4">
      <c r="A28" s="11"/>
      <c r="B28" s="9" t="s">
        <v>125</v>
      </c>
      <c r="C28" s="10">
        <v>86.8</v>
      </c>
      <c r="D28" s="63"/>
    </row>
    <row r="29" ht="22.8" customHeight="1" spans="1:4">
      <c r="A29" s="11"/>
      <c r="B29" s="9" t="s">
        <v>126</v>
      </c>
      <c r="C29" s="10">
        <v>15638.66</v>
      </c>
      <c r="D29" s="63"/>
    </row>
    <row r="30" ht="22.8" customHeight="1" spans="1:4">
      <c r="A30" s="11"/>
      <c r="B30" s="9" t="s">
        <v>127</v>
      </c>
      <c r="C30" s="10">
        <v>72863.7</v>
      </c>
      <c r="D30" s="63"/>
    </row>
    <row r="31" ht="22.8" customHeight="1" spans="1:4">
      <c r="A31" s="11"/>
      <c r="B31" s="9" t="s">
        <v>128</v>
      </c>
      <c r="C31" s="10">
        <v>68.47</v>
      </c>
      <c r="D31" s="63"/>
    </row>
    <row r="32" ht="22.8" customHeight="1" spans="1:4">
      <c r="A32" s="11"/>
      <c r="B32" s="9" t="s">
        <v>129</v>
      </c>
      <c r="C32" s="10">
        <v>171.45</v>
      </c>
      <c r="D32" s="63"/>
    </row>
    <row r="33" ht="22.8" customHeight="1" spans="1:4">
      <c r="A33" s="11"/>
      <c r="B33" s="9" t="s">
        <v>130</v>
      </c>
      <c r="C33" s="10">
        <v>105</v>
      </c>
      <c r="D33" s="63"/>
    </row>
    <row r="34" ht="22.8" customHeight="1" spans="1:4">
      <c r="A34" s="11"/>
      <c r="B34" s="9" t="s">
        <v>131</v>
      </c>
      <c r="C34" s="10">
        <v>2002.2</v>
      </c>
      <c r="D34" s="63"/>
    </row>
    <row r="35" ht="22.8" customHeight="1" spans="1:4">
      <c r="A35" s="11"/>
      <c r="B35" s="9" t="s">
        <v>132</v>
      </c>
      <c r="C35" s="10">
        <v>6</v>
      </c>
      <c r="D35" s="63"/>
    </row>
    <row r="36" ht="22.8" customHeight="1" spans="1:4">
      <c r="A36" s="11"/>
      <c r="B36" s="9" t="s">
        <v>133</v>
      </c>
      <c r="C36" s="10">
        <v>101.5</v>
      </c>
      <c r="D36" s="63"/>
    </row>
    <row r="37" ht="22.8" customHeight="1" spans="1:4">
      <c r="A37" s="11"/>
      <c r="B37" s="9" t="s">
        <v>134</v>
      </c>
      <c r="C37" s="10">
        <v>250</v>
      </c>
      <c r="D37" s="63"/>
    </row>
    <row r="38" ht="22.8" customHeight="1" spans="1:4">
      <c r="A38" s="11"/>
      <c r="B38" s="9" t="s">
        <v>135</v>
      </c>
      <c r="C38" s="10">
        <v>63.75</v>
      </c>
      <c r="D38" s="63"/>
    </row>
    <row r="39" ht="22.8" customHeight="1" spans="1:4">
      <c r="A39" s="11"/>
      <c r="B39" s="9" t="s">
        <v>136</v>
      </c>
      <c r="C39" s="10">
        <v>2154.32</v>
      </c>
      <c r="D39" s="63"/>
    </row>
    <row r="40" ht="22.8" customHeight="1" spans="1:4">
      <c r="A40" s="11"/>
      <c r="B40" s="9" t="s">
        <v>137</v>
      </c>
      <c r="C40" s="10">
        <v>510</v>
      </c>
      <c r="D40" s="63"/>
    </row>
    <row r="41" ht="22.8" customHeight="1" spans="1:4">
      <c r="A41" s="11"/>
      <c r="B41" s="9" t="s">
        <v>138</v>
      </c>
      <c r="C41" s="10">
        <v>855</v>
      </c>
      <c r="D41" s="63"/>
    </row>
    <row r="42" ht="22.8" customHeight="1" spans="1:4">
      <c r="A42" s="11"/>
      <c r="B42" s="9" t="s">
        <v>139</v>
      </c>
      <c r="C42" s="10">
        <v>977.25</v>
      </c>
      <c r="D42" s="63"/>
    </row>
    <row r="43" ht="22.8" customHeight="1" spans="1:4">
      <c r="A43" s="11"/>
      <c r="B43" s="9" t="s">
        <v>140</v>
      </c>
      <c r="C43" s="10">
        <v>303.8</v>
      </c>
      <c r="D43" s="63"/>
    </row>
    <row r="44" ht="22.8" customHeight="1" spans="1:4">
      <c r="A44" s="11"/>
      <c r="B44" s="9" t="s">
        <v>141</v>
      </c>
      <c r="C44" s="10">
        <v>1676</v>
      </c>
      <c r="D44" s="63"/>
    </row>
    <row r="45" ht="22.8" customHeight="1" spans="1:4">
      <c r="A45" s="11"/>
      <c r="B45" s="9" t="s">
        <v>142</v>
      </c>
      <c r="C45" s="10">
        <v>3500</v>
      </c>
      <c r="D45" s="63"/>
    </row>
    <row r="46" ht="22.8" customHeight="1" spans="1:4">
      <c r="A46" s="11"/>
      <c r="B46" s="9" t="s">
        <v>143</v>
      </c>
      <c r="C46" s="10">
        <v>3</v>
      </c>
      <c r="D46" s="63"/>
    </row>
    <row r="47" ht="22.8" customHeight="1" spans="1:4">
      <c r="A47" s="11"/>
      <c r="B47" s="9" t="s">
        <v>144</v>
      </c>
      <c r="C47" s="10">
        <v>549</v>
      </c>
      <c r="D47" s="63"/>
    </row>
    <row r="48" ht="22.8" customHeight="1" spans="1:4">
      <c r="A48" s="11"/>
      <c r="B48" s="9" t="s">
        <v>145</v>
      </c>
      <c r="C48" s="10">
        <v>3227</v>
      </c>
      <c r="D48" s="63"/>
    </row>
    <row r="49" ht="22.8" customHeight="1" spans="1:4">
      <c r="A49" s="11"/>
      <c r="B49" s="9" t="s">
        <v>146</v>
      </c>
      <c r="C49" s="10">
        <v>1655</v>
      </c>
      <c r="D49" s="63"/>
    </row>
    <row r="50" ht="22.8" customHeight="1" spans="1:4">
      <c r="A50" s="11"/>
      <c r="B50" s="9" t="s">
        <v>147</v>
      </c>
      <c r="C50" s="10">
        <v>43670.64</v>
      </c>
      <c r="D50" s="63"/>
    </row>
    <row r="51" ht="22.8" customHeight="1" spans="1:4">
      <c r="A51" s="11"/>
      <c r="B51" s="9" t="s">
        <v>148</v>
      </c>
      <c r="C51" s="10">
        <v>542.78</v>
      </c>
      <c r="D51" s="63"/>
    </row>
    <row r="52" ht="22.8" customHeight="1" spans="1:4">
      <c r="A52" s="11"/>
      <c r="B52" s="9" t="s">
        <v>149</v>
      </c>
      <c r="C52" s="10">
        <v>17.62</v>
      </c>
      <c r="D52" s="63"/>
    </row>
    <row r="53" ht="22.8" customHeight="1" spans="1:4">
      <c r="A53" s="11"/>
      <c r="B53" s="9" t="s">
        <v>150</v>
      </c>
      <c r="C53" s="10">
        <v>651</v>
      </c>
      <c r="D53" s="63"/>
    </row>
    <row r="54" ht="22.8" customHeight="1" spans="1:4">
      <c r="A54" s="11"/>
      <c r="B54" s="9" t="s">
        <v>151</v>
      </c>
      <c r="C54" s="10">
        <v>1113.6</v>
      </c>
      <c r="D54" s="63"/>
    </row>
    <row r="55" ht="22.8" customHeight="1" spans="1:4">
      <c r="A55" s="11"/>
      <c r="B55" s="9" t="s">
        <v>152</v>
      </c>
      <c r="C55" s="10">
        <v>87128.41</v>
      </c>
      <c r="D55" s="63"/>
    </row>
    <row r="56" ht="22.8" customHeight="1" spans="1:4">
      <c r="A56" s="11"/>
      <c r="B56" s="36" t="s">
        <v>153</v>
      </c>
      <c r="C56" s="15">
        <v>3883.99</v>
      </c>
      <c r="D56" s="63"/>
    </row>
    <row r="57" ht="22.8" customHeight="1" spans="1:4">
      <c r="A57" s="11"/>
      <c r="B57" s="9" t="s">
        <v>154</v>
      </c>
      <c r="C57" s="10">
        <v>54</v>
      </c>
      <c r="D57" s="63"/>
    </row>
    <row r="58" ht="22.8" customHeight="1" spans="1:4">
      <c r="A58" s="11"/>
      <c r="B58" s="9" t="s">
        <v>155</v>
      </c>
      <c r="C58" s="10">
        <v>2993.51</v>
      </c>
      <c r="D58" s="63"/>
    </row>
    <row r="59" ht="22.8" customHeight="1" spans="1:4">
      <c r="A59" s="11"/>
      <c r="B59" s="9" t="s">
        <v>156</v>
      </c>
      <c r="C59" s="10">
        <v>675</v>
      </c>
      <c r="D59" s="63"/>
    </row>
    <row r="60" ht="22.8" customHeight="1" spans="1:4">
      <c r="A60" s="11"/>
      <c r="B60" s="9" t="s">
        <v>157</v>
      </c>
      <c r="C60" s="10">
        <v>35</v>
      </c>
      <c r="D60" s="63"/>
    </row>
    <row r="61" ht="22.8" customHeight="1" spans="1:4">
      <c r="A61" s="11"/>
      <c r="B61" s="9" t="s">
        <v>158</v>
      </c>
      <c r="C61" s="10">
        <v>60.84</v>
      </c>
      <c r="D61" s="63"/>
    </row>
    <row r="62" ht="22.8" customHeight="1" spans="1:4">
      <c r="A62" s="11"/>
      <c r="B62" s="9" t="s">
        <v>159</v>
      </c>
      <c r="C62" s="10">
        <v>1</v>
      </c>
      <c r="D62" s="63"/>
    </row>
    <row r="63" ht="22.8" customHeight="1" spans="1:4">
      <c r="A63" s="11"/>
      <c r="B63" s="9" t="s">
        <v>160</v>
      </c>
      <c r="C63" s="10">
        <v>14.04</v>
      </c>
      <c r="D63" s="63"/>
    </row>
    <row r="64" ht="22.8" customHeight="1" spans="1:4">
      <c r="A64" s="11"/>
      <c r="B64" s="9" t="s">
        <v>161</v>
      </c>
      <c r="C64" s="10">
        <v>6.6</v>
      </c>
      <c r="D64" s="63"/>
    </row>
    <row r="65" ht="22.8" customHeight="1" spans="1:4">
      <c r="A65" s="11"/>
      <c r="B65" s="9" t="s">
        <v>162</v>
      </c>
      <c r="C65" s="10">
        <v>44</v>
      </c>
      <c r="D65" s="63"/>
    </row>
    <row r="66" ht="22.8" customHeight="1" spans="1:4">
      <c r="A66" s="11"/>
      <c r="B66" s="14" t="s">
        <v>99</v>
      </c>
      <c r="C66" s="15">
        <v>652574.62</v>
      </c>
      <c r="D66" s="63"/>
    </row>
    <row r="67" ht="9.75" customHeight="1" spans="1:4">
      <c r="A67" s="16"/>
      <c r="B67" s="65"/>
      <c r="C67" s="29"/>
      <c r="D67" s="66"/>
    </row>
    <row r="68" ht="16.25" customHeight="1" spans="1:4">
      <c r="A68" s="17"/>
      <c r="B68" s="18" t="s">
        <v>52</v>
      </c>
      <c r="C68" s="30"/>
      <c r="D68" s="27"/>
    </row>
    <row r="69" ht="16.25" customHeight="1" spans="1:4">
      <c r="A69" s="17"/>
      <c r="B69" s="18" t="s">
        <v>163</v>
      </c>
      <c r="C69" s="30"/>
      <c r="D69" s="27"/>
    </row>
    <row r="70" ht="16.25" customHeight="1" spans="1:4">
      <c r="A70" s="19"/>
      <c r="B70" s="20" t="s">
        <v>164</v>
      </c>
      <c r="C70" s="31"/>
      <c r="D70" s="39"/>
    </row>
  </sheetData>
  <mergeCells count="7">
    <mergeCell ref="B2:C2"/>
    <mergeCell ref="B68:C68"/>
    <mergeCell ref="B69:C69"/>
    <mergeCell ref="B70:C70"/>
    <mergeCell ref="A7:A55"/>
    <mergeCell ref="A57:A65"/>
    <mergeCell ref="B4:B5"/>
  </mergeCells>
  <printOptions horizontalCentered="1" verticalCentered="1"/>
  <pageMargins left="0.590277777777778" right="0.590277777777778" top="0.590277777777778" bottom="0.590277777777778" header="0.310416666666667" footer="0.310416666666667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8"/>
  <sheetViews>
    <sheetView workbookViewId="0">
      <selection activeCell="E23" sqref="E23"/>
    </sheetView>
  </sheetViews>
  <sheetFormatPr defaultColWidth="9" defaultRowHeight="13.5" outlineLevelCol="7"/>
  <cols>
    <col min="1" max="1" width="1.53333333333333" customWidth="1"/>
    <col min="2" max="2" width="12.8166666666667" customWidth="1"/>
    <col min="3" max="3" width="36" customWidth="1"/>
    <col min="4" max="5" width="23.6333333333333" customWidth="1"/>
    <col min="6" max="6" width="23.6333333333333" style="106" customWidth="1"/>
    <col min="7" max="7" width="23.6333333333333" customWidth="1"/>
    <col min="8" max="8" width="1.53333333333333" customWidth="1"/>
    <col min="9" max="9" width="9.76666666666667" customWidth="1"/>
  </cols>
  <sheetData>
    <row r="1" ht="16.35" customHeight="1" spans="1:8">
      <c r="A1" s="7"/>
      <c r="B1" s="2" t="s">
        <v>165</v>
      </c>
      <c r="C1" s="1"/>
      <c r="D1" s="1"/>
      <c r="E1" s="1"/>
      <c r="F1" s="107"/>
      <c r="G1" s="1"/>
      <c r="H1" s="56" t="s">
        <v>61</v>
      </c>
    </row>
    <row r="2" ht="22.8" customHeight="1" spans="1:8">
      <c r="A2" s="7"/>
      <c r="B2" s="4" t="s">
        <v>166</v>
      </c>
      <c r="C2" s="4"/>
      <c r="D2" s="4"/>
      <c r="E2" s="4"/>
      <c r="F2" s="108"/>
      <c r="G2" s="4"/>
      <c r="H2" s="56"/>
    </row>
    <row r="3" ht="19.55" customHeight="1" spans="1:8">
      <c r="A3" s="7"/>
      <c r="C3" s="5"/>
      <c r="D3" s="5"/>
      <c r="E3" s="5"/>
      <c r="F3" s="125" t="s">
        <v>2</v>
      </c>
      <c r="G3" s="126"/>
      <c r="H3" s="56"/>
    </row>
    <row r="4" ht="24.4" customHeight="1" spans="1:8">
      <c r="A4" s="7"/>
      <c r="B4" s="8" t="s">
        <v>5</v>
      </c>
      <c r="C4" s="8"/>
      <c r="D4" s="8" t="s">
        <v>6</v>
      </c>
      <c r="E4" s="8" t="s">
        <v>7</v>
      </c>
      <c r="F4" s="112"/>
      <c r="G4" s="8"/>
      <c r="H4" s="56"/>
    </row>
    <row r="5" ht="35" customHeight="1" spans="1:8">
      <c r="A5" s="7"/>
      <c r="B5" s="8" t="s">
        <v>63</v>
      </c>
      <c r="C5" s="8" t="s">
        <v>64</v>
      </c>
      <c r="D5" s="8"/>
      <c r="E5" s="8" t="s">
        <v>9</v>
      </c>
      <c r="F5" s="112" t="s">
        <v>10</v>
      </c>
      <c r="G5" s="25" t="s">
        <v>11</v>
      </c>
      <c r="H5" s="56"/>
    </row>
    <row r="6" ht="22.8" customHeight="1" spans="1:8">
      <c r="A6" s="11"/>
      <c r="B6" s="9" t="s">
        <v>167</v>
      </c>
      <c r="C6" s="9" t="s">
        <v>168</v>
      </c>
      <c r="D6" s="113">
        <v>64459.19</v>
      </c>
      <c r="E6" s="10">
        <v>88655.04</v>
      </c>
      <c r="F6" s="114">
        <f>E6-D6</f>
        <v>24195.85</v>
      </c>
      <c r="G6" s="37">
        <f>F6/D6</f>
        <v>0.375366956984722</v>
      </c>
      <c r="H6" s="63"/>
    </row>
    <row r="7" ht="22.8" customHeight="1" spans="1:8">
      <c r="A7" s="11"/>
      <c r="B7" s="9" t="s">
        <v>169</v>
      </c>
      <c r="C7" s="9" t="s">
        <v>170</v>
      </c>
      <c r="D7" s="113">
        <v>270.2</v>
      </c>
      <c r="E7" s="10">
        <v>250.02</v>
      </c>
      <c r="F7" s="114">
        <f t="shared" ref="F7:F25" si="0">E7-D7</f>
        <v>-20.18</v>
      </c>
      <c r="G7" s="37">
        <f t="shared" ref="G7:G25" si="1">F7/D7</f>
        <v>-0.0746854182087342</v>
      </c>
      <c r="H7" s="63"/>
    </row>
    <row r="8" ht="22.8" customHeight="1" spans="1:8">
      <c r="A8" s="11"/>
      <c r="B8" s="9">
        <v>204</v>
      </c>
      <c r="C8" s="9" t="s">
        <v>171</v>
      </c>
      <c r="D8" s="113">
        <v>19361.1</v>
      </c>
      <c r="E8" s="10">
        <v>24116.92</v>
      </c>
      <c r="F8" s="114">
        <f t="shared" si="0"/>
        <v>4755.82</v>
      </c>
      <c r="G8" s="37">
        <f t="shared" si="1"/>
        <v>0.245637902805109</v>
      </c>
      <c r="H8" s="63"/>
    </row>
    <row r="9" ht="22.8" customHeight="1" spans="1:8">
      <c r="A9" s="11"/>
      <c r="B9" s="9" t="s">
        <v>172</v>
      </c>
      <c r="C9" s="9" t="s">
        <v>173</v>
      </c>
      <c r="D9" s="113">
        <v>16060.88</v>
      </c>
      <c r="E9" s="10">
        <v>15966.05</v>
      </c>
      <c r="F9" s="114">
        <f t="shared" si="0"/>
        <v>-94.8299999999999</v>
      </c>
      <c r="G9" s="37">
        <f t="shared" si="1"/>
        <v>-0.00590440872480212</v>
      </c>
      <c r="H9" s="63"/>
    </row>
    <row r="10" ht="22.8" customHeight="1" spans="1:8">
      <c r="A10" s="11"/>
      <c r="B10" s="9" t="s">
        <v>174</v>
      </c>
      <c r="C10" s="9" t="s">
        <v>175</v>
      </c>
      <c r="D10" s="113">
        <v>1557.68</v>
      </c>
      <c r="E10" s="10">
        <v>2686.74</v>
      </c>
      <c r="F10" s="114">
        <f t="shared" si="0"/>
        <v>1129.06</v>
      </c>
      <c r="G10" s="37">
        <f t="shared" si="1"/>
        <v>0.724834369061681</v>
      </c>
      <c r="H10" s="63"/>
    </row>
    <row r="11" ht="22.8" customHeight="1" spans="1:8">
      <c r="A11" s="11"/>
      <c r="B11" s="9" t="s">
        <v>176</v>
      </c>
      <c r="C11" s="9" t="s">
        <v>177</v>
      </c>
      <c r="D11" s="113">
        <v>7721.71</v>
      </c>
      <c r="E11" s="10">
        <v>10090.3</v>
      </c>
      <c r="F11" s="114">
        <f t="shared" si="0"/>
        <v>2368.59</v>
      </c>
      <c r="G11" s="37">
        <f t="shared" si="1"/>
        <v>0.306744231523846</v>
      </c>
      <c r="H11" s="63"/>
    </row>
    <row r="12" ht="22.8" customHeight="1" spans="1:8">
      <c r="A12" s="11"/>
      <c r="B12" s="9" t="s">
        <v>178</v>
      </c>
      <c r="C12" s="9" t="s">
        <v>179</v>
      </c>
      <c r="D12" s="113">
        <v>18219.89</v>
      </c>
      <c r="E12" s="10">
        <v>21460.53</v>
      </c>
      <c r="F12" s="114">
        <f t="shared" si="0"/>
        <v>3240.64</v>
      </c>
      <c r="G12" s="37">
        <f t="shared" si="1"/>
        <v>0.177862764264768</v>
      </c>
      <c r="H12" s="63"/>
    </row>
    <row r="13" ht="22.8" customHeight="1" spans="1:8">
      <c r="A13" s="11"/>
      <c r="B13" s="9" t="s">
        <v>180</v>
      </c>
      <c r="C13" s="9" t="s">
        <v>181</v>
      </c>
      <c r="D13" s="113">
        <v>22503.32</v>
      </c>
      <c r="E13" s="10">
        <v>34232.9</v>
      </c>
      <c r="F13" s="114">
        <f t="shared" si="0"/>
        <v>11729.58</v>
      </c>
      <c r="G13" s="37">
        <f t="shared" si="1"/>
        <v>0.52123775514013</v>
      </c>
      <c r="H13" s="63"/>
    </row>
    <row r="14" ht="22.8" customHeight="1" spans="1:8">
      <c r="A14" s="11"/>
      <c r="B14" s="9" t="s">
        <v>182</v>
      </c>
      <c r="C14" s="9" t="s">
        <v>183</v>
      </c>
      <c r="D14" s="113">
        <v>5031.63</v>
      </c>
      <c r="E14" s="10">
        <v>8052.97</v>
      </c>
      <c r="F14" s="114">
        <f t="shared" si="0"/>
        <v>3021.34</v>
      </c>
      <c r="G14" s="37">
        <f t="shared" si="1"/>
        <v>0.600469430383395</v>
      </c>
      <c r="H14" s="63"/>
    </row>
    <row r="15" ht="22.8" customHeight="1" spans="1:8">
      <c r="A15" s="11"/>
      <c r="B15" s="9" t="s">
        <v>184</v>
      </c>
      <c r="C15" s="9" t="s">
        <v>185</v>
      </c>
      <c r="D15" s="113">
        <v>6931.95</v>
      </c>
      <c r="E15" s="10">
        <v>16367.07</v>
      </c>
      <c r="F15" s="114">
        <f t="shared" si="0"/>
        <v>9435.12</v>
      </c>
      <c r="G15" s="37">
        <f t="shared" si="1"/>
        <v>1.36110618224309</v>
      </c>
      <c r="H15" s="63"/>
    </row>
    <row r="16" ht="22.8" customHeight="1" spans="1:8">
      <c r="A16" s="11"/>
      <c r="B16" s="9" t="s">
        <v>186</v>
      </c>
      <c r="C16" s="9" t="s">
        <v>187</v>
      </c>
      <c r="D16" s="113">
        <v>30470.46</v>
      </c>
      <c r="E16" s="10">
        <v>38869.41</v>
      </c>
      <c r="F16" s="114">
        <f t="shared" si="0"/>
        <v>8398.95</v>
      </c>
      <c r="G16" s="37">
        <f t="shared" si="1"/>
        <v>0.27564237625556</v>
      </c>
      <c r="H16" s="63"/>
    </row>
    <row r="17" ht="22.8" customHeight="1" spans="1:8">
      <c r="A17" s="11"/>
      <c r="B17" s="9" t="s">
        <v>188</v>
      </c>
      <c r="C17" s="9" t="s">
        <v>189</v>
      </c>
      <c r="D17" s="113">
        <v>2588.29</v>
      </c>
      <c r="E17" s="10">
        <v>3564.64</v>
      </c>
      <c r="F17" s="114">
        <f t="shared" si="0"/>
        <v>976.35</v>
      </c>
      <c r="G17" s="37">
        <f t="shared" si="1"/>
        <v>0.377218163343366</v>
      </c>
      <c r="H17" s="63"/>
    </row>
    <row r="18" ht="22.8" customHeight="1" spans="1:8">
      <c r="A18" s="11"/>
      <c r="B18" s="9" t="s">
        <v>190</v>
      </c>
      <c r="C18" s="9" t="s">
        <v>191</v>
      </c>
      <c r="D18" s="113">
        <v>4911</v>
      </c>
      <c r="E18" s="10">
        <v>15240.69</v>
      </c>
      <c r="F18" s="114">
        <f t="shared" si="0"/>
        <v>10329.69</v>
      </c>
      <c r="G18" s="37">
        <f t="shared" si="1"/>
        <v>2.10337813072694</v>
      </c>
      <c r="H18" s="63"/>
    </row>
    <row r="19" ht="22.8" customHeight="1" spans="1:8">
      <c r="A19" s="11"/>
      <c r="B19" s="9">
        <v>217</v>
      </c>
      <c r="C19" s="127" t="s">
        <v>192</v>
      </c>
      <c r="D19" s="113">
        <v>52</v>
      </c>
      <c r="E19" s="10"/>
      <c r="F19" s="114">
        <f t="shared" si="0"/>
        <v>-52</v>
      </c>
      <c r="G19" s="37">
        <f t="shared" si="1"/>
        <v>-1</v>
      </c>
      <c r="H19" s="63"/>
    </row>
    <row r="20" ht="22.8" customHeight="1" spans="1:8">
      <c r="A20" s="11"/>
      <c r="B20" s="9" t="s">
        <v>193</v>
      </c>
      <c r="C20" s="9" t="s">
        <v>194</v>
      </c>
      <c r="D20" s="113">
        <v>1234.36</v>
      </c>
      <c r="E20" s="10">
        <v>2676.31</v>
      </c>
      <c r="F20" s="114">
        <f t="shared" si="0"/>
        <v>1441.95</v>
      </c>
      <c r="G20" s="37">
        <f t="shared" si="1"/>
        <v>1.1681762208756</v>
      </c>
      <c r="H20" s="63"/>
    </row>
    <row r="21" ht="22.8" customHeight="1" spans="1:8">
      <c r="A21" s="11"/>
      <c r="B21" s="9" t="s">
        <v>195</v>
      </c>
      <c r="C21" s="9" t="s">
        <v>196</v>
      </c>
      <c r="D21" s="113">
        <v>12968.23</v>
      </c>
      <c r="E21" s="10">
        <v>7455.44</v>
      </c>
      <c r="F21" s="114">
        <f t="shared" si="0"/>
        <v>-5512.79</v>
      </c>
      <c r="G21" s="37">
        <f t="shared" si="1"/>
        <v>-0.425099647368993</v>
      </c>
      <c r="H21" s="63"/>
    </row>
    <row r="22" ht="22.8" customHeight="1" spans="1:8">
      <c r="A22" s="11"/>
      <c r="B22" s="9" t="s">
        <v>197</v>
      </c>
      <c r="C22" s="9" t="s">
        <v>198</v>
      </c>
      <c r="D22" s="113">
        <v>175.39</v>
      </c>
      <c r="E22" s="10">
        <v>78.72</v>
      </c>
      <c r="F22" s="114">
        <f t="shared" si="0"/>
        <v>-96.67</v>
      </c>
      <c r="G22" s="37">
        <f t="shared" si="1"/>
        <v>-0.551171674553851</v>
      </c>
      <c r="H22" s="63"/>
    </row>
    <row r="23" ht="22.8" customHeight="1" spans="1:8">
      <c r="A23" s="11"/>
      <c r="B23" s="9" t="s">
        <v>199</v>
      </c>
      <c r="C23" s="9" t="s">
        <v>200</v>
      </c>
      <c r="D23" s="113">
        <v>4006.66</v>
      </c>
      <c r="E23" s="10">
        <v>6253.3</v>
      </c>
      <c r="F23" s="114">
        <f t="shared" si="0"/>
        <v>2246.64</v>
      </c>
      <c r="G23" s="37">
        <f t="shared" si="1"/>
        <v>0.560726390559718</v>
      </c>
      <c r="H23" s="63"/>
    </row>
    <row r="24" ht="22.8" customHeight="1" spans="1:8">
      <c r="A24" s="11"/>
      <c r="B24" s="9" t="s">
        <v>201</v>
      </c>
      <c r="C24" s="9" t="s">
        <v>202</v>
      </c>
      <c r="D24" s="113">
        <v>4182.51</v>
      </c>
      <c r="E24" s="10">
        <v>10411</v>
      </c>
      <c r="F24" s="114">
        <f t="shared" si="0"/>
        <v>6228.49</v>
      </c>
      <c r="G24" s="37">
        <f t="shared" si="1"/>
        <v>1.48917516037021</v>
      </c>
      <c r="H24" s="63"/>
    </row>
    <row r="25" ht="22.8" customHeight="1" spans="1:8">
      <c r="A25" s="128"/>
      <c r="B25" s="14" t="s">
        <v>99</v>
      </c>
      <c r="C25" s="14"/>
      <c r="D25" s="28">
        <f>SUM(D6:D24)</f>
        <v>222706.45</v>
      </c>
      <c r="E25" s="28">
        <v>306428.05</v>
      </c>
      <c r="F25" s="116">
        <f t="shared" si="0"/>
        <v>83721.6</v>
      </c>
      <c r="G25" s="37">
        <f t="shared" si="1"/>
        <v>0.375928043395241</v>
      </c>
      <c r="H25" s="129"/>
    </row>
    <row r="26" ht="9.75" customHeight="1" spans="1:8">
      <c r="A26" s="16"/>
      <c r="B26" s="130"/>
      <c r="C26" s="130"/>
      <c r="D26" s="130"/>
      <c r="E26" s="131"/>
      <c r="F26" s="132"/>
      <c r="G26" s="131"/>
      <c r="H26" s="66"/>
    </row>
    <row r="27" ht="16.25" customHeight="1" spans="1:8">
      <c r="A27" s="17"/>
      <c r="B27" s="18" t="s">
        <v>52</v>
      </c>
      <c r="C27" s="18"/>
      <c r="D27" s="18"/>
      <c r="E27" s="18"/>
      <c r="F27" s="118"/>
      <c r="G27" s="18"/>
      <c r="H27" s="27"/>
    </row>
    <row r="28" ht="16.25" customHeight="1" spans="1:8">
      <c r="A28" s="19"/>
      <c r="B28" s="20" t="s">
        <v>203</v>
      </c>
      <c r="C28" s="20"/>
      <c r="D28" s="20"/>
      <c r="E28" s="20"/>
      <c r="F28" s="119"/>
      <c r="G28" s="20"/>
      <c r="H28" s="39"/>
    </row>
  </sheetData>
  <mergeCells count="9">
    <mergeCell ref="B2:G2"/>
    <mergeCell ref="F3:G3"/>
    <mergeCell ref="B4:C4"/>
    <mergeCell ref="E4:G4"/>
    <mergeCell ref="B25:C25"/>
    <mergeCell ref="B27:G27"/>
    <mergeCell ref="B28:G28"/>
    <mergeCell ref="A6:A24"/>
    <mergeCell ref="D4:D5"/>
  </mergeCells>
  <printOptions horizontalCentered="1" verticalCentered="1"/>
  <pageMargins left="0.590277777777778" right="0.590277777777778" top="0.590277777777778" bottom="0.590277777777778" header="0.310416666666667" footer="0.310416666666667"/>
  <pageSetup paperSize="9" scale="86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19"/>
  <sheetViews>
    <sheetView topLeftCell="A17" workbookViewId="0">
      <selection activeCell="D3" sqref="D3"/>
    </sheetView>
  </sheetViews>
  <sheetFormatPr defaultColWidth="9" defaultRowHeight="13.5" outlineLevelCol="4"/>
  <cols>
    <col min="1" max="1" width="1.53333333333333" customWidth="1"/>
    <col min="2" max="2" width="15.5" customWidth="1"/>
    <col min="3" max="3" width="35.6333333333333" customWidth="1"/>
    <col min="4" max="4" width="35.6333333333333" style="21" customWidth="1"/>
    <col min="5" max="5" width="1.53333333333333" customWidth="1"/>
    <col min="6" max="6" width="9.76666666666667" customWidth="1"/>
  </cols>
  <sheetData>
    <row r="1" ht="16.35" customHeight="1" spans="1:5">
      <c r="A1" s="7"/>
      <c r="B1" s="2" t="s">
        <v>204</v>
      </c>
      <c r="C1" s="1"/>
      <c r="D1" s="22"/>
      <c r="E1" s="56" t="s">
        <v>61</v>
      </c>
    </row>
    <row r="2" ht="22.8" customHeight="1" spans="1:5">
      <c r="A2" s="7"/>
      <c r="B2" s="69" t="s">
        <v>205</v>
      </c>
      <c r="C2" s="69"/>
      <c r="D2" s="69"/>
      <c r="E2" s="56"/>
    </row>
    <row r="3" ht="19.55" customHeight="1" spans="1:5">
      <c r="A3" s="7"/>
      <c r="C3" s="5"/>
      <c r="D3" s="124" t="s">
        <v>2</v>
      </c>
      <c r="E3" s="56"/>
    </row>
    <row r="4" ht="20" customHeight="1" spans="1:5">
      <c r="A4" s="7"/>
      <c r="B4" s="8" t="s">
        <v>5</v>
      </c>
      <c r="C4" s="8"/>
      <c r="D4" s="8" t="s">
        <v>7</v>
      </c>
      <c r="E4" s="56"/>
    </row>
    <row r="5" ht="20" customHeight="1" spans="1:5">
      <c r="A5" s="7"/>
      <c r="B5" s="8" t="s">
        <v>63</v>
      </c>
      <c r="C5" s="8" t="s">
        <v>64</v>
      </c>
      <c r="D5" s="8" t="s">
        <v>9</v>
      </c>
      <c r="E5" s="56"/>
    </row>
    <row r="6" ht="22.8" customHeight="1" spans="1:5">
      <c r="A6" s="11"/>
      <c r="B6" s="9" t="s">
        <v>167</v>
      </c>
      <c r="C6" s="9" t="s">
        <v>168</v>
      </c>
      <c r="D6" s="10">
        <v>88655.04</v>
      </c>
      <c r="E6" s="63"/>
    </row>
    <row r="7" ht="22.8" customHeight="1" spans="1:5">
      <c r="A7" s="11"/>
      <c r="B7" s="9" t="s">
        <v>206</v>
      </c>
      <c r="C7" s="9" t="s">
        <v>207</v>
      </c>
      <c r="D7" s="10">
        <v>2791.85</v>
      </c>
      <c r="E7" s="63"/>
    </row>
    <row r="8" ht="22.8" customHeight="1" spans="1:5">
      <c r="A8" s="11"/>
      <c r="B8" s="12" t="s">
        <v>208</v>
      </c>
      <c r="C8" s="9" t="s">
        <v>209</v>
      </c>
      <c r="D8" s="10">
        <v>1899.03</v>
      </c>
      <c r="E8" s="63"/>
    </row>
    <row r="9" ht="22.8" customHeight="1" spans="1:5">
      <c r="A9" s="11"/>
      <c r="B9" s="12" t="s">
        <v>210</v>
      </c>
      <c r="C9" s="9" t="s">
        <v>211</v>
      </c>
      <c r="D9" s="10">
        <v>460.78</v>
      </c>
      <c r="E9" s="63"/>
    </row>
    <row r="10" ht="22.8" customHeight="1" spans="1:5">
      <c r="A10" s="11"/>
      <c r="B10" s="12" t="s">
        <v>212</v>
      </c>
      <c r="C10" s="9" t="s">
        <v>213</v>
      </c>
      <c r="D10" s="10">
        <v>215</v>
      </c>
      <c r="E10" s="63"/>
    </row>
    <row r="11" ht="22.8" customHeight="1" spans="1:5">
      <c r="A11" s="11"/>
      <c r="B11" s="12" t="s">
        <v>214</v>
      </c>
      <c r="C11" s="9" t="s">
        <v>215</v>
      </c>
      <c r="D11" s="10">
        <v>28</v>
      </c>
      <c r="E11" s="63"/>
    </row>
    <row r="12" ht="22.8" customHeight="1" spans="1:5">
      <c r="A12" s="11"/>
      <c r="B12" s="12" t="s">
        <v>216</v>
      </c>
      <c r="C12" s="9" t="s">
        <v>217</v>
      </c>
      <c r="D12" s="10">
        <v>115</v>
      </c>
      <c r="E12" s="63"/>
    </row>
    <row r="13" ht="22.8" customHeight="1" spans="1:5">
      <c r="A13" s="11"/>
      <c r="B13" s="12" t="s">
        <v>218</v>
      </c>
      <c r="C13" s="9" t="s">
        <v>219</v>
      </c>
      <c r="D13" s="10">
        <v>20</v>
      </c>
      <c r="E13" s="63"/>
    </row>
    <row r="14" ht="22.8" customHeight="1" spans="1:5">
      <c r="A14" s="11"/>
      <c r="B14" s="12" t="s">
        <v>220</v>
      </c>
      <c r="C14" s="9" t="s">
        <v>221</v>
      </c>
      <c r="D14" s="10">
        <v>54.04</v>
      </c>
      <c r="E14" s="63"/>
    </row>
    <row r="15" ht="22.8" customHeight="1" spans="2:5">
      <c r="B15" s="9" t="s">
        <v>222</v>
      </c>
      <c r="C15" s="9" t="s">
        <v>223</v>
      </c>
      <c r="D15" s="10">
        <v>2353.11</v>
      </c>
      <c r="E15" s="63"/>
    </row>
    <row r="16" ht="22.8" customHeight="1" spans="1:5">
      <c r="A16" s="11"/>
      <c r="B16" s="12" t="s">
        <v>224</v>
      </c>
      <c r="C16" s="9" t="s">
        <v>209</v>
      </c>
      <c r="D16" s="10">
        <v>1745.52</v>
      </c>
      <c r="E16" s="63"/>
    </row>
    <row r="17" ht="22.8" customHeight="1" spans="1:5">
      <c r="A17" s="11"/>
      <c r="B17" s="12" t="s">
        <v>225</v>
      </c>
      <c r="C17" s="9" t="s">
        <v>211</v>
      </c>
      <c r="D17" s="10">
        <v>45</v>
      </c>
      <c r="E17" s="63"/>
    </row>
    <row r="18" ht="22.8" customHeight="1" spans="1:5">
      <c r="A18" s="11"/>
      <c r="B18" s="12" t="s">
        <v>226</v>
      </c>
      <c r="C18" s="9" t="s">
        <v>227</v>
      </c>
      <c r="D18" s="10">
        <v>50</v>
      </c>
      <c r="E18" s="63"/>
    </row>
    <row r="19" ht="22.8" customHeight="1" spans="1:5">
      <c r="A19" s="11"/>
      <c r="B19" s="12" t="s">
        <v>228</v>
      </c>
      <c r="C19" s="9" t="s">
        <v>229</v>
      </c>
      <c r="D19" s="10">
        <v>60</v>
      </c>
      <c r="E19" s="63"/>
    </row>
    <row r="20" ht="22.8" customHeight="1" spans="1:5">
      <c r="A20" s="11"/>
      <c r="B20" s="12" t="s">
        <v>230</v>
      </c>
      <c r="C20" s="9" t="s">
        <v>231</v>
      </c>
      <c r="D20" s="10">
        <v>50</v>
      </c>
      <c r="E20" s="63"/>
    </row>
    <row r="21" ht="22.8" customHeight="1" spans="1:5">
      <c r="A21" s="11"/>
      <c r="B21" s="12" t="s">
        <v>232</v>
      </c>
      <c r="C21" s="9" t="s">
        <v>233</v>
      </c>
      <c r="D21" s="10">
        <v>45</v>
      </c>
      <c r="E21" s="63"/>
    </row>
    <row r="22" ht="22.8" customHeight="1" spans="1:5">
      <c r="A22" s="11"/>
      <c r="B22" s="12" t="s">
        <v>234</v>
      </c>
      <c r="C22" s="9" t="s">
        <v>235</v>
      </c>
      <c r="D22" s="10">
        <v>357.59</v>
      </c>
      <c r="E22" s="63"/>
    </row>
    <row r="23" ht="22.8" customHeight="1" spans="2:5">
      <c r="B23" s="9" t="s">
        <v>236</v>
      </c>
      <c r="C23" s="9" t="s">
        <v>237</v>
      </c>
      <c r="D23" s="10">
        <v>22043.74</v>
      </c>
      <c r="E23" s="63"/>
    </row>
    <row r="24" ht="22.8" customHeight="1" spans="1:5">
      <c r="A24" s="11"/>
      <c r="B24" s="12" t="s">
        <v>238</v>
      </c>
      <c r="C24" s="9" t="s">
        <v>209</v>
      </c>
      <c r="D24" s="10">
        <v>9543.82</v>
      </c>
      <c r="E24" s="63"/>
    </row>
    <row r="25" ht="22.8" customHeight="1" spans="1:5">
      <c r="A25" s="11"/>
      <c r="B25" s="12" t="s">
        <v>239</v>
      </c>
      <c r="C25" s="9" t="s">
        <v>211</v>
      </c>
      <c r="D25" s="10">
        <v>948.14</v>
      </c>
      <c r="E25" s="63"/>
    </row>
    <row r="26" ht="22.8" customHeight="1" spans="1:5">
      <c r="A26" s="11"/>
      <c r="B26" s="12" t="s">
        <v>240</v>
      </c>
      <c r="C26" s="9" t="s">
        <v>227</v>
      </c>
      <c r="D26" s="10">
        <v>320.7</v>
      </c>
      <c r="E26" s="63"/>
    </row>
    <row r="27" ht="22.8" customHeight="1" spans="1:5">
      <c r="A27" s="11"/>
      <c r="B27" s="12" t="s">
        <v>241</v>
      </c>
      <c r="C27" s="9" t="s">
        <v>242</v>
      </c>
      <c r="D27" s="10">
        <v>67.38</v>
      </c>
      <c r="E27" s="63"/>
    </row>
    <row r="28" ht="22.8" customHeight="1" spans="1:5">
      <c r="A28" s="11"/>
      <c r="B28" s="12" t="s">
        <v>243</v>
      </c>
      <c r="C28" s="9" t="s">
        <v>244</v>
      </c>
      <c r="D28" s="10">
        <v>700</v>
      </c>
      <c r="E28" s="63"/>
    </row>
    <row r="29" ht="22.8" customHeight="1" spans="1:5">
      <c r="A29" s="11"/>
      <c r="B29" s="12" t="s">
        <v>245</v>
      </c>
      <c r="C29" s="9" t="s">
        <v>246</v>
      </c>
      <c r="D29" s="10">
        <v>675.02</v>
      </c>
      <c r="E29" s="63"/>
    </row>
    <row r="30" ht="22.8" customHeight="1" spans="1:5">
      <c r="A30" s="11"/>
      <c r="B30" s="12" t="s">
        <v>247</v>
      </c>
      <c r="C30" s="9" t="s">
        <v>248</v>
      </c>
      <c r="D30" s="10">
        <v>9788.68</v>
      </c>
      <c r="E30" s="63"/>
    </row>
    <row r="31" ht="22.8" customHeight="1" spans="2:5">
      <c r="B31" s="9" t="s">
        <v>249</v>
      </c>
      <c r="C31" s="9" t="s">
        <v>250</v>
      </c>
      <c r="D31" s="10">
        <v>2286.84</v>
      </c>
      <c r="E31" s="63"/>
    </row>
    <row r="32" ht="22.8" customHeight="1" spans="1:5">
      <c r="A32" s="11"/>
      <c r="B32" s="12" t="s">
        <v>251</v>
      </c>
      <c r="C32" s="9" t="s">
        <v>209</v>
      </c>
      <c r="D32" s="10">
        <v>1438.84</v>
      </c>
      <c r="E32" s="63"/>
    </row>
    <row r="33" ht="22.8" customHeight="1" spans="1:5">
      <c r="A33" s="11"/>
      <c r="B33" s="12" t="s">
        <v>252</v>
      </c>
      <c r="C33" s="9" t="s">
        <v>211</v>
      </c>
      <c r="D33" s="10">
        <v>32</v>
      </c>
      <c r="E33" s="63"/>
    </row>
    <row r="34" ht="22.8" customHeight="1" spans="1:5">
      <c r="A34" s="11"/>
      <c r="B34" s="12" t="s">
        <v>253</v>
      </c>
      <c r="C34" s="9" t="s">
        <v>227</v>
      </c>
      <c r="D34" s="10">
        <v>21</v>
      </c>
      <c r="E34" s="63"/>
    </row>
    <row r="35" ht="22.8" customHeight="1" spans="1:5">
      <c r="A35" s="11"/>
      <c r="B35" s="12" t="s">
        <v>254</v>
      </c>
      <c r="C35" s="9" t="s">
        <v>255</v>
      </c>
      <c r="D35" s="10">
        <v>150</v>
      </c>
      <c r="E35" s="63"/>
    </row>
    <row r="36" ht="22.8" customHeight="1" spans="1:5">
      <c r="A36" s="11"/>
      <c r="B36" s="12" t="s">
        <v>256</v>
      </c>
      <c r="C36" s="9" t="s">
        <v>257</v>
      </c>
      <c r="D36" s="10">
        <v>10</v>
      </c>
      <c r="E36" s="63"/>
    </row>
    <row r="37" ht="22.8" customHeight="1" spans="1:5">
      <c r="A37" s="11"/>
      <c r="B37" s="12" t="s">
        <v>258</v>
      </c>
      <c r="C37" s="9" t="s">
        <v>259</v>
      </c>
      <c r="D37" s="10">
        <v>635</v>
      </c>
      <c r="E37" s="63"/>
    </row>
    <row r="38" ht="22.8" customHeight="1" spans="2:5">
      <c r="B38" s="9" t="s">
        <v>260</v>
      </c>
      <c r="C38" s="9" t="s">
        <v>261</v>
      </c>
      <c r="D38" s="10">
        <v>943.18</v>
      </c>
      <c r="E38" s="63"/>
    </row>
    <row r="39" ht="22.8" customHeight="1" spans="1:5">
      <c r="A39" s="11"/>
      <c r="B39" s="12" t="s">
        <v>262</v>
      </c>
      <c r="C39" s="9" t="s">
        <v>209</v>
      </c>
      <c r="D39" s="10">
        <v>575.32</v>
      </c>
      <c r="E39" s="63"/>
    </row>
    <row r="40" ht="22.8" customHeight="1" spans="1:5">
      <c r="A40" s="11"/>
      <c r="B40" s="12" t="s">
        <v>263</v>
      </c>
      <c r="C40" s="9" t="s">
        <v>227</v>
      </c>
      <c r="D40" s="10">
        <v>8</v>
      </c>
      <c r="E40" s="63"/>
    </row>
    <row r="41" ht="22.8" customHeight="1" spans="1:5">
      <c r="A41" s="11"/>
      <c r="B41" s="12" t="s">
        <v>264</v>
      </c>
      <c r="C41" s="9" t="s">
        <v>265</v>
      </c>
      <c r="D41" s="10">
        <v>286.56</v>
      </c>
      <c r="E41" s="63"/>
    </row>
    <row r="42" ht="22.8" customHeight="1" spans="1:5">
      <c r="A42" s="11"/>
      <c r="B42" s="12" t="s">
        <v>266</v>
      </c>
      <c r="C42" s="9" t="s">
        <v>267</v>
      </c>
      <c r="D42" s="10">
        <v>24.2</v>
      </c>
      <c r="E42" s="63"/>
    </row>
    <row r="43" ht="22.8" customHeight="1" spans="1:5">
      <c r="A43" s="11"/>
      <c r="B43" s="12" t="s">
        <v>268</v>
      </c>
      <c r="C43" s="9" t="s">
        <v>269</v>
      </c>
      <c r="D43" s="10">
        <v>8</v>
      </c>
      <c r="E43" s="63"/>
    </row>
    <row r="44" ht="22.8" customHeight="1" spans="1:5">
      <c r="A44" s="11"/>
      <c r="B44" s="12" t="s">
        <v>270</v>
      </c>
      <c r="C44" s="9" t="s">
        <v>271</v>
      </c>
      <c r="D44" s="10">
        <v>41.1</v>
      </c>
      <c r="E44" s="63"/>
    </row>
    <row r="45" ht="22.8" customHeight="1" spans="2:5">
      <c r="B45" s="9" t="s">
        <v>272</v>
      </c>
      <c r="C45" s="9" t="s">
        <v>273</v>
      </c>
      <c r="D45" s="10">
        <v>3136.78</v>
      </c>
      <c r="E45" s="63"/>
    </row>
    <row r="46" ht="22.8" customHeight="1" spans="1:5">
      <c r="A46" s="11"/>
      <c r="B46" s="12" t="s">
        <v>274</v>
      </c>
      <c r="C46" s="9" t="s">
        <v>209</v>
      </c>
      <c r="D46" s="10">
        <v>1085.78</v>
      </c>
      <c r="E46" s="63"/>
    </row>
    <row r="47" ht="22.8" customHeight="1" spans="1:5">
      <c r="A47" s="11"/>
      <c r="B47" s="12" t="s">
        <v>275</v>
      </c>
      <c r="C47" s="9" t="s">
        <v>211</v>
      </c>
      <c r="D47" s="10">
        <v>74</v>
      </c>
      <c r="E47" s="63"/>
    </row>
    <row r="48" ht="22.8" customHeight="1" spans="1:5">
      <c r="A48" s="11"/>
      <c r="B48" s="12" t="s">
        <v>276</v>
      </c>
      <c r="C48" s="9" t="s">
        <v>227</v>
      </c>
      <c r="D48" s="10">
        <v>17</v>
      </c>
      <c r="E48" s="63"/>
    </row>
    <row r="49" ht="22.8" customHeight="1" spans="1:5">
      <c r="A49" s="11"/>
      <c r="B49" s="12" t="s">
        <v>277</v>
      </c>
      <c r="C49" s="9" t="s">
        <v>278</v>
      </c>
      <c r="D49" s="10">
        <v>628</v>
      </c>
      <c r="E49" s="63"/>
    </row>
    <row r="50" ht="22.8" customHeight="1" spans="1:5">
      <c r="A50" s="11"/>
      <c r="B50" s="12" t="s">
        <v>279</v>
      </c>
      <c r="C50" s="9" t="s">
        <v>280</v>
      </c>
      <c r="D50" s="10">
        <v>43</v>
      </c>
      <c r="E50" s="63"/>
    </row>
    <row r="51" ht="22.8" customHeight="1" spans="1:5">
      <c r="A51" s="11"/>
      <c r="B51" s="12" t="s">
        <v>281</v>
      </c>
      <c r="C51" s="9" t="s">
        <v>282</v>
      </c>
      <c r="D51" s="10">
        <v>180</v>
      </c>
      <c r="E51" s="63"/>
    </row>
    <row r="52" ht="22.8" customHeight="1" spans="1:5">
      <c r="A52" s="11"/>
      <c r="B52" s="12" t="s">
        <v>283</v>
      </c>
      <c r="C52" s="9" t="s">
        <v>284</v>
      </c>
      <c r="D52" s="10">
        <v>38</v>
      </c>
      <c r="E52" s="63"/>
    </row>
    <row r="53" ht="22.8" customHeight="1" spans="1:5">
      <c r="A53" s="11"/>
      <c r="B53" s="12" t="s">
        <v>285</v>
      </c>
      <c r="C53" s="9" t="s">
        <v>286</v>
      </c>
      <c r="D53" s="10">
        <v>900</v>
      </c>
      <c r="E53" s="63"/>
    </row>
    <row r="54" ht="22.8" customHeight="1" spans="1:5">
      <c r="A54" s="11"/>
      <c r="B54" s="12" t="s">
        <v>287</v>
      </c>
      <c r="C54" s="9" t="s">
        <v>288</v>
      </c>
      <c r="D54" s="10">
        <v>171</v>
      </c>
      <c r="E54" s="63"/>
    </row>
    <row r="55" ht="22.8" customHeight="1" spans="2:5">
      <c r="B55" s="9" t="s">
        <v>289</v>
      </c>
      <c r="C55" s="9" t="s">
        <v>290</v>
      </c>
      <c r="D55" s="10">
        <v>500</v>
      </c>
      <c r="E55" s="63"/>
    </row>
    <row r="56" ht="22.8" customHeight="1" spans="1:5">
      <c r="A56" s="11"/>
      <c r="B56" s="12" t="s">
        <v>291</v>
      </c>
      <c r="C56" s="9" t="s">
        <v>292</v>
      </c>
      <c r="D56" s="10">
        <v>500</v>
      </c>
      <c r="E56" s="63"/>
    </row>
    <row r="57" ht="22.8" customHeight="1" spans="2:5">
      <c r="B57" s="9" t="s">
        <v>293</v>
      </c>
      <c r="C57" s="9" t="s">
        <v>294</v>
      </c>
      <c r="D57" s="10">
        <v>1171.28</v>
      </c>
      <c r="E57" s="63"/>
    </row>
    <row r="58" ht="22.8" customHeight="1" spans="1:5">
      <c r="A58" s="11"/>
      <c r="B58" s="12" t="s">
        <v>295</v>
      </c>
      <c r="C58" s="9" t="s">
        <v>209</v>
      </c>
      <c r="D58" s="10">
        <v>862.28</v>
      </c>
      <c r="E58" s="63"/>
    </row>
    <row r="59" ht="22.8" customHeight="1" spans="1:5">
      <c r="A59" s="11"/>
      <c r="B59" s="12" t="s">
        <v>296</v>
      </c>
      <c r="C59" s="9" t="s">
        <v>297</v>
      </c>
      <c r="D59" s="10">
        <v>230</v>
      </c>
      <c r="E59" s="63"/>
    </row>
    <row r="60" ht="22.8" customHeight="1" spans="1:5">
      <c r="A60" s="11"/>
      <c r="B60" s="12" t="s">
        <v>298</v>
      </c>
      <c r="C60" s="9" t="s">
        <v>299</v>
      </c>
      <c r="D60" s="10">
        <v>16</v>
      </c>
      <c r="E60" s="63"/>
    </row>
    <row r="61" ht="22.8" customHeight="1" spans="1:5">
      <c r="A61" s="11"/>
      <c r="B61" s="12" t="s">
        <v>300</v>
      </c>
      <c r="C61" s="9" t="s">
        <v>284</v>
      </c>
      <c r="D61" s="10">
        <v>10</v>
      </c>
      <c r="E61" s="63"/>
    </row>
    <row r="62" ht="22.8" customHeight="1" spans="1:5">
      <c r="A62" s="11"/>
      <c r="B62" s="12" t="s">
        <v>301</v>
      </c>
      <c r="C62" s="9" t="s">
        <v>302</v>
      </c>
      <c r="D62" s="10">
        <v>53</v>
      </c>
      <c r="E62" s="63"/>
    </row>
    <row r="63" ht="22.8" customHeight="1" spans="2:5">
      <c r="B63" s="9" t="s">
        <v>303</v>
      </c>
      <c r="C63" s="9" t="s">
        <v>304</v>
      </c>
      <c r="D63" s="10">
        <v>117</v>
      </c>
      <c r="E63" s="63"/>
    </row>
    <row r="64" ht="22.8" customHeight="1" spans="1:5">
      <c r="A64" s="11"/>
      <c r="B64" s="12" t="s">
        <v>305</v>
      </c>
      <c r="C64" s="9" t="s">
        <v>306</v>
      </c>
      <c r="D64" s="10">
        <v>117</v>
      </c>
      <c r="E64" s="63"/>
    </row>
    <row r="65" ht="22.8" customHeight="1" spans="2:5">
      <c r="B65" s="9" t="s">
        <v>307</v>
      </c>
      <c r="C65" s="9" t="s">
        <v>308</v>
      </c>
      <c r="D65" s="10">
        <v>5205.72</v>
      </c>
      <c r="E65" s="63"/>
    </row>
    <row r="66" ht="22.8" customHeight="1" spans="1:5">
      <c r="A66" s="11"/>
      <c r="B66" s="12" t="s">
        <v>309</v>
      </c>
      <c r="C66" s="9" t="s">
        <v>209</v>
      </c>
      <c r="D66" s="10">
        <v>4526.4</v>
      </c>
      <c r="E66" s="63"/>
    </row>
    <row r="67" ht="22.8" customHeight="1" spans="1:5">
      <c r="A67" s="11"/>
      <c r="B67" s="12" t="s">
        <v>310</v>
      </c>
      <c r="C67" s="9" t="s">
        <v>311</v>
      </c>
      <c r="D67" s="10">
        <v>400</v>
      </c>
      <c r="E67" s="63"/>
    </row>
    <row r="68" ht="22.8" customHeight="1" spans="1:5">
      <c r="A68" s="11"/>
      <c r="B68" s="12" t="s">
        <v>312</v>
      </c>
      <c r="C68" s="9" t="s">
        <v>313</v>
      </c>
      <c r="D68" s="10">
        <v>260</v>
      </c>
      <c r="E68" s="63"/>
    </row>
    <row r="69" ht="22.8" customHeight="1" spans="1:5">
      <c r="A69" s="11"/>
      <c r="B69" s="12" t="s">
        <v>314</v>
      </c>
      <c r="C69" s="9" t="s">
        <v>315</v>
      </c>
      <c r="D69" s="10">
        <v>19.32</v>
      </c>
      <c r="E69" s="63"/>
    </row>
    <row r="70" ht="22.8" customHeight="1" spans="2:5">
      <c r="B70" s="9" t="s">
        <v>316</v>
      </c>
      <c r="C70" s="9" t="s">
        <v>317</v>
      </c>
      <c r="D70" s="10">
        <v>8099.72</v>
      </c>
      <c r="E70" s="63"/>
    </row>
    <row r="71" ht="22.8" customHeight="1" spans="1:5">
      <c r="A71" s="11"/>
      <c r="B71" s="12" t="s">
        <v>318</v>
      </c>
      <c r="C71" s="9" t="s">
        <v>209</v>
      </c>
      <c r="D71" s="10">
        <v>874.82</v>
      </c>
      <c r="E71" s="63"/>
    </row>
    <row r="72" ht="22.8" customHeight="1" spans="1:5">
      <c r="A72" s="11"/>
      <c r="B72" s="12" t="s">
        <v>319</v>
      </c>
      <c r="C72" s="9" t="s">
        <v>227</v>
      </c>
      <c r="D72" s="10">
        <v>12.8</v>
      </c>
      <c r="E72" s="63"/>
    </row>
    <row r="73" ht="22.8" customHeight="1" spans="1:5">
      <c r="A73" s="11"/>
      <c r="B73" s="12" t="s">
        <v>320</v>
      </c>
      <c r="C73" s="9" t="s">
        <v>321</v>
      </c>
      <c r="D73" s="10">
        <v>2</v>
      </c>
      <c r="E73" s="63"/>
    </row>
    <row r="74" ht="22.8" customHeight="1" spans="1:5">
      <c r="A74" s="11"/>
      <c r="B74" s="12" t="s">
        <v>322</v>
      </c>
      <c r="C74" s="9" t="s">
        <v>323</v>
      </c>
      <c r="D74" s="10">
        <v>25</v>
      </c>
      <c r="E74" s="63"/>
    </row>
    <row r="75" ht="22.8" customHeight="1" spans="1:5">
      <c r="A75" s="11"/>
      <c r="B75" s="12" t="s">
        <v>324</v>
      </c>
      <c r="C75" s="9" t="s">
        <v>325</v>
      </c>
      <c r="D75" s="10">
        <v>6000</v>
      </c>
      <c r="E75" s="63"/>
    </row>
    <row r="76" ht="22.8" customHeight="1" spans="1:5">
      <c r="A76" s="11"/>
      <c r="B76" s="12" t="s">
        <v>326</v>
      </c>
      <c r="C76" s="9" t="s">
        <v>327</v>
      </c>
      <c r="D76" s="10">
        <v>1185.1</v>
      </c>
      <c r="E76" s="63"/>
    </row>
    <row r="77" ht="22.8" customHeight="1" spans="2:5">
      <c r="B77" s="9" t="s">
        <v>328</v>
      </c>
      <c r="C77" s="9" t="s">
        <v>329</v>
      </c>
      <c r="D77" s="10">
        <v>896.03</v>
      </c>
      <c r="E77" s="63"/>
    </row>
    <row r="78" ht="22.8" customHeight="1" spans="1:5">
      <c r="A78" s="11"/>
      <c r="B78" s="12" t="s">
        <v>330</v>
      </c>
      <c r="C78" s="9" t="s">
        <v>209</v>
      </c>
      <c r="D78" s="10">
        <v>624.03</v>
      </c>
      <c r="E78" s="63"/>
    </row>
    <row r="79" ht="22.8" customHeight="1" spans="1:5">
      <c r="A79" s="11"/>
      <c r="B79" s="12" t="s">
        <v>331</v>
      </c>
      <c r="C79" s="9" t="s">
        <v>227</v>
      </c>
      <c r="D79" s="10">
        <v>9</v>
      </c>
      <c r="E79" s="63"/>
    </row>
    <row r="80" ht="22.8" customHeight="1" spans="1:5">
      <c r="A80" s="11"/>
      <c r="B80" s="12" t="s">
        <v>332</v>
      </c>
      <c r="C80" s="9" t="s">
        <v>333</v>
      </c>
      <c r="D80" s="10">
        <v>263</v>
      </c>
      <c r="E80" s="63"/>
    </row>
    <row r="81" ht="22.8" customHeight="1" spans="2:5">
      <c r="B81" s="9" t="s">
        <v>334</v>
      </c>
      <c r="C81" s="9" t="s">
        <v>335</v>
      </c>
      <c r="D81" s="10">
        <v>52.09</v>
      </c>
      <c r="E81" s="63"/>
    </row>
    <row r="82" ht="22.8" customHeight="1" spans="1:5">
      <c r="A82" s="11"/>
      <c r="B82" s="12" t="s">
        <v>336</v>
      </c>
      <c r="C82" s="9" t="s">
        <v>337</v>
      </c>
      <c r="D82" s="10">
        <v>52.09</v>
      </c>
      <c r="E82" s="63"/>
    </row>
    <row r="83" ht="22.8" customHeight="1" spans="2:5">
      <c r="B83" s="9" t="s">
        <v>338</v>
      </c>
      <c r="C83" s="9" t="s">
        <v>339</v>
      </c>
      <c r="D83" s="10">
        <v>409.86</v>
      </c>
      <c r="E83" s="63"/>
    </row>
    <row r="84" ht="22.8" customHeight="1" spans="1:5">
      <c r="A84" s="11"/>
      <c r="B84" s="12" t="s">
        <v>340</v>
      </c>
      <c r="C84" s="9" t="s">
        <v>209</v>
      </c>
      <c r="D84" s="10">
        <v>356.56</v>
      </c>
      <c r="E84" s="63"/>
    </row>
    <row r="85" ht="22.8" customHeight="1" spans="1:5">
      <c r="A85" s="11"/>
      <c r="B85" s="12" t="s">
        <v>341</v>
      </c>
      <c r="C85" s="9" t="s">
        <v>227</v>
      </c>
      <c r="D85" s="10">
        <v>5</v>
      </c>
      <c r="E85" s="63"/>
    </row>
    <row r="86" ht="22.8" customHeight="1" spans="1:5">
      <c r="A86" s="11"/>
      <c r="B86" s="12" t="s">
        <v>342</v>
      </c>
      <c r="C86" s="9" t="s">
        <v>343</v>
      </c>
      <c r="D86" s="10">
        <v>48.3</v>
      </c>
      <c r="E86" s="63"/>
    </row>
    <row r="87" ht="22.8" customHeight="1" spans="2:5">
      <c r="B87" s="9" t="s">
        <v>344</v>
      </c>
      <c r="C87" s="9" t="s">
        <v>345</v>
      </c>
      <c r="D87" s="10">
        <v>1738.17</v>
      </c>
      <c r="E87" s="63"/>
    </row>
    <row r="88" ht="22.8" customHeight="1" spans="1:5">
      <c r="A88" s="11"/>
      <c r="B88" s="12" t="s">
        <v>346</v>
      </c>
      <c r="C88" s="9" t="s">
        <v>209</v>
      </c>
      <c r="D88" s="10">
        <v>1183.34</v>
      </c>
      <c r="E88" s="63"/>
    </row>
    <row r="89" ht="22.8" customHeight="1" spans="1:5">
      <c r="A89" s="11"/>
      <c r="B89" s="12" t="s">
        <v>347</v>
      </c>
      <c r="C89" s="9" t="s">
        <v>211</v>
      </c>
      <c r="D89" s="10">
        <v>49.93</v>
      </c>
      <c r="E89" s="63"/>
    </row>
    <row r="90" ht="22.8" customHeight="1" spans="1:5">
      <c r="A90" s="11"/>
      <c r="B90" s="12" t="s">
        <v>348</v>
      </c>
      <c r="C90" s="9" t="s">
        <v>227</v>
      </c>
      <c r="D90" s="10">
        <v>9</v>
      </c>
      <c r="E90" s="63"/>
    </row>
    <row r="91" ht="22.8" customHeight="1" spans="1:5">
      <c r="A91" s="11"/>
      <c r="B91" s="12" t="s">
        <v>349</v>
      </c>
      <c r="C91" s="9" t="s">
        <v>350</v>
      </c>
      <c r="D91" s="10">
        <v>7.28</v>
      </c>
      <c r="E91" s="63"/>
    </row>
    <row r="92" ht="22.8" customHeight="1" spans="1:5">
      <c r="A92" s="11"/>
      <c r="B92" s="12" t="s">
        <v>351</v>
      </c>
      <c r="C92" s="9" t="s">
        <v>352</v>
      </c>
      <c r="D92" s="10">
        <v>488.62</v>
      </c>
      <c r="E92" s="63"/>
    </row>
    <row r="93" ht="22.8" customHeight="1" spans="2:5">
      <c r="B93" s="9" t="s">
        <v>353</v>
      </c>
      <c r="C93" s="9" t="s">
        <v>354</v>
      </c>
      <c r="D93" s="10">
        <v>13060.75</v>
      </c>
      <c r="E93" s="63"/>
    </row>
    <row r="94" ht="22.8" customHeight="1" spans="1:5">
      <c r="A94" s="11"/>
      <c r="B94" s="12" t="s">
        <v>355</v>
      </c>
      <c r="C94" s="9" t="s">
        <v>209</v>
      </c>
      <c r="D94" s="10">
        <v>1954.79</v>
      </c>
      <c r="E94" s="63"/>
    </row>
    <row r="95" ht="22.8" customHeight="1" spans="1:5">
      <c r="A95" s="11"/>
      <c r="B95" s="12" t="s">
        <v>356</v>
      </c>
      <c r="C95" s="9" t="s">
        <v>211</v>
      </c>
      <c r="D95" s="10">
        <v>219.72</v>
      </c>
      <c r="E95" s="63"/>
    </row>
    <row r="96" ht="22.8" customHeight="1" spans="1:5">
      <c r="A96" s="11"/>
      <c r="B96" s="12" t="s">
        <v>357</v>
      </c>
      <c r="C96" s="9" t="s">
        <v>227</v>
      </c>
      <c r="D96" s="10">
        <v>291.23</v>
      </c>
      <c r="E96" s="63"/>
    </row>
    <row r="97" ht="22.8" customHeight="1" spans="1:5">
      <c r="A97" s="11"/>
      <c r="B97" s="12" t="s">
        <v>358</v>
      </c>
      <c r="C97" s="9" t="s">
        <v>359</v>
      </c>
      <c r="D97" s="10">
        <v>320</v>
      </c>
      <c r="E97" s="63"/>
    </row>
    <row r="98" ht="22.8" customHeight="1" spans="1:5">
      <c r="A98" s="11"/>
      <c r="B98" s="12" t="s">
        <v>360</v>
      </c>
      <c r="C98" s="9" t="s">
        <v>361</v>
      </c>
      <c r="D98" s="10">
        <v>28.39</v>
      </c>
      <c r="E98" s="63"/>
    </row>
    <row r="99" ht="22.8" customHeight="1" spans="1:5">
      <c r="A99" s="11"/>
      <c r="B99" s="12" t="s">
        <v>362</v>
      </c>
      <c r="C99" s="9" t="s">
        <v>363</v>
      </c>
      <c r="D99" s="10">
        <v>10246.62</v>
      </c>
      <c r="E99" s="63"/>
    </row>
    <row r="100" ht="22.8" customHeight="1" spans="2:5">
      <c r="B100" s="9" t="s">
        <v>364</v>
      </c>
      <c r="C100" s="9" t="s">
        <v>365</v>
      </c>
      <c r="D100" s="10">
        <v>16636.79</v>
      </c>
      <c r="E100" s="63"/>
    </row>
    <row r="101" ht="22.8" customHeight="1" spans="1:5">
      <c r="A101" s="11"/>
      <c r="B101" s="12" t="s">
        <v>366</v>
      </c>
      <c r="C101" s="9" t="s">
        <v>209</v>
      </c>
      <c r="D101" s="10">
        <v>2452.95</v>
      </c>
      <c r="E101" s="63"/>
    </row>
    <row r="102" ht="22.8" customHeight="1" spans="1:5">
      <c r="A102" s="11"/>
      <c r="B102" s="12" t="s">
        <v>367</v>
      </c>
      <c r="C102" s="9" t="s">
        <v>211</v>
      </c>
      <c r="D102" s="10">
        <v>11241.55</v>
      </c>
      <c r="E102" s="63"/>
    </row>
    <row r="103" ht="22.8" customHeight="1" spans="1:5">
      <c r="A103" s="11"/>
      <c r="B103" s="12" t="s">
        <v>368</v>
      </c>
      <c r="C103" s="9" t="s">
        <v>369</v>
      </c>
      <c r="D103" s="10">
        <v>50</v>
      </c>
      <c r="E103" s="63"/>
    </row>
    <row r="104" ht="22.8" customHeight="1" spans="1:5">
      <c r="A104" s="11"/>
      <c r="B104" s="12" t="s">
        <v>370</v>
      </c>
      <c r="C104" s="9" t="s">
        <v>371</v>
      </c>
      <c r="D104" s="10">
        <v>2892.29</v>
      </c>
      <c r="E104" s="63"/>
    </row>
    <row r="105" ht="22.8" customHeight="1" spans="2:5">
      <c r="B105" s="9" t="s">
        <v>372</v>
      </c>
      <c r="C105" s="9" t="s">
        <v>373</v>
      </c>
      <c r="D105" s="10">
        <v>1555.67</v>
      </c>
      <c r="E105" s="63"/>
    </row>
    <row r="106" ht="22.8" customHeight="1" spans="1:5">
      <c r="A106" s="11"/>
      <c r="B106" s="12" t="s">
        <v>374</v>
      </c>
      <c r="C106" s="9" t="s">
        <v>209</v>
      </c>
      <c r="D106" s="10">
        <v>1082.49</v>
      </c>
      <c r="E106" s="63"/>
    </row>
    <row r="107" ht="22.8" customHeight="1" spans="1:5">
      <c r="A107" s="11"/>
      <c r="B107" s="12" t="s">
        <v>375</v>
      </c>
      <c r="C107" s="9" t="s">
        <v>376</v>
      </c>
      <c r="D107" s="10">
        <v>473.18</v>
      </c>
      <c r="E107" s="63"/>
    </row>
    <row r="108" ht="22.8" customHeight="1" spans="2:5">
      <c r="B108" s="9" t="s">
        <v>377</v>
      </c>
      <c r="C108" s="9" t="s">
        <v>378</v>
      </c>
      <c r="D108" s="10">
        <v>607.42</v>
      </c>
      <c r="E108" s="63"/>
    </row>
    <row r="109" ht="22.8" customHeight="1" spans="1:5">
      <c r="A109" s="11"/>
      <c r="B109" s="12" t="s">
        <v>379</v>
      </c>
      <c r="C109" s="9" t="s">
        <v>209</v>
      </c>
      <c r="D109" s="10">
        <v>452.44</v>
      </c>
      <c r="E109" s="63"/>
    </row>
    <row r="110" ht="22.8" customHeight="1" spans="1:5">
      <c r="A110" s="11"/>
      <c r="B110" s="12" t="s">
        <v>380</v>
      </c>
      <c r="C110" s="9" t="s">
        <v>381</v>
      </c>
      <c r="D110" s="10">
        <v>154.98</v>
      </c>
      <c r="E110" s="63"/>
    </row>
    <row r="111" ht="22.8" customHeight="1" spans="2:5">
      <c r="B111" s="9" t="s">
        <v>382</v>
      </c>
      <c r="C111" s="9" t="s">
        <v>383</v>
      </c>
      <c r="D111" s="10">
        <v>532.26</v>
      </c>
      <c r="E111" s="63"/>
    </row>
    <row r="112" ht="22.8" customHeight="1" spans="1:5">
      <c r="A112" s="11"/>
      <c r="B112" s="12" t="s">
        <v>384</v>
      </c>
      <c r="C112" s="9" t="s">
        <v>209</v>
      </c>
      <c r="D112" s="10">
        <v>395.76</v>
      </c>
      <c r="E112" s="63"/>
    </row>
    <row r="113" ht="22.8" customHeight="1" spans="1:5">
      <c r="A113" s="11"/>
      <c r="B113" s="12" t="s">
        <v>385</v>
      </c>
      <c r="C113" s="9" t="s">
        <v>227</v>
      </c>
      <c r="D113" s="10">
        <v>6</v>
      </c>
      <c r="E113" s="63"/>
    </row>
    <row r="114" ht="22.8" customHeight="1" spans="1:5">
      <c r="A114" s="11"/>
      <c r="B114" s="12" t="s">
        <v>386</v>
      </c>
      <c r="C114" s="9" t="s">
        <v>387</v>
      </c>
      <c r="D114" s="10">
        <v>130.5</v>
      </c>
      <c r="E114" s="63"/>
    </row>
    <row r="115" ht="22.8" customHeight="1" spans="2:5">
      <c r="B115" s="9" t="s">
        <v>388</v>
      </c>
      <c r="C115" s="9" t="s">
        <v>389</v>
      </c>
      <c r="D115" s="10">
        <v>1139.06</v>
      </c>
      <c r="E115" s="63"/>
    </row>
    <row r="116" ht="22.8" customHeight="1" spans="1:5">
      <c r="A116" s="11"/>
      <c r="B116" s="12" t="s">
        <v>390</v>
      </c>
      <c r="C116" s="9" t="s">
        <v>209</v>
      </c>
      <c r="D116" s="10">
        <v>561.14</v>
      </c>
      <c r="E116" s="63"/>
    </row>
    <row r="117" ht="22.8" customHeight="1" spans="1:5">
      <c r="A117" s="11"/>
      <c r="B117" s="12" t="s">
        <v>391</v>
      </c>
      <c r="C117" s="9" t="s">
        <v>392</v>
      </c>
      <c r="D117" s="10">
        <v>577.92</v>
      </c>
      <c r="E117" s="63"/>
    </row>
    <row r="118" ht="22.8" customHeight="1" spans="2:5">
      <c r="B118" s="9" t="s">
        <v>393</v>
      </c>
      <c r="C118" s="9" t="s">
        <v>394</v>
      </c>
      <c r="D118" s="10">
        <v>3377.72</v>
      </c>
      <c r="E118" s="63"/>
    </row>
    <row r="119" ht="22.8" customHeight="1" spans="1:5">
      <c r="A119" s="11"/>
      <c r="B119" s="12" t="s">
        <v>395</v>
      </c>
      <c r="C119" s="9" t="s">
        <v>209</v>
      </c>
      <c r="D119" s="10">
        <v>2828.31</v>
      </c>
      <c r="E119" s="63"/>
    </row>
    <row r="120" ht="22.8" customHeight="1" spans="1:5">
      <c r="A120" s="11"/>
      <c r="B120" s="12" t="s">
        <v>396</v>
      </c>
      <c r="C120" s="9" t="s">
        <v>397</v>
      </c>
      <c r="D120" s="10">
        <v>41.5</v>
      </c>
      <c r="E120" s="63"/>
    </row>
    <row r="121" ht="22.8" customHeight="1" spans="1:5">
      <c r="A121" s="11"/>
      <c r="B121" s="12" t="s">
        <v>398</v>
      </c>
      <c r="C121" s="9" t="s">
        <v>399</v>
      </c>
      <c r="D121" s="10">
        <v>28</v>
      </c>
      <c r="E121" s="63"/>
    </row>
    <row r="122" ht="22.8" customHeight="1" spans="1:5">
      <c r="A122" s="11"/>
      <c r="B122" s="12" t="s">
        <v>400</v>
      </c>
      <c r="C122" s="9" t="s">
        <v>401</v>
      </c>
      <c r="D122" s="10">
        <v>40</v>
      </c>
      <c r="E122" s="63"/>
    </row>
    <row r="123" ht="22.8" customHeight="1" spans="1:5">
      <c r="A123" s="11"/>
      <c r="B123" s="12" t="s">
        <v>402</v>
      </c>
      <c r="C123" s="9" t="s">
        <v>403</v>
      </c>
      <c r="D123" s="10">
        <v>39</v>
      </c>
      <c r="E123" s="63"/>
    </row>
    <row r="124" ht="22.8" customHeight="1" spans="1:5">
      <c r="A124" s="11"/>
      <c r="B124" s="12" t="s">
        <v>404</v>
      </c>
      <c r="C124" s="9" t="s">
        <v>405</v>
      </c>
      <c r="D124" s="10">
        <v>163.2</v>
      </c>
      <c r="E124" s="63"/>
    </row>
    <row r="125" ht="22.8" customHeight="1" spans="1:5">
      <c r="A125" s="11"/>
      <c r="B125" s="12" t="s">
        <v>406</v>
      </c>
      <c r="C125" s="9" t="s">
        <v>407</v>
      </c>
      <c r="D125" s="10">
        <v>25</v>
      </c>
      <c r="E125" s="63"/>
    </row>
    <row r="126" ht="22.8" customHeight="1" spans="1:5">
      <c r="A126" s="11"/>
      <c r="B126" s="12" t="s">
        <v>408</v>
      </c>
      <c r="C126" s="9" t="s">
        <v>409</v>
      </c>
      <c r="D126" s="10">
        <v>212.71</v>
      </c>
      <c r="E126" s="63"/>
    </row>
    <row r="127" ht="22.8" customHeight="1" spans="2:5">
      <c r="B127" s="9" t="s">
        <v>169</v>
      </c>
      <c r="C127" s="9" t="s">
        <v>170</v>
      </c>
      <c r="D127" s="10">
        <v>250.02</v>
      </c>
      <c r="E127" s="63"/>
    </row>
    <row r="128" ht="22.8" customHeight="1" spans="1:5">
      <c r="A128" s="11"/>
      <c r="B128" s="9" t="s">
        <v>410</v>
      </c>
      <c r="C128" s="9" t="s">
        <v>411</v>
      </c>
      <c r="D128" s="10">
        <v>63.02</v>
      </c>
      <c r="E128" s="63"/>
    </row>
    <row r="129" ht="22.8" customHeight="1" spans="1:5">
      <c r="A129" s="11"/>
      <c r="B129" s="12" t="s">
        <v>412</v>
      </c>
      <c r="C129" s="9" t="s">
        <v>413</v>
      </c>
      <c r="D129" s="10">
        <v>63.02</v>
      </c>
      <c r="E129" s="63"/>
    </row>
    <row r="130" ht="22.8" customHeight="1" spans="2:5">
      <c r="B130" s="9" t="s">
        <v>414</v>
      </c>
      <c r="C130" s="9" t="s">
        <v>415</v>
      </c>
      <c r="D130" s="10">
        <v>187</v>
      </c>
      <c r="E130" s="63"/>
    </row>
    <row r="131" ht="22.8" customHeight="1" spans="1:5">
      <c r="A131" s="11"/>
      <c r="B131" s="12" t="s">
        <v>416</v>
      </c>
      <c r="C131" s="9" t="s">
        <v>415</v>
      </c>
      <c r="D131" s="10">
        <v>187</v>
      </c>
      <c r="E131" s="63"/>
    </row>
    <row r="132" ht="22.8" customHeight="1" spans="2:5">
      <c r="B132" s="9" t="s">
        <v>417</v>
      </c>
      <c r="C132" s="9" t="s">
        <v>171</v>
      </c>
      <c r="D132" s="10">
        <v>24116.92</v>
      </c>
      <c r="E132" s="63"/>
    </row>
    <row r="133" ht="22.8" customHeight="1" spans="1:5">
      <c r="A133" s="11"/>
      <c r="B133" s="9" t="s">
        <v>418</v>
      </c>
      <c r="C133" s="9" t="s">
        <v>419</v>
      </c>
      <c r="D133" s="10">
        <v>57.1</v>
      </c>
      <c r="E133" s="63"/>
    </row>
    <row r="134" ht="22.8" customHeight="1" spans="1:5">
      <c r="A134" s="11"/>
      <c r="B134" s="12" t="s">
        <v>420</v>
      </c>
      <c r="C134" s="9" t="s">
        <v>421</v>
      </c>
      <c r="D134" s="10">
        <v>57.1</v>
      </c>
      <c r="E134" s="63"/>
    </row>
    <row r="135" ht="22.8" customHeight="1" spans="2:5">
      <c r="B135" s="9" t="s">
        <v>422</v>
      </c>
      <c r="C135" s="9" t="s">
        <v>423</v>
      </c>
      <c r="D135" s="10">
        <v>17194.99</v>
      </c>
      <c r="E135" s="63"/>
    </row>
    <row r="136" ht="22.8" customHeight="1" spans="1:5">
      <c r="A136" s="11"/>
      <c r="B136" s="12" t="s">
        <v>424</v>
      </c>
      <c r="C136" s="9" t="s">
        <v>209</v>
      </c>
      <c r="D136" s="10">
        <v>10947.39</v>
      </c>
      <c r="E136" s="63"/>
    </row>
    <row r="137" ht="22.8" customHeight="1" spans="1:5">
      <c r="A137" s="11"/>
      <c r="B137" s="12" t="s">
        <v>425</v>
      </c>
      <c r="C137" s="9" t="s">
        <v>211</v>
      </c>
      <c r="D137" s="10">
        <v>2604.72</v>
      </c>
      <c r="E137" s="63"/>
    </row>
    <row r="138" ht="22.8" customHeight="1" spans="1:5">
      <c r="A138" s="11"/>
      <c r="B138" s="12" t="s">
        <v>426</v>
      </c>
      <c r="C138" s="9" t="s">
        <v>227</v>
      </c>
      <c r="D138" s="10">
        <v>264.95</v>
      </c>
      <c r="E138" s="63"/>
    </row>
    <row r="139" ht="22.8" customHeight="1" spans="1:5">
      <c r="A139" s="11"/>
      <c r="B139" s="12" t="s">
        <v>427</v>
      </c>
      <c r="C139" s="9" t="s">
        <v>284</v>
      </c>
      <c r="D139" s="10">
        <v>564.86</v>
      </c>
      <c r="E139" s="63"/>
    </row>
    <row r="140" ht="22.8" customHeight="1" spans="1:5">
      <c r="A140" s="11"/>
      <c r="B140" s="12" t="s">
        <v>428</v>
      </c>
      <c r="C140" s="9" t="s">
        <v>429</v>
      </c>
      <c r="D140" s="10">
        <v>101.15</v>
      </c>
      <c r="E140" s="63"/>
    </row>
    <row r="141" ht="22.8" customHeight="1" spans="1:5">
      <c r="A141" s="11"/>
      <c r="B141" s="12" t="s">
        <v>430</v>
      </c>
      <c r="C141" s="9" t="s">
        <v>431</v>
      </c>
      <c r="D141" s="10">
        <v>793.38</v>
      </c>
      <c r="E141" s="63"/>
    </row>
    <row r="142" ht="22.8" customHeight="1" spans="1:5">
      <c r="A142" s="11"/>
      <c r="B142" s="12" t="s">
        <v>432</v>
      </c>
      <c r="C142" s="9" t="s">
        <v>433</v>
      </c>
      <c r="D142" s="10">
        <v>977.25</v>
      </c>
      <c r="E142" s="63"/>
    </row>
    <row r="143" ht="22.8" customHeight="1" spans="1:5">
      <c r="A143" s="11"/>
      <c r="B143" s="12" t="s">
        <v>434</v>
      </c>
      <c r="C143" s="9" t="s">
        <v>435</v>
      </c>
      <c r="D143" s="10">
        <v>941.29</v>
      </c>
      <c r="E143" s="63"/>
    </row>
    <row r="144" ht="22.8" customHeight="1" spans="2:5">
      <c r="B144" s="9" t="s">
        <v>436</v>
      </c>
      <c r="C144" s="9" t="s">
        <v>437</v>
      </c>
      <c r="D144" s="10">
        <v>5</v>
      </c>
      <c r="E144" s="63"/>
    </row>
    <row r="145" ht="22.8" customHeight="1" spans="1:5">
      <c r="A145" s="11"/>
      <c r="B145" s="12" t="s">
        <v>438</v>
      </c>
      <c r="C145" s="9" t="s">
        <v>439</v>
      </c>
      <c r="D145" s="10">
        <v>5</v>
      </c>
      <c r="E145" s="63"/>
    </row>
    <row r="146" ht="22.8" customHeight="1" spans="2:5">
      <c r="B146" s="9" t="s">
        <v>440</v>
      </c>
      <c r="C146" s="9" t="s">
        <v>441</v>
      </c>
      <c r="D146" s="10">
        <v>2498.83</v>
      </c>
      <c r="E146" s="63"/>
    </row>
    <row r="147" ht="22.8" customHeight="1" spans="1:5">
      <c r="A147" s="11"/>
      <c r="B147" s="12" t="s">
        <v>442</v>
      </c>
      <c r="C147" s="9" t="s">
        <v>209</v>
      </c>
      <c r="D147" s="10">
        <v>1999.77</v>
      </c>
      <c r="E147" s="63"/>
    </row>
    <row r="148" ht="22.8" customHeight="1" spans="1:5">
      <c r="A148" s="11"/>
      <c r="B148" s="12" t="s">
        <v>443</v>
      </c>
      <c r="C148" s="9" t="s">
        <v>211</v>
      </c>
      <c r="D148" s="10">
        <v>414.06</v>
      </c>
      <c r="E148" s="63"/>
    </row>
    <row r="149" ht="22.8" customHeight="1" spans="1:5">
      <c r="A149" s="11"/>
      <c r="B149" s="12" t="s">
        <v>444</v>
      </c>
      <c r="C149" s="9" t="s">
        <v>445</v>
      </c>
      <c r="D149" s="10">
        <v>85</v>
      </c>
      <c r="E149" s="63"/>
    </row>
    <row r="150" ht="22.8" customHeight="1" spans="2:5">
      <c r="B150" s="9" t="s">
        <v>446</v>
      </c>
      <c r="C150" s="9" t="s">
        <v>447</v>
      </c>
      <c r="D150" s="10">
        <v>3141.25</v>
      </c>
      <c r="E150" s="63"/>
    </row>
    <row r="151" ht="22.8" customHeight="1" spans="1:5">
      <c r="A151" s="11"/>
      <c r="B151" s="12" t="s">
        <v>448</v>
      </c>
      <c r="C151" s="9" t="s">
        <v>209</v>
      </c>
      <c r="D151" s="10">
        <v>2433.88</v>
      </c>
      <c r="E151" s="63"/>
    </row>
    <row r="152" ht="22.8" customHeight="1" spans="1:5">
      <c r="A152" s="11"/>
      <c r="B152" s="12" t="s">
        <v>449</v>
      </c>
      <c r="C152" s="9" t="s">
        <v>211</v>
      </c>
      <c r="D152" s="10">
        <v>527.37</v>
      </c>
      <c r="E152" s="63"/>
    </row>
    <row r="153" ht="22.8" customHeight="1" spans="1:5">
      <c r="A153" s="11"/>
      <c r="B153" s="12" t="s">
        <v>450</v>
      </c>
      <c r="C153" s="9" t="s">
        <v>451</v>
      </c>
      <c r="D153" s="10">
        <v>150</v>
      </c>
      <c r="E153" s="63"/>
    </row>
    <row r="154" ht="22.8" customHeight="1" spans="1:5">
      <c r="A154" s="11"/>
      <c r="B154" s="12" t="s">
        <v>452</v>
      </c>
      <c r="C154" s="9" t="s">
        <v>453</v>
      </c>
      <c r="D154" s="10">
        <v>30</v>
      </c>
      <c r="E154" s="63"/>
    </row>
    <row r="155" ht="22.8" customHeight="1" spans="2:5">
      <c r="B155" s="9" t="s">
        <v>454</v>
      </c>
      <c r="C155" s="9" t="s">
        <v>455</v>
      </c>
      <c r="D155" s="10">
        <v>1219.75</v>
      </c>
      <c r="E155" s="63"/>
    </row>
    <row r="156" ht="22.8" customHeight="1" spans="1:5">
      <c r="A156" s="11"/>
      <c r="B156" s="12" t="s">
        <v>456</v>
      </c>
      <c r="C156" s="9" t="s">
        <v>209</v>
      </c>
      <c r="D156" s="10">
        <v>1001.69</v>
      </c>
      <c r="E156" s="63"/>
    </row>
    <row r="157" ht="22.8" customHeight="1" spans="1:5">
      <c r="A157" s="11"/>
      <c r="B157" s="12" t="s">
        <v>457</v>
      </c>
      <c r="C157" s="9" t="s">
        <v>211</v>
      </c>
      <c r="D157" s="10">
        <v>26.41</v>
      </c>
      <c r="E157" s="63"/>
    </row>
    <row r="158" ht="22.8" customHeight="1" spans="1:5">
      <c r="A158" s="11"/>
      <c r="B158" s="12" t="s">
        <v>458</v>
      </c>
      <c r="C158" s="9" t="s">
        <v>227</v>
      </c>
      <c r="D158" s="10">
        <v>16</v>
      </c>
      <c r="E158" s="63"/>
    </row>
    <row r="159" ht="22.8" customHeight="1" spans="1:5">
      <c r="A159" s="11"/>
      <c r="B159" s="12" t="s">
        <v>459</v>
      </c>
      <c r="C159" s="9" t="s">
        <v>460</v>
      </c>
      <c r="D159" s="10">
        <v>47.8</v>
      </c>
      <c r="E159" s="63"/>
    </row>
    <row r="160" ht="22.8" customHeight="1" spans="1:5">
      <c r="A160" s="11"/>
      <c r="B160" s="12" t="s">
        <v>461</v>
      </c>
      <c r="C160" s="9" t="s">
        <v>462</v>
      </c>
      <c r="D160" s="10">
        <v>19.87</v>
      </c>
      <c r="E160" s="63"/>
    </row>
    <row r="161" ht="22.8" customHeight="1" spans="1:5">
      <c r="A161" s="11"/>
      <c r="B161" s="12" t="s">
        <v>463</v>
      </c>
      <c r="C161" s="9" t="s">
        <v>464</v>
      </c>
      <c r="D161" s="10">
        <v>22</v>
      </c>
      <c r="E161" s="63"/>
    </row>
    <row r="162" ht="22.8" customHeight="1" spans="1:5">
      <c r="A162" s="11"/>
      <c r="B162" s="12" t="s">
        <v>465</v>
      </c>
      <c r="C162" s="9" t="s">
        <v>466</v>
      </c>
      <c r="D162" s="10">
        <v>16</v>
      </c>
      <c r="E162" s="63"/>
    </row>
    <row r="163" ht="22.8" customHeight="1" spans="1:5">
      <c r="A163" s="11"/>
      <c r="B163" s="12" t="s">
        <v>467</v>
      </c>
      <c r="C163" s="9" t="s">
        <v>468</v>
      </c>
      <c r="D163" s="10">
        <v>28</v>
      </c>
      <c r="E163" s="63"/>
    </row>
    <row r="164" ht="22.8" customHeight="1" spans="1:5">
      <c r="A164" s="11"/>
      <c r="B164" s="12" t="s">
        <v>469</v>
      </c>
      <c r="C164" s="9" t="s">
        <v>284</v>
      </c>
      <c r="D164" s="10">
        <v>10</v>
      </c>
      <c r="E164" s="63"/>
    </row>
    <row r="165" ht="22.8" customHeight="1" spans="1:5">
      <c r="A165" s="11"/>
      <c r="B165" s="12" t="s">
        <v>470</v>
      </c>
      <c r="C165" s="9" t="s">
        <v>471</v>
      </c>
      <c r="D165" s="10">
        <v>31.98</v>
      </c>
      <c r="E165" s="63"/>
    </row>
    <row r="166" ht="22.8" customHeight="1" spans="2:5">
      <c r="B166" s="9" t="s">
        <v>172</v>
      </c>
      <c r="C166" s="9" t="s">
        <v>173</v>
      </c>
      <c r="D166" s="10">
        <v>15966.05</v>
      </c>
      <c r="E166" s="63"/>
    </row>
    <row r="167" ht="22.8" customHeight="1" spans="1:5">
      <c r="A167" s="11"/>
      <c r="B167" s="9" t="s">
        <v>472</v>
      </c>
      <c r="C167" s="9" t="s">
        <v>473</v>
      </c>
      <c r="D167" s="10">
        <v>3277.77</v>
      </c>
      <c r="E167" s="63"/>
    </row>
    <row r="168" ht="22.8" customHeight="1" spans="1:5">
      <c r="A168" s="11"/>
      <c r="B168" s="12" t="s">
        <v>474</v>
      </c>
      <c r="C168" s="9" t="s">
        <v>209</v>
      </c>
      <c r="D168" s="10">
        <v>3277.64</v>
      </c>
      <c r="E168" s="63"/>
    </row>
    <row r="169" ht="22.8" customHeight="1" spans="1:5">
      <c r="A169" s="11"/>
      <c r="B169" s="12" t="s">
        <v>475</v>
      </c>
      <c r="C169" s="9" t="s">
        <v>476</v>
      </c>
      <c r="D169" s="10">
        <v>0.13</v>
      </c>
      <c r="E169" s="63"/>
    </row>
    <row r="170" ht="22.8" customHeight="1" spans="2:5">
      <c r="B170" s="9" t="s">
        <v>477</v>
      </c>
      <c r="C170" s="9" t="s">
        <v>478</v>
      </c>
      <c r="D170" s="10">
        <v>1688.28</v>
      </c>
      <c r="E170" s="63"/>
    </row>
    <row r="171" ht="22.8" customHeight="1" spans="1:5">
      <c r="A171" s="11"/>
      <c r="B171" s="12" t="s">
        <v>479</v>
      </c>
      <c r="C171" s="9" t="s">
        <v>480</v>
      </c>
      <c r="D171" s="10">
        <v>1688.28</v>
      </c>
      <c r="E171" s="63"/>
    </row>
    <row r="172" ht="22.8" customHeight="1" spans="2:5">
      <c r="B172" s="9" t="s">
        <v>481</v>
      </c>
      <c r="C172" s="9" t="s">
        <v>482</v>
      </c>
      <c r="D172" s="10">
        <v>11000</v>
      </c>
      <c r="E172" s="63"/>
    </row>
    <row r="173" ht="22.8" customHeight="1" spans="1:5">
      <c r="A173" s="11"/>
      <c r="B173" s="12" t="s">
        <v>483</v>
      </c>
      <c r="C173" s="9" t="s">
        <v>482</v>
      </c>
      <c r="D173" s="10">
        <v>11000</v>
      </c>
      <c r="E173" s="63"/>
    </row>
    <row r="174" ht="22.8" customHeight="1" spans="2:5">
      <c r="B174" s="9" t="s">
        <v>174</v>
      </c>
      <c r="C174" s="9" t="s">
        <v>175</v>
      </c>
      <c r="D174" s="10">
        <v>2686.74</v>
      </c>
      <c r="E174" s="63"/>
    </row>
    <row r="175" ht="22.8" customHeight="1" spans="1:5">
      <c r="A175" s="11"/>
      <c r="B175" s="9" t="s">
        <v>484</v>
      </c>
      <c r="C175" s="9" t="s">
        <v>485</v>
      </c>
      <c r="D175" s="10">
        <v>1186.74</v>
      </c>
      <c r="E175" s="63"/>
    </row>
    <row r="176" ht="22.8" customHeight="1" spans="1:5">
      <c r="A176" s="11"/>
      <c r="B176" s="12" t="s">
        <v>486</v>
      </c>
      <c r="C176" s="9" t="s">
        <v>209</v>
      </c>
      <c r="D176" s="10">
        <v>1186.74</v>
      </c>
      <c r="E176" s="63"/>
    </row>
    <row r="177" ht="22.8" customHeight="1" spans="2:5">
      <c r="B177" s="9" t="s">
        <v>487</v>
      </c>
      <c r="C177" s="9" t="s">
        <v>488</v>
      </c>
      <c r="D177" s="10">
        <v>1500</v>
      </c>
      <c r="E177" s="63"/>
    </row>
    <row r="178" ht="22.8" customHeight="1" spans="1:5">
      <c r="A178" s="11"/>
      <c r="B178" s="12" t="s">
        <v>489</v>
      </c>
      <c r="C178" s="9" t="s">
        <v>488</v>
      </c>
      <c r="D178" s="10">
        <v>1500</v>
      </c>
      <c r="E178" s="63"/>
    </row>
    <row r="179" ht="22.8" customHeight="1" spans="2:5">
      <c r="B179" s="9" t="s">
        <v>176</v>
      </c>
      <c r="C179" s="9" t="s">
        <v>177</v>
      </c>
      <c r="D179" s="10">
        <v>10090.3</v>
      </c>
      <c r="E179" s="63"/>
    </row>
    <row r="180" ht="22.8" customHeight="1" spans="1:5">
      <c r="A180" s="11"/>
      <c r="B180" s="9" t="s">
        <v>490</v>
      </c>
      <c r="C180" s="9" t="s">
        <v>491</v>
      </c>
      <c r="D180" s="10">
        <v>6604.56</v>
      </c>
      <c r="E180" s="63"/>
    </row>
    <row r="181" ht="22.8" customHeight="1" spans="1:5">
      <c r="A181" s="11"/>
      <c r="B181" s="12" t="s">
        <v>492</v>
      </c>
      <c r="C181" s="9" t="s">
        <v>209</v>
      </c>
      <c r="D181" s="10">
        <v>1891.64</v>
      </c>
      <c r="E181" s="63"/>
    </row>
    <row r="182" ht="22.8" customHeight="1" spans="1:5">
      <c r="A182" s="11"/>
      <c r="B182" s="12" t="s">
        <v>493</v>
      </c>
      <c r="C182" s="9" t="s">
        <v>494</v>
      </c>
      <c r="D182" s="10">
        <v>156.38</v>
      </c>
      <c r="E182" s="63"/>
    </row>
    <row r="183" ht="22.8" customHeight="1" spans="1:5">
      <c r="A183" s="11"/>
      <c r="B183" s="12" t="s">
        <v>495</v>
      </c>
      <c r="C183" s="9" t="s">
        <v>496</v>
      </c>
      <c r="D183" s="10">
        <v>1015.49</v>
      </c>
      <c r="E183" s="63"/>
    </row>
    <row r="184" ht="22.8" customHeight="1" spans="1:5">
      <c r="A184" s="11"/>
      <c r="B184" s="12" t="s">
        <v>497</v>
      </c>
      <c r="C184" s="9" t="s">
        <v>498</v>
      </c>
      <c r="D184" s="10">
        <v>360.66</v>
      </c>
      <c r="E184" s="63"/>
    </row>
    <row r="185" ht="22.8" customHeight="1" spans="1:5">
      <c r="A185" s="11"/>
      <c r="B185" s="12" t="s">
        <v>499</v>
      </c>
      <c r="C185" s="9" t="s">
        <v>500</v>
      </c>
      <c r="D185" s="10">
        <v>48.6</v>
      </c>
      <c r="E185" s="63"/>
    </row>
    <row r="186" ht="22.8" customHeight="1" spans="1:5">
      <c r="A186" s="11"/>
      <c r="B186" s="12" t="s">
        <v>501</v>
      </c>
      <c r="C186" s="9" t="s">
        <v>502</v>
      </c>
      <c r="D186" s="10">
        <v>3131.79</v>
      </c>
      <c r="E186" s="63"/>
    </row>
    <row r="187" ht="22.8" customHeight="1" spans="2:5">
      <c r="B187" s="9" t="s">
        <v>503</v>
      </c>
      <c r="C187" s="9" t="s">
        <v>504</v>
      </c>
      <c r="D187" s="10">
        <v>25</v>
      </c>
      <c r="E187" s="63"/>
    </row>
    <row r="188" ht="22.8" customHeight="1" spans="1:5">
      <c r="A188" s="11"/>
      <c r="B188" s="12" t="s">
        <v>505</v>
      </c>
      <c r="C188" s="9" t="s">
        <v>506</v>
      </c>
      <c r="D188" s="10">
        <v>25</v>
      </c>
      <c r="E188" s="63"/>
    </row>
    <row r="189" ht="22.8" customHeight="1" spans="2:5">
      <c r="B189" s="9" t="s">
        <v>507</v>
      </c>
      <c r="C189" s="9" t="s">
        <v>508</v>
      </c>
      <c r="D189" s="10">
        <v>17.92</v>
      </c>
      <c r="E189" s="63"/>
    </row>
    <row r="190" ht="22.8" customHeight="1" spans="1:5">
      <c r="A190" s="11"/>
      <c r="B190" s="12" t="s">
        <v>509</v>
      </c>
      <c r="C190" s="9" t="s">
        <v>510</v>
      </c>
      <c r="D190" s="10">
        <v>17.92</v>
      </c>
      <c r="E190" s="63"/>
    </row>
    <row r="191" ht="22.8" customHeight="1" spans="2:5">
      <c r="B191" s="9" t="s">
        <v>511</v>
      </c>
      <c r="C191" s="9" t="s">
        <v>512</v>
      </c>
      <c r="D191" s="10">
        <v>574.3</v>
      </c>
      <c r="E191" s="63"/>
    </row>
    <row r="192" ht="22.8" customHeight="1" spans="1:5">
      <c r="A192" s="11"/>
      <c r="B192" s="12" t="s">
        <v>513</v>
      </c>
      <c r="C192" s="9" t="s">
        <v>209</v>
      </c>
      <c r="D192" s="10">
        <v>456.21</v>
      </c>
      <c r="E192" s="63"/>
    </row>
    <row r="193" ht="22.8" customHeight="1" spans="1:5">
      <c r="A193" s="11"/>
      <c r="B193" s="12" t="s">
        <v>514</v>
      </c>
      <c r="C193" s="9" t="s">
        <v>515</v>
      </c>
      <c r="D193" s="10">
        <v>70.25</v>
      </c>
      <c r="E193" s="63"/>
    </row>
    <row r="194" ht="22.8" customHeight="1" spans="1:5">
      <c r="A194" s="11"/>
      <c r="B194" s="12" t="s">
        <v>516</v>
      </c>
      <c r="C194" s="9" t="s">
        <v>517</v>
      </c>
      <c r="D194" s="10">
        <v>47.84</v>
      </c>
      <c r="E194" s="63"/>
    </row>
    <row r="195" ht="22.8" customHeight="1" spans="2:5">
      <c r="B195" s="9" t="s">
        <v>518</v>
      </c>
      <c r="C195" s="9" t="s">
        <v>519</v>
      </c>
      <c r="D195" s="10">
        <v>2868.52</v>
      </c>
      <c r="E195" s="63"/>
    </row>
    <row r="196" ht="22.8" customHeight="1" spans="1:5">
      <c r="A196" s="11"/>
      <c r="B196" s="12" t="s">
        <v>520</v>
      </c>
      <c r="C196" s="9" t="s">
        <v>209</v>
      </c>
      <c r="D196" s="10">
        <v>2738.52</v>
      </c>
      <c r="E196" s="63"/>
    </row>
    <row r="197" ht="22.8" customHeight="1" spans="1:5">
      <c r="A197" s="11"/>
      <c r="B197" s="12" t="s">
        <v>521</v>
      </c>
      <c r="C197" s="9" t="s">
        <v>522</v>
      </c>
      <c r="D197" s="10">
        <v>130</v>
      </c>
      <c r="E197" s="63"/>
    </row>
    <row r="198" ht="22.8" customHeight="1" spans="2:5">
      <c r="B198" s="9" t="s">
        <v>178</v>
      </c>
      <c r="C198" s="9" t="s">
        <v>179</v>
      </c>
      <c r="D198" s="10">
        <v>21460.53</v>
      </c>
      <c r="E198" s="63"/>
    </row>
    <row r="199" ht="22.8" customHeight="1" spans="1:5">
      <c r="A199" s="11"/>
      <c r="B199" s="9" t="s">
        <v>523</v>
      </c>
      <c r="C199" s="9" t="s">
        <v>524</v>
      </c>
      <c r="D199" s="10">
        <v>2915.27</v>
      </c>
      <c r="E199" s="63"/>
    </row>
    <row r="200" ht="22.8" customHeight="1" spans="1:5">
      <c r="A200" s="11"/>
      <c r="B200" s="12" t="s">
        <v>525</v>
      </c>
      <c r="C200" s="9" t="s">
        <v>209</v>
      </c>
      <c r="D200" s="10">
        <v>1571.51</v>
      </c>
      <c r="E200" s="63"/>
    </row>
    <row r="201" ht="22.8" customHeight="1" spans="1:5">
      <c r="A201" s="11"/>
      <c r="B201" s="12" t="s">
        <v>526</v>
      </c>
      <c r="C201" s="9" t="s">
        <v>527</v>
      </c>
      <c r="D201" s="10">
        <v>646.7</v>
      </c>
      <c r="E201" s="63"/>
    </row>
    <row r="202" ht="22.8" customHeight="1" spans="1:5">
      <c r="A202" s="11"/>
      <c r="B202" s="12" t="s">
        <v>528</v>
      </c>
      <c r="C202" s="9" t="s">
        <v>529</v>
      </c>
      <c r="D202" s="10">
        <v>10</v>
      </c>
      <c r="E202" s="63"/>
    </row>
    <row r="203" ht="22.8" customHeight="1" spans="1:5">
      <c r="A203" s="11"/>
      <c r="B203" s="12" t="s">
        <v>530</v>
      </c>
      <c r="C203" s="9" t="s">
        <v>531</v>
      </c>
      <c r="D203" s="10">
        <v>10</v>
      </c>
      <c r="E203" s="63"/>
    </row>
    <row r="204" ht="22.8" customHeight="1" spans="1:5">
      <c r="A204" s="11"/>
      <c r="B204" s="12" t="s">
        <v>532</v>
      </c>
      <c r="C204" s="9" t="s">
        <v>533</v>
      </c>
      <c r="D204" s="10">
        <v>22</v>
      </c>
      <c r="E204" s="63"/>
    </row>
    <row r="205" ht="22.8" customHeight="1" spans="1:5">
      <c r="A205" s="11"/>
      <c r="B205" s="12" t="s">
        <v>534</v>
      </c>
      <c r="C205" s="9" t="s">
        <v>535</v>
      </c>
      <c r="D205" s="10">
        <v>650</v>
      </c>
      <c r="E205" s="63"/>
    </row>
    <row r="206" ht="22.8" customHeight="1" spans="1:5">
      <c r="A206" s="11"/>
      <c r="B206" s="12" t="s">
        <v>536</v>
      </c>
      <c r="C206" s="9" t="s">
        <v>537</v>
      </c>
      <c r="D206" s="10">
        <v>5</v>
      </c>
      <c r="E206" s="63"/>
    </row>
    <row r="207" ht="22.8" customHeight="1" spans="1:5">
      <c r="A207" s="11"/>
      <c r="B207" s="12" t="s">
        <v>538</v>
      </c>
      <c r="C207" s="9" t="s">
        <v>539</v>
      </c>
      <c r="D207" s="10">
        <v>0.06</v>
      </c>
      <c r="E207" s="63"/>
    </row>
    <row r="208" ht="22.8" customHeight="1" spans="2:5">
      <c r="B208" s="9" t="s">
        <v>540</v>
      </c>
      <c r="C208" s="9" t="s">
        <v>541</v>
      </c>
      <c r="D208" s="10">
        <v>1007.49</v>
      </c>
      <c r="E208" s="63"/>
    </row>
    <row r="209" ht="22.8" customHeight="1" spans="1:5">
      <c r="A209" s="11"/>
      <c r="B209" s="12" t="s">
        <v>542</v>
      </c>
      <c r="C209" s="9" t="s">
        <v>209</v>
      </c>
      <c r="D209" s="10">
        <v>947.91</v>
      </c>
      <c r="E209" s="63"/>
    </row>
    <row r="210" ht="22.8" customHeight="1" spans="1:5">
      <c r="A210" s="11"/>
      <c r="B210" s="12" t="s">
        <v>543</v>
      </c>
      <c r="C210" s="9" t="s">
        <v>211</v>
      </c>
      <c r="D210" s="10">
        <v>53.81</v>
      </c>
      <c r="E210" s="63"/>
    </row>
    <row r="211" ht="22.8" customHeight="1" spans="1:5">
      <c r="A211" s="11"/>
      <c r="B211" s="12" t="s">
        <v>544</v>
      </c>
      <c r="C211" s="9" t="s">
        <v>545</v>
      </c>
      <c r="D211" s="10">
        <v>5.77</v>
      </c>
      <c r="E211" s="63"/>
    </row>
    <row r="212" ht="22.8" customHeight="1" spans="2:5">
      <c r="B212" s="9" t="s">
        <v>546</v>
      </c>
      <c r="C212" s="9" t="s">
        <v>547</v>
      </c>
      <c r="D212" s="10">
        <v>8042.25</v>
      </c>
      <c r="E212" s="63"/>
    </row>
    <row r="213" ht="22.8" customHeight="1" spans="1:5">
      <c r="A213" s="11"/>
      <c r="B213" s="12" t="s">
        <v>548</v>
      </c>
      <c r="C213" s="9" t="s">
        <v>549</v>
      </c>
      <c r="D213" s="10">
        <v>8042.25</v>
      </c>
      <c r="E213" s="63"/>
    </row>
    <row r="214" ht="22.8" customHeight="1" spans="2:5">
      <c r="B214" s="9" t="s">
        <v>550</v>
      </c>
      <c r="C214" s="9" t="s">
        <v>551</v>
      </c>
      <c r="D214" s="10">
        <v>2770</v>
      </c>
      <c r="E214" s="63"/>
    </row>
    <row r="215" ht="22.8" customHeight="1" spans="1:5">
      <c r="A215" s="11"/>
      <c r="B215" s="12" t="s">
        <v>552</v>
      </c>
      <c r="C215" s="9" t="s">
        <v>553</v>
      </c>
      <c r="D215" s="10">
        <v>1000</v>
      </c>
      <c r="E215" s="63"/>
    </row>
    <row r="216" ht="22.8" customHeight="1" spans="1:5">
      <c r="A216" s="11"/>
      <c r="B216" s="12" t="s">
        <v>554</v>
      </c>
      <c r="C216" s="9" t="s">
        <v>555</v>
      </c>
      <c r="D216" s="10">
        <v>1150</v>
      </c>
      <c r="E216" s="63"/>
    </row>
    <row r="217" ht="22.8" customHeight="1" spans="1:5">
      <c r="A217" s="11"/>
      <c r="B217" s="12" t="s">
        <v>556</v>
      </c>
      <c r="C217" s="9" t="s">
        <v>557</v>
      </c>
      <c r="D217" s="10">
        <v>620</v>
      </c>
      <c r="E217" s="63"/>
    </row>
    <row r="218" ht="22.8" customHeight="1" spans="2:5">
      <c r="B218" s="9" t="s">
        <v>558</v>
      </c>
      <c r="C218" s="9" t="s">
        <v>559</v>
      </c>
      <c r="D218" s="10">
        <v>453.13</v>
      </c>
      <c r="E218" s="63"/>
    </row>
    <row r="219" ht="22.8" customHeight="1" spans="1:5">
      <c r="A219" s="11"/>
      <c r="B219" s="12" t="s">
        <v>560</v>
      </c>
      <c r="C219" s="9" t="s">
        <v>561</v>
      </c>
      <c r="D219" s="10">
        <v>453.13</v>
      </c>
      <c r="E219" s="63"/>
    </row>
    <row r="220" ht="22.8" customHeight="1" spans="2:5">
      <c r="B220" s="9" t="s">
        <v>562</v>
      </c>
      <c r="C220" s="9" t="s">
        <v>563</v>
      </c>
      <c r="D220" s="10">
        <v>298.48</v>
      </c>
      <c r="E220" s="63"/>
    </row>
    <row r="221" ht="22.8" customHeight="1" spans="1:5">
      <c r="A221" s="11"/>
      <c r="B221" s="12" t="s">
        <v>564</v>
      </c>
      <c r="C221" s="9" t="s">
        <v>565</v>
      </c>
      <c r="D221" s="10">
        <v>70.2</v>
      </c>
      <c r="E221" s="63"/>
    </row>
    <row r="222" ht="22.8" customHeight="1" spans="1:5">
      <c r="A222" s="11"/>
      <c r="B222" s="12" t="s">
        <v>566</v>
      </c>
      <c r="C222" s="9" t="s">
        <v>567</v>
      </c>
      <c r="D222" s="10">
        <v>17.85</v>
      </c>
      <c r="E222" s="63"/>
    </row>
    <row r="223" ht="22.8" customHeight="1" spans="1:5">
      <c r="A223" s="11"/>
      <c r="B223" s="12" t="s">
        <v>568</v>
      </c>
      <c r="C223" s="9" t="s">
        <v>569</v>
      </c>
      <c r="D223" s="10">
        <v>184.13</v>
      </c>
      <c r="E223" s="63"/>
    </row>
    <row r="224" ht="22.8" customHeight="1" spans="1:5">
      <c r="A224" s="11"/>
      <c r="B224" s="12" t="s">
        <v>570</v>
      </c>
      <c r="C224" s="9" t="s">
        <v>571</v>
      </c>
      <c r="D224" s="10">
        <v>26.3</v>
      </c>
      <c r="E224" s="63"/>
    </row>
    <row r="225" ht="22.8" customHeight="1" spans="2:5">
      <c r="B225" s="9" t="s">
        <v>572</v>
      </c>
      <c r="C225" s="9" t="s">
        <v>573</v>
      </c>
      <c r="D225" s="10">
        <v>1364.44</v>
      </c>
      <c r="E225" s="63"/>
    </row>
    <row r="226" ht="22.8" customHeight="1" spans="1:5">
      <c r="A226" s="11"/>
      <c r="B226" s="12" t="s">
        <v>574</v>
      </c>
      <c r="C226" s="9" t="s">
        <v>575</v>
      </c>
      <c r="D226" s="10">
        <v>1053.84</v>
      </c>
      <c r="E226" s="63"/>
    </row>
    <row r="227" ht="22.8" customHeight="1" spans="1:5">
      <c r="A227" s="11"/>
      <c r="B227" s="12" t="s">
        <v>576</v>
      </c>
      <c r="C227" s="9" t="s">
        <v>577</v>
      </c>
      <c r="D227" s="10">
        <v>10</v>
      </c>
      <c r="E227" s="63"/>
    </row>
    <row r="228" ht="22.8" customHeight="1" spans="1:5">
      <c r="A228" s="11"/>
      <c r="B228" s="12" t="s">
        <v>578</v>
      </c>
      <c r="C228" s="9" t="s">
        <v>579</v>
      </c>
      <c r="D228" s="10">
        <v>300.6</v>
      </c>
      <c r="E228" s="63"/>
    </row>
    <row r="229" ht="22.8" customHeight="1" spans="2:5">
      <c r="B229" s="9" t="s">
        <v>580</v>
      </c>
      <c r="C229" s="9" t="s">
        <v>581</v>
      </c>
      <c r="D229" s="10">
        <v>883.85</v>
      </c>
      <c r="E229" s="63"/>
    </row>
    <row r="230" ht="22.8" customHeight="1" spans="1:5">
      <c r="A230" s="11"/>
      <c r="B230" s="12" t="s">
        <v>582</v>
      </c>
      <c r="C230" s="9" t="s">
        <v>209</v>
      </c>
      <c r="D230" s="10">
        <v>276.85</v>
      </c>
      <c r="E230" s="63"/>
    </row>
    <row r="231" ht="22.8" customHeight="1" spans="1:5">
      <c r="A231" s="11"/>
      <c r="B231" s="12" t="s">
        <v>583</v>
      </c>
      <c r="C231" s="9" t="s">
        <v>211</v>
      </c>
      <c r="D231" s="10">
        <v>10</v>
      </c>
      <c r="E231" s="63"/>
    </row>
    <row r="232" ht="22.8" customHeight="1" spans="1:5">
      <c r="A232" s="11"/>
      <c r="B232" s="12" t="s">
        <v>584</v>
      </c>
      <c r="C232" s="9" t="s">
        <v>585</v>
      </c>
      <c r="D232" s="10">
        <v>233</v>
      </c>
      <c r="E232" s="63"/>
    </row>
    <row r="233" ht="22.8" customHeight="1" spans="1:5">
      <c r="A233" s="11"/>
      <c r="B233" s="12" t="s">
        <v>586</v>
      </c>
      <c r="C233" s="9" t="s">
        <v>587</v>
      </c>
      <c r="D233" s="10">
        <v>350</v>
      </c>
      <c r="E233" s="63"/>
    </row>
    <row r="234" ht="22.8" customHeight="1" spans="1:5">
      <c r="A234" s="11"/>
      <c r="B234" s="12" t="s">
        <v>588</v>
      </c>
      <c r="C234" s="9" t="s">
        <v>589</v>
      </c>
      <c r="D234" s="10">
        <v>14</v>
      </c>
      <c r="E234" s="63"/>
    </row>
    <row r="235" ht="22.8" customHeight="1" spans="2:5">
      <c r="B235" s="9" t="s">
        <v>590</v>
      </c>
      <c r="C235" s="9" t="s">
        <v>591</v>
      </c>
      <c r="D235" s="10">
        <v>200</v>
      </c>
      <c r="E235" s="63"/>
    </row>
    <row r="236" ht="22.8" customHeight="1" spans="1:5">
      <c r="A236" s="11"/>
      <c r="B236" s="12" t="s">
        <v>592</v>
      </c>
      <c r="C236" s="9" t="s">
        <v>593</v>
      </c>
      <c r="D236" s="10">
        <v>200</v>
      </c>
      <c r="E236" s="63"/>
    </row>
    <row r="237" ht="22.8" customHeight="1" spans="2:5">
      <c r="B237" s="9" t="s">
        <v>594</v>
      </c>
      <c r="C237" s="9" t="s">
        <v>595</v>
      </c>
      <c r="D237" s="10">
        <v>1400</v>
      </c>
      <c r="E237" s="63"/>
    </row>
    <row r="238" ht="22.8" customHeight="1" spans="1:5">
      <c r="A238" s="11"/>
      <c r="B238" s="12" t="s">
        <v>596</v>
      </c>
      <c r="C238" s="9" t="s">
        <v>597</v>
      </c>
      <c r="D238" s="10">
        <v>1400</v>
      </c>
      <c r="E238" s="63"/>
    </row>
    <row r="239" ht="22.8" customHeight="1" spans="2:5">
      <c r="B239" s="9" t="s">
        <v>598</v>
      </c>
      <c r="C239" s="9" t="s">
        <v>599</v>
      </c>
      <c r="D239" s="10">
        <v>744.76</v>
      </c>
      <c r="E239" s="63"/>
    </row>
    <row r="240" ht="22.8" customHeight="1" spans="1:5">
      <c r="A240" s="11"/>
      <c r="B240" s="12" t="s">
        <v>600</v>
      </c>
      <c r="C240" s="9" t="s">
        <v>601</v>
      </c>
      <c r="D240" s="10">
        <v>239.36</v>
      </c>
      <c r="E240" s="63"/>
    </row>
    <row r="241" ht="22.8" customHeight="1" spans="1:5">
      <c r="A241" s="11"/>
      <c r="B241" s="12" t="s">
        <v>602</v>
      </c>
      <c r="C241" s="9" t="s">
        <v>603</v>
      </c>
      <c r="D241" s="10">
        <v>451.36</v>
      </c>
      <c r="E241" s="63"/>
    </row>
    <row r="242" ht="22.8" customHeight="1" spans="1:5">
      <c r="A242" s="11"/>
      <c r="B242" s="12" t="s">
        <v>604</v>
      </c>
      <c r="C242" s="9" t="s">
        <v>605</v>
      </c>
      <c r="D242" s="10">
        <v>54.04</v>
      </c>
      <c r="E242" s="63"/>
    </row>
    <row r="243" ht="22.8" customHeight="1" spans="2:5">
      <c r="B243" s="9" t="s">
        <v>606</v>
      </c>
      <c r="C243" s="9" t="s">
        <v>607</v>
      </c>
      <c r="D243" s="10">
        <v>741.64</v>
      </c>
      <c r="E243" s="63"/>
    </row>
    <row r="244" ht="22.8" customHeight="1" spans="1:5">
      <c r="A244" s="11"/>
      <c r="B244" s="12" t="s">
        <v>608</v>
      </c>
      <c r="C244" s="9" t="s">
        <v>609</v>
      </c>
      <c r="D244" s="10">
        <v>66.95</v>
      </c>
      <c r="E244" s="63"/>
    </row>
    <row r="245" ht="22.8" customHeight="1" spans="1:5">
      <c r="A245" s="11"/>
      <c r="B245" s="12" t="s">
        <v>610</v>
      </c>
      <c r="C245" s="9" t="s">
        <v>611</v>
      </c>
      <c r="D245" s="10">
        <v>58.24</v>
      </c>
      <c r="E245" s="63"/>
    </row>
    <row r="246" ht="22.8" customHeight="1" spans="1:5">
      <c r="A246" s="11"/>
      <c r="B246" s="12" t="s">
        <v>612</v>
      </c>
      <c r="C246" s="9" t="s">
        <v>613</v>
      </c>
      <c r="D246" s="10">
        <v>616.45</v>
      </c>
      <c r="E246" s="63"/>
    </row>
    <row r="247" ht="22.8" customHeight="1" spans="2:5">
      <c r="B247" s="9" t="s">
        <v>614</v>
      </c>
      <c r="C247" s="9" t="s">
        <v>615</v>
      </c>
      <c r="D247" s="10">
        <v>639.22</v>
      </c>
      <c r="E247" s="63"/>
    </row>
    <row r="248" ht="22.8" customHeight="1" spans="1:5">
      <c r="A248" s="11"/>
      <c r="B248" s="12" t="s">
        <v>616</v>
      </c>
      <c r="C248" s="9" t="s">
        <v>209</v>
      </c>
      <c r="D248" s="10">
        <v>591.22</v>
      </c>
      <c r="E248" s="63"/>
    </row>
    <row r="249" ht="22.8" customHeight="1" spans="1:5">
      <c r="A249" s="11"/>
      <c r="B249" s="12" t="s">
        <v>617</v>
      </c>
      <c r="C249" s="9" t="s">
        <v>211</v>
      </c>
      <c r="D249" s="10">
        <v>3</v>
      </c>
      <c r="E249" s="63"/>
    </row>
    <row r="250" ht="22.8" customHeight="1" spans="1:5">
      <c r="A250" s="11"/>
      <c r="B250" s="12" t="s">
        <v>618</v>
      </c>
      <c r="C250" s="9" t="s">
        <v>619</v>
      </c>
      <c r="D250" s="10">
        <v>33</v>
      </c>
      <c r="E250" s="63"/>
    </row>
    <row r="251" ht="22.8" customHeight="1" spans="1:5">
      <c r="A251" s="11"/>
      <c r="B251" s="12" t="s">
        <v>620</v>
      </c>
      <c r="C251" s="9" t="s">
        <v>621</v>
      </c>
      <c r="D251" s="10">
        <v>12</v>
      </c>
      <c r="E251" s="63"/>
    </row>
    <row r="252" ht="22.8" customHeight="1" spans="2:5">
      <c r="B252" s="9" t="s">
        <v>180</v>
      </c>
      <c r="C252" s="9" t="s">
        <v>181</v>
      </c>
      <c r="D252" s="10">
        <v>34232.9</v>
      </c>
      <c r="E252" s="63"/>
    </row>
    <row r="253" ht="22.8" customHeight="1" spans="1:5">
      <c r="A253" s="11"/>
      <c r="B253" s="9" t="s">
        <v>622</v>
      </c>
      <c r="C253" s="9" t="s">
        <v>623</v>
      </c>
      <c r="D253" s="10">
        <v>7254.64</v>
      </c>
      <c r="E253" s="63"/>
    </row>
    <row r="254" ht="22.8" customHeight="1" spans="1:5">
      <c r="A254" s="11"/>
      <c r="B254" s="12" t="s">
        <v>624</v>
      </c>
      <c r="C254" s="9" t="s">
        <v>209</v>
      </c>
      <c r="D254" s="10">
        <v>1181.47</v>
      </c>
      <c r="E254" s="63"/>
    </row>
    <row r="255" ht="22.8" customHeight="1" spans="1:5">
      <c r="A255" s="11"/>
      <c r="B255" s="12" t="s">
        <v>625</v>
      </c>
      <c r="C255" s="9" t="s">
        <v>211</v>
      </c>
      <c r="D255" s="10">
        <v>6073</v>
      </c>
      <c r="E255" s="63"/>
    </row>
    <row r="256" ht="22.8" customHeight="1" spans="1:5">
      <c r="A256" s="11"/>
      <c r="B256" s="12" t="s">
        <v>626</v>
      </c>
      <c r="C256" s="9" t="s">
        <v>627</v>
      </c>
      <c r="D256" s="10">
        <v>0.17</v>
      </c>
      <c r="E256" s="63"/>
    </row>
    <row r="257" ht="22.8" customHeight="1" spans="2:5">
      <c r="B257" s="9" t="s">
        <v>628</v>
      </c>
      <c r="C257" s="9" t="s">
        <v>629</v>
      </c>
      <c r="D257" s="10">
        <v>8442.17</v>
      </c>
      <c r="E257" s="63"/>
    </row>
    <row r="258" ht="22.8" customHeight="1" spans="1:5">
      <c r="A258" s="11"/>
      <c r="B258" s="12" t="s">
        <v>630</v>
      </c>
      <c r="C258" s="9" t="s">
        <v>631</v>
      </c>
      <c r="D258" s="10">
        <v>6602.55</v>
      </c>
      <c r="E258" s="63"/>
    </row>
    <row r="259" ht="22.8" customHeight="1" spans="1:5">
      <c r="A259" s="11"/>
      <c r="B259" s="12" t="s">
        <v>632</v>
      </c>
      <c r="C259" s="9" t="s">
        <v>633</v>
      </c>
      <c r="D259" s="10">
        <v>1839.62</v>
      </c>
      <c r="E259" s="63"/>
    </row>
    <row r="260" ht="22.8" customHeight="1" spans="2:5">
      <c r="B260" s="9" t="s">
        <v>634</v>
      </c>
      <c r="C260" s="9" t="s">
        <v>635</v>
      </c>
      <c r="D260" s="10">
        <v>4117.3</v>
      </c>
      <c r="E260" s="63"/>
    </row>
    <row r="261" ht="22.8" customHeight="1" spans="1:5">
      <c r="A261" s="11"/>
      <c r="B261" s="12" t="s">
        <v>636</v>
      </c>
      <c r="C261" s="9" t="s">
        <v>637</v>
      </c>
      <c r="D261" s="10">
        <v>1312.57</v>
      </c>
      <c r="E261" s="63"/>
    </row>
    <row r="262" ht="22.8" customHeight="1" spans="1:5">
      <c r="A262" s="11"/>
      <c r="B262" s="12" t="s">
        <v>638</v>
      </c>
      <c r="C262" s="9" t="s">
        <v>639</v>
      </c>
      <c r="D262" s="10">
        <v>1304.73</v>
      </c>
      <c r="E262" s="63"/>
    </row>
    <row r="263" ht="22.8" customHeight="1" spans="1:5">
      <c r="A263" s="11"/>
      <c r="B263" s="12" t="s">
        <v>640</v>
      </c>
      <c r="C263" s="9" t="s">
        <v>641</v>
      </c>
      <c r="D263" s="10">
        <v>1500</v>
      </c>
      <c r="E263" s="63"/>
    </row>
    <row r="264" ht="22.8" customHeight="1" spans="2:5">
      <c r="B264" s="9" t="s">
        <v>642</v>
      </c>
      <c r="C264" s="9" t="s">
        <v>643</v>
      </c>
      <c r="D264" s="10">
        <v>4150.88</v>
      </c>
      <c r="E264" s="63"/>
    </row>
    <row r="265" ht="22.8" customHeight="1" spans="1:5">
      <c r="A265" s="11"/>
      <c r="B265" s="12" t="s">
        <v>644</v>
      </c>
      <c r="C265" s="9" t="s">
        <v>645</v>
      </c>
      <c r="D265" s="10">
        <v>3022.03</v>
      </c>
      <c r="E265" s="63"/>
    </row>
    <row r="266" ht="22.8" customHeight="1" spans="1:5">
      <c r="A266" s="11"/>
      <c r="B266" s="12" t="s">
        <v>646</v>
      </c>
      <c r="C266" s="9" t="s">
        <v>647</v>
      </c>
      <c r="D266" s="10">
        <v>412.28</v>
      </c>
      <c r="E266" s="63"/>
    </row>
    <row r="267" ht="22.8" customHeight="1" spans="1:5">
      <c r="A267" s="11"/>
      <c r="B267" s="12" t="s">
        <v>648</v>
      </c>
      <c r="C267" s="9" t="s">
        <v>649</v>
      </c>
      <c r="D267" s="10">
        <v>716.57</v>
      </c>
      <c r="E267" s="63"/>
    </row>
    <row r="268" ht="22.8" customHeight="1" spans="2:5">
      <c r="B268" s="9" t="s">
        <v>650</v>
      </c>
      <c r="C268" s="9" t="s">
        <v>651</v>
      </c>
      <c r="D268" s="10">
        <v>9302.6</v>
      </c>
      <c r="E268" s="63"/>
    </row>
    <row r="269" ht="22.8" customHeight="1" spans="1:5">
      <c r="A269" s="11"/>
      <c r="B269" s="12" t="s">
        <v>652</v>
      </c>
      <c r="C269" s="9" t="s">
        <v>653</v>
      </c>
      <c r="D269" s="10">
        <v>7802.6</v>
      </c>
      <c r="E269" s="63"/>
    </row>
    <row r="270" ht="22.8" customHeight="1" spans="1:5">
      <c r="A270" s="11"/>
      <c r="B270" s="12" t="s">
        <v>654</v>
      </c>
      <c r="C270" s="9" t="s">
        <v>655</v>
      </c>
      <c r="D270" s="10">
        <v>1500</v>
      </c>
      <c r="E270" s="63"/>
    </row>
    <row r="271" ht="22.8" customHeight="1" spans="2:5">
      <c r="B271" s="9" t="s">
        <v>656</v>
      </c>
      <c r="C271" s="9" t="s">
        <v>657</v>
      </c>
      <c r="D271" s="10">
        <v>965.31</v>
      </c>
      <c r="E271" s="63"/>
    </row>
    <row r="272" ht="22.8" customHeight="1" spans="1:5">
      <c r="A272" s="11"/>
      <c r="B272" s="12" t="s">
        <v>658</v>
      </c>
      <c r="C272" s="9" t="s">
        <v>209</v>
      </c>
      <c r="D272" s="10">
        <v>638.57</v>
      </c>
      <c r="E272" s="63"/>
    </row>
    <row r="273" ht="22.8" customHeight="1" spans="1:5">
      <c r="A273" s="11"/>
      <c r="B273" s="12" t="s">
        <v>659</v>
      </c>
      <c r="C273" s="9" t="s">
        <v>211</v>
      </c>
      <c r="D273" s="10">
        <v>10</v>
      </c>
      <c r="E273" s="63"/>
    </row>
    <row r="274" ht="22.8" customHeight="1" spans="1:5">
      <c r="A274" s="11"/>
      <c r="B274" s="12" t="s">
        <v>660</v>
      </c>
      <c r="C274" s="9" t="s">
        <v>661</v>
      </c>
      <c r="D274" s="10">
        <v>55</v>
      </c>
      <c r="E274" s="63"/>
    </row>
    <row r="275" ht="22.8" customHeight="1" spans="1:5">
      <c r="A275" s="11"/>
      <c r="B275" s="12" t="s">
        <v>662</v>
      </c>
      <c r="C275" s="9" t="s">
        <v>663</v>
      </c>
      <c r="D275" s="10">
        <v>258.74</v>
      </c>
      <c r="E275" s="63"/>
    </row>
    <row r="276" ht="22.8" customHeight="1" spans="1:5">
      <c r="A276" s="11"/>
      <c r="B276" s="12" t="s">
        <v>664</v>
      </c>
      <c r="C276" s="9" t="s">
        <v>665</v>
      </c>
      <c r="D276" s="10">
        <v>3</v>
      </c>
      <c r="E276" s="63"/>
    </row>
    <row r="277" ht="22.8" customHeight="1" spans="2:5">
      <c r="B277" s="9" t="s">
        <v>182</v>
      </c>
      <c r="C277" s="9" t="s">
        <v>183</v>
      </c>
      <c r="D277" s="10">
        <v>8052.97</v>
      </c>
      <c r="E277" s="63"/>
    </row>
    <row r="278" ht="22.8" customHeight="1" spans="1:5">
      <c r="A278" s="11"/>
      <c r="B278" s="9" t="s">
        <v>666</v>
      </c>
      <c r="C278" s="9" t="s">
        <v>667</v>
      </c>
      <c r="D278" s="10">
        <v>2900.97</v>
      </c>
      <c r="E278" s="63"/>
    </row>
    <row r="279" ht="22.8" customHeight="1" spans="1:5">
      <c r="A279" s="11"/>
      <c r="B279" s="12" t="s">
        <v>668</v>
      </c>
      <c r="C279" s="9" t="s">
        <v>209</v>
      </c>
      <c r="D279" s="10">
        <v>2563.27</v>
      </c>
      <c r="E279" s="63"/>
    </row>
    <row r="280" ht="22.8" customHeight="1" spans="1:5">
      <c r="A280" s="11"/>
      <c r="B280" s="12" t="s">
        <v>669</v>
      </c>
      <c r="C280" s="9" t="s">
        <v>211</v>
      </c>
      <c r="D280" s="10">
        <v>50</v>
      </c>
      <c r="E280" s="63"/>
    </row>
    <row r="281" ht="22.8" customHeight="1" spans="1:5">
      <c r="A281" s="11"/>
      <c r="B281" s="12" t="s">
        <v>670</v>
      </c>
      <c r="C281" s="9" t="s">
        <v>227</v>
      </c>
      <c r="D281" s="10">
        <v>29</v>
      </c>
      <c r="E281" s="63"/>
    </row>
    <row r="282" ht="22.8" customHeight="1" spans="1:5">
      <c r="A282" s="11"/>
      <c r="B282" s="12" t="s">
        <v>671</v>
      </c>
      <c r="C282" s="9" t="s">
        <v>672</v>
      </c>
      <c r="D282" s="10">
        <v>20</v>
      </c>
      <c r="E282" s="63"/>
    </row>
    <row r="283" ht="22.8" customHeight="1" spans="1:5">
      <c r="A283" s="11"/>
      <c r="B283" s="12" t="s">
        <v>673</v>
      </c>
      <c r="C283" s="9" t="s">
        <v>674</v>
      </c>
      <c r="D283" s="10">
        <v>18.7</v>
      </c>
      <c r="E283" s="63"/>
    </row>
    <row r="284" ht="22.8" customHeight="1" spans="1:5">
      <c r="A284" s="11"/>
      <c r="B284" s="12" t="s">
        <v>675</v>
      </c>
      <c r="C284" s="9" t="s">
        <v>676</v>
      </c>
      <c r="D284" s="10">
        <v>220</v>
      </c>
      <c r="E284" s="63"/>
    </row>
    <row r="285" ht="22.8" customHeight="1" spans="2:5">
      <c r="B285" s="9" t="s">
        <v>677</v>
      </c>
      <c r="C285" s="9" t="s">
        <v>678</v>
      </c>
      <c r="D285" s="10">
        <v>120</v>
      </c>
      <c r="E285" s="63"/>
    </row>
    <row r="286" ht="22.8" customHeight="1" spans="1:5">
      <c r="A286" s="11"/>
      <c r="B286" s="12" t="s">
        <v>679</v>
      </c>
      <c r="C286" s="9" t="s">
        <v>680</v>
      </c>
      <c r="D286" s="10">
        <v>30</v>
      </c>
      <c r="E286" s="63"/>
    </row>
    <row r="287" ht="22.8" customHeight="1" spans="1:5">
      <c r="A287" s="11"/>
      <c r="B287" s="12" t="s">
        <v>681</v>
      </c>
      <c r="C287" s="9" t="s">
        <v>682</v>
      </c>
      <c r="D287" s="10">
        <v>90</v>
      </c>
      <c r="E287" s="63"/>
    </row>
    <row r="288" ht="22.8" customHeight="1" spans="2:5">
      <c r="B288" s="9" t="s">
        <v>683</v>
      </c>
      <c r="C288" s="9" t="s">
        <v>684</v>
      </c>
      <c r="D288" s="10">
        <v>500</v>
      </c>
      <c r="E288" s="63"/>
    </row>
    <row r="289" ht="22.8" customHeight="1" spans="1:5">
      <c r="A289" s="11"/>
      <c r="B289" s="12" t="s">
        <v>685</v>
      </c>
      <c r="C289" s="9" t="s">
        <v>686</v>
      </c>
      <c r="D289" s="10">
        <v>500</v>
      </c>
      <c r="E289" s="63"/>
    </row>
    <row r="290" ht="22.8" customHeight="1" spans="2:5">
      <c r="B290" s="9" t="s">
        <v>687</v>
      </c>
      <c r="C290" s="9" t="s">
        <v>688</v>
      </c>
      <c r="D290" s="10">
        <v>1085</v>
      </c>
      <c r="E290" s="63"/>
    </row>
    <row r="291" ht="22.8" customHeight="1" spans="1:5">
      <c r="A291" s="11"/>
      <c r="B291" s="12" t="s">
        <v>689</v>
      </c>
      <c r="C291" s="9" t="s">
        <v>690</v>
      </c>
      <c r="D291" s="10">
        <v>500</v>
      </c>
      <c r="E291" s="63"/>
    </row>
    <row r="292" ht="22.8" customHeight="1" spans="1:5">
      <c r="A292" s="11"/>
      <c r="B292" s="12" t="s">
        <v>691</v>
      </c>
      <c r="C292" s="9" t="s">
        <v>692</v>
      </c>
      <c r="D292" s="10">
        <v>585</v>
      </c>
      <c r="E292" s="63"/>
    </row>
    <row r="293" ht="22.8" customHeight="1" spans="2:5">
      <c r="B293" s="9" t="s">
        <v>693</v>
      </c>
      <c r="C293" s="9" t="s">
        <v>694</v>
      </c>
      <c r="D293" s="10">
        <v>3043</v>
      </c>
      <c r="E293" s="63"/>
    </row>
    <row r="294" ht="22.8" customHeight="1" spans="1:5">
      <c r="A294" s="11"/>
      <c r="B294" s="12" t="s">
        <v>695</v>
      </c>
      <c r="C294" s="9" t="s">
        <v>696</v>
      </c>
      <c r="D294" s="10">
        <v>3043</v>
      </c>
      <c r="E294" s="63"/>
    </row>
    <row r="295" ht="22.8" customHeight="1" spans="2:5">
      <c r="B295" s="9" t="s">
        <v>697</v>
      </c>
      <c r="C295" s="9" t="s">
        <v>698</v>
      </c>
      <c r="D295" s="10">
        <v>404</v>
      </c>
      <c r="E295" s="63"/>
    </row>
    <row r="296" ht="22.8" customHeight="1" spans="1:5">
      <c r="A296" s="11"/>
      <c r="B296" s="12" t="s">
        <v>699</v>
      </c>
      <c r="C296" s="9" t="s">
        <v>700</v>
      </c>
      <c r="D296" s="10">
        <v>377.64</v>
      </c>
      <c r="E296" s="63"/>
    </row>
    <row r="297" ht="22.8" customHeight="1" spans="1:5">
      <c r="A297" s="11"/>
      <c r="B297" s="12" t="s">
        <v>701</v>
      </c>
      <c r="C297" s="9" t="s">
        <v>702</v>
      </c>
      <c r="D297" s="10">
        <v>26.36</v>
      </c>
      <c r="E297" s="63"/>
    </row>
    <row r="298" ht="22.8" customHeight="1" spans="2:5">
      <c r="B298" s="9" t="s">
        <v>184</v>
      </c>
      <c r="C298" s="9" t="s">
        <v>185</v>
      </c>
      <c r="D298" s="10">
        <v>16367.07</v>
      </c>
      <c r="E298" s="63"/>
    </row>
    <row r="299" ht="22.8" customHeight="1" spans="1:5">
      <c r="A299" s="11"/>
      <c r="B299" s="9" t="s">
        <v>703</v>
      </c>
      <c r="C299" s="9" t="s">
        <v>704</v>
      </c>
      <c r="D299" s="10">
        <v>6706.41</v>
      </c>
      <c r="E299" s="63"/>
    </row>
    <row r="300" ht="22.8" customHeight="1" spans="1:5">
      <c r="A300" s="11"/>
      <c r="B300" s="12" t="s">
        <v>705</v>
      </c>
      <c r="C300" s="9" t="s">
        <v>209</v>
      </c>
      <c r="D300" s="10">
        <v>4381.65</v>
      </c>
      <c r="E300" s="63"/>
    </row>
    <row r="301" ht="22.8" customHeight="1" spans="1:5">
      <c r="A301" s="11"/>
      <c r="B301" s="12" t="s">
        <v>706</v>
      </c>
      <c r="C301" s="9" t="s">
        <v>211</v>
      </c>
      <c r="D301" s="10">
        <v>56.95</v>
      </c>
      <c r="E301" s="63"/>
    </row>
    <row r="302" ht="22.8" customHeight="1" spans="1:5">
      <c r="A302" s="11"/>
      <c r="B302" s="12" t="s">
        <v>707</v>
      </c>
      <c r="C302" s="9" t="s">
        <v>227</v>
      </c>
      <c r="D302" s="10">
        <v>46.11</v>
      </c>
      <c r="E302" s="63"/>
    </row>
    <row r="303" ht="22.8" customHeight="1" spans="1:5">
      <c r="A303" s="11"/>
      <c r="B303" s="12" t="s">
        <v>708</v>
      </c>
      <c r="C303" s="9" t="s">
        <v>709</v>
      </c>
      <c r="D303" s="10">
        <v>15</v>
      </c>
      <c r="E303" s="63"/>
    </row>
    <row r="304" ht="22.8" customHeight="1" spans="1:5">
      <c r="A304" s="11"/>
      <c r="B304" s="12" t="s">
        <v>710</v>
      </c>
      <c r="C304" s="9" t="s">
        <v>711</v>
      </c>
      <c r="D304" s="10">
        <v>2206.7</v>
      </c>
      <c r="E304" s="63"/>
    </row>
    <row r="305" ht="22.8" customHeight="1" spans="2:5">
      <c r="B305" s="9" t="s">
        <v>712</v>
      </c>
      <c r="C305" s="9" t="s">
        <v>713</v>
      </c>
      <c r="D305" s="10">
        <v>513.77</v>
      </c>
      <c r="E305" s="63"/>
    </row>
    <row r="306" ht="22.8" customHeight="1" spans="1:5">
      <c r="A306" s="11"/>
      <c r="B306" s="12" t="s">
        <v>714</v>
      </c>
      <c r="C306" s="9" t="s">
        <v>715</v>
      </c>
      <c r="D306" s="10">
        <v>500</v>
      </c>
      <c r="E306" s="63"/>
    </row>
    <row r="307" ht="22.8" customHeight="1" spans="1:5">
      <c r="A307" s="11"/>
      <c r="B307" s="12" t="s">
        <v>716</v>
      </c>
      <c r="C307" s="9" t="s">
        <v>717</v>
      </c>
      <c r="D307" s="10">
        <v>13.77</v>
      </c>
      <c r="E307" s="63"/>
    </row>
    <row r="308" ht="22.8" customHeight="1" spans="2:5">
      <c r="B308" s="9" t="s">
        <v>718</v>
      </c>
      <c r="C308" s="9" t="s">
        <v>719</v>
      </c>
      <c r="D308" s="10">
        <v>3146.89</v>
      </c>
      <c r="E308" s="63"/>
    </row>
    <row r="309" ht="22.8" customHeight="1" spans="1:5">
      <c r="A309" s="11"/>
      <c r="B309" s="12" t="s">
        <v>720</v>
      </c>
      <c r="C309" s="9" t="s">
        <v>719</v>
      </c>
      <c r="D309" s="10">
        <v>3146.89</v>
      </c>
      <c r="E309" s="63"/>
    </row>
    <row r="310" ht="22.8" customHeight="1" spans="2:5">
      <c r="B310" s="9" t="s">
        <v>721</v>
      </c>
      <c r="C310" s="9" t="s">
        <v>722</v>
      </c>
      <c r="D310" s="10">
        <v>6000</v>
      </c>
      <c r="E310" s="63"/>
    </row>
    <row r="311" ht="22.8" customHeight="1" spans="1:5">
      <c r="A311" s="11"/>
      <c r="B311" s="12" t="s">
        <v>723</v>
      </c>
      <c r="C311" s="9" t="s">
        <v>724</v>
      </c>
      <c r="D311" s="10">
        <v>6000</v>
      </c>
      <c r="E311" s="63"/>
    </row>
    <row r="312" ht="22.8" customHeight="1" spans="2:5">
      <c r="B312" s="9" t="s">
        <v>186</v>
      </c>
      <c r="C312" s="9" t="s">
        <v>187</v>
      </c>
      <c r="D312" s="10">
        <v>38869.41</v>
      </c>
      <c r="E312" s="63"/>
    </row>
    <row r="313" ht="22.8" customHeight="1" spans="1:5">
      <c r="A313" s="11"/>
      <c r="B313" s="9" t="s">
        <v>725</v>
      </c>
      <c r="C313" s="9" t="s">
        <v>726</v>
      </c>
      <c r="D313" s="10">
        <v>5627.58</v>
      </c>
      <c r="E313" s="63"/>
    </row>
    <row r="314" ht="22.8" customHeight="1" spans="1:5">
      <c r="A314" s="11"/>
      <c r="B314" s="12" t="s">
        <v>727</v>
      </c>
      <c r="C314" s="9" t="s">
        <v>209</v>
      </c>
      <c r="D314" s="10">
        <v>1766.24</v>
      </c>
      <c r="E314" s="63"/>
    </row>
    <row r="315" ht="22.8" customHeight="1" spans="1:5">
      <c r="A315" s="11"/>
      <c r="B315" s="12" t="s">
        <v>728</v>
      </c>
      <c r="C315" s="9" t="s">
        <v>361</v>
      </c>
      <c r="D315" s="10">
        <v>839.69</v>
      </c>
      <c r="E315" s="63"/>
    </row>
    <row r="316" ht="22.8" customHeight="1" spans="1:5">
      <c r="A316" s="11"/>
      <c r="B316" s="12" t="s">
        <v>729</v>
      </c>
      <c r="C316" s="9" t="s">
        <v>730</v>
      </c>
      <c r="D316" s="10">
        <v>80.91</v>
      </c>
      <c r="E316" s="63"/>
    </row>
    <row r="317" ht="22.8" customHeight="1" spans="1:5">
      <c r="A317" s="11"/>
      <c r="B317" s="12" t="s">
        <v>731</v>
      </c>
      <c r="C317" s="9" t="s">
        <v>732</v>
      </c>
      <c r="D317" s="10">
        <v>92</v>
      </c>
      <c r="E317" s="63"/>
    </row>
    <row r="318" ht="22.8" customHeight="1" spans="1:5">
      <c r="A318" s="11"/>
      <c r="B318" s="12" t="s">
        <v>733</v>
      </c>
      <c r="C318" s="9" t="s">
        <v>734</v>
      </c>
      <c r="D318" s="10">
        <v>2510</v>
      </c>
      <c r="E318" s="63"/>
    </row>
    <row r="319" ht="22.8" customHeight="1" spans="1:5">
      <c r="A319" s="11"/>
      <c r="B319" s="12" t="s">
        <v>735</v>
      </c>
      <c r="C319" s="9" t="s">
        <v>736</v>
      </c>
      <c r="D319" s="10">
        <v>170</v>
      </c>
      <c r="E319" s="63"/>
    </row>
    <row r="320" ht="22.8" customHeight="1" spans="1:5">
      <c r="A320" s="11"/>
      <c r="B320" s="12" t="s">
        <v>737</v>
      </c>
      <c r="C320" s="9" t="s">
        <v>738</v>
      </c>
      <c r="D320" s="10">
        <v>168.74</v>
      </c>
      <c r="E320" s="63"/>
    </row>
    <row r="321" ht="22.8" customHeight="1" spans="2:5">
      <c r="B321" s="9" t="s">
        <v>739</v>
      </c>
      <c r="C321" s="9" t="s">
        <v>740</v>
      </c>
      <c r="D321" s="10">
        <v>9256.66</v>
      </c>
      <c r="E321" s="63"/>
    </row>
    <row r="322" ht="22.8" customHeight="1" spans="1:5">
      <c r="A322" s="11"/>
      <c r="B322" s="12" t="s">
        <v>741</v>
      </c>
      <c r="C322" s="9" t="s">
        <v>209</v>
      </c>
      <c r="D322" s="10">
        <v>1565.55</v>
      </c>
      <c r="E322" s="63"/>
    </row>
    <row r="323" ht="22.8" customHeight="1" spans="1:5">
      <c r="A323" s="11"/>
      <c r="B323" s="12" t="s">
        <v>742</v>
      </c>
      <c r="C323" s="9" t="s">
        <v>743</v>
      </c>
      <c r="D323" s="10">
        <v>201.48</v>
      </c>
      <c r="E323" s="63"/>
    </row>
    <row r="324" ht="22.8" customHeight="1" spans="1:5">
      <c r="A324" s="11"/>
      <c r="B324" s="12" t="s">
        <v>744</v>
      </c>
      <c r="C324" s="9" t="s">
        <v>745</v>
      </c>
      <c r="D324" s="10">
        <v>172.5</v>
      </c>
      <c r="E324" s="63"/>
    </row>
    <row r="325" ht="22.8" customHeight="1" spans="1:5">
      <c r="A325" s="11"/>
      <c r="B325" s="12" t="s">
        <v>746</v>
      </c>
      <c r="C325" s="9" t="s">
        <v>747</v>
      </c>
      <c r="D325" s="10">
        <v>4805</v>
      </c>
      <c r="E325" s="63"/>
    </row>
    <row r="326" ht="22.8" customHeight="1" spans="1:5">
      <c r="A326" s="11"/>
      <c r="B326" s="12" t="s">
        <v>748</v>
      </c>
      <c r="C326" s="9" t="s">
        <v>749</v>
      </c>
      <c r="D326" s="10">
        <v>1102.1</v>
      </c>
      <c r="E326" s="63"/>
    </row>
    <row r="327" ht="22.8" customHeight="1" spans="1:5">
      <c r="A327" s="11"/>
      <c r="B327" s="12" t="s">
        <v>750</v>
      </c>
      <c r="C327" s="9" t="s">
        <v>751</v>
      </c>
      <c r="D327" s="10">
        <v>476.5</v>
      </c>
      <c r="E327" s="63"/>
    </row>
    <row r="328" ht="22.8" customHeight="1" spans="1:5">
      <c r="A328" s="11"/>
      <c r="B328" s="12" t="s">
        <v>752</v>
      </c>
      <c r="C328" s="9" t="s">
        <v>753</v>
      </c>
      <c r="D328" s="10">
        <v>617.1</v>
      </c>
      <c r="E328" s="63"/>
    </row>
    <row r="329" ht="22.8" customHeight="1" spans="1:5">
      <c r="A329" s="11"/>
      <c r="B329" s="12" t="s">
        <v>754</v>
      </c>
      <c r="C329" s="9" t="s">
        <v>755</v>
      </c>
      <c r="D329" s="10">
        <v>8</v>
      </c>
      <c r="E329" s="63"/>
    </row>
    <row r="330" ht="22.8" customHeight="1" spans="1:5">
      <c r="A330" s="11"/>
      <c r="B330" s="12" t="s">
        <v>756</v>
      </c>
      <c r="C330" s="9" t="s">
        <v>757</v>
      </c>
      <c r="D330" s="10">
        <v>308.43</v>
      </c>
      <c r="E330" s="63"/>
    </row>
    <row r="331" ht="22.8" customHeight="1" spans="2:5">
      <c r="B331" s="9" t="s">
        <v>758</v>
      </c>
      <c r="C331" s="9" t="s">
        <v>759</v>
      </c>
      <c r="D331" s="10">
        <v>2452.6</v>
      </c>
      <c r="E331" s="63"/>
    </row>
    <row r="332" ht="22.8" customHeight="1" spans="1:5">
      <c r="A332" s="11"/>
      <c r="B332" s="12" t="s">
        <v>760</v>
      </c>
      <c r="C332" s="9" t="s">
        <v>209</v>
      </c>
      <c r="D332" s="10">
        <v>960.16</v>
      </c>
      <c r="E332" s="63"/>
    </row>
    <row r="333" ht="22.8" customHeight="1" spans="1:5">
      <c r="A333" s="11"/>
      <c r="B333" s="12" t="s">
        <v>761</v>
      </c>
      <c r="C333" s="9" t="s">
        <v>762</v>
      </c>
      <c r="D333" s="10">
        <v>20</v>
      </c>
      <c r="E333" s="63"/>
    </row>
    <row r="334" ht="22.8" customHeight="1" spans="1:5">
      <c r="A334" s="11"/>
      <c r="B334" s="12" t="s">
        <v>763</v>
      </c>
      <c r="C334" s="9" t="s">
        <v>764</v>
      </c>
      <c r="D334" s="10">
        <v>10</v>
      </c>
      <c r="E334" s="63"/>
    </row>
    <row r="335" ht="22.8" customHeight="1" spans="1:5">
      <c r="A335" s="11"/>
      <c r="B335" s="12" t="s">
        <v>765</v>
      </c>
      <c r="C335" s="9" t="s">
        <v>766</v>
      </c>
      <c r="D335" s="10">
        <v>1080</v>
      </c>
      <c r="E335" s="63"/>
    </row>
    <row r="336" ht="22.8" customHeight="1" spans="1:5">
      <c r="A336" s="11"/>
      <c r="B336" s="12" t="s">
        <v>767</v>
      </c>
      <c r="C336" s="9" t="s">
        <v>768</v>
      </c>
      <c r="D336" s="10">
        <v>307.6</v>
      </c>
      <c r="E336" s="63"/>
    </row>
    <row r="337" ht="22.8" customHeight="1" spans="1:5">
      <c r="A337" s="11"/>
      <c r="B337" s="12" t="s">
        <v>769</v>
      </c>
      <c r="C337" s="9" t="s">
        <v>770</v>
      </c>
      <c r="D337" s="10">
        <v>50</v>
      </c>
      <c r="E337" s="63"/>
    </row>
    <row r="338" ht="22.8" customHeight="1" spans="1:5">
      <c r="A338" s="11"/>
      <c r="B338" s="12" t="s">
        <v>771</v>
      </c>
      <c r="C338" s="9" t="s">
        <v>772</v>
      </c>
      <c r="D338" s="10">
        <v>24.84</v>
      </c>
      <c r="E338" s="63"/>
    </row>
    <row r="339" ht="22.8" customHeight="1" spans="2:5">
      <c r="B339" s="9" t="s">
        <v>773</v>
      </c>
      <c r="C339" s="9" t="s">
        <v>774</v>
      </c>
      <c r="D339" s="10">
        <v>6831.63</v>
      </c>
      <c r="E339" s="63"/>
    </row>
    <row r="340" ht="22.8" customHeight="1" spans="1:5">
      <c r="A340" s="11"/>
      <c r="B340" s="12" t="s">
        <v>775</v>
      </c>
      <c r="C340" s="9" t="s">
        <v>209</v>
      </c>
      <c r="D340" s="10">
        <v>837.27</v>
      </c>
      <c r="E340" s="63"/>
    </row>
    <row r="341" ht="22.8" customHeight="1" spans="1:5">
      <c r="A341" s="11"/>
      <c r="B341" s="12" t="s">
        <v>776</v>
      </c>
      <c r="C341" s="9" t="s">
        <v>777</v>
      </c>
      <c r="D341" s="10">
        <v>5500</v>
      </c>
      <c r="E341" s="63"/>
    </row>
    <row r="342" ht="22.8" customHeight="1" spans="1:5">
      <c r="A342" s="11"/>
      <c r="B342" s="12" t="s">
        <v>778</v>
      </c>
      <c r="C342" s="9" t="s">
        <v>779</v>
      </c>
      <c r="D342" s="10">
        <v>494.36</v>
      </c>
      <c r="E342" s="63"/>
    </row>
    <row r="343" ht="22.8" customHeight="1" spans="2:5">
      <c r="B343" s="9" t="s">
        <v>780</v>
      </c>
      <c r="C343" s="9" t="s">
        <v>781</v>
      </c>
      <c r="D343" s="10">
        <v>7134.62</v>
      </c>
      <c r="E343" s="63"/>
    </row>
    <row r="344" ht="22.8" customHeight="1" spans="1:5">
      <c r="A344" s="11"/>
      <c r="B344" s="12" t="s">
        <v>782</v>
      </c>
      <c r="C344" s="9" t="s">
        <v>783</v>
      </c>
      <c r="D344" s="10">
        <v>7134.62</v>
      </c>
      <c r="E344" s="63"/>
    </row>
    <row r="345" ht="22.8" customHeight="1" spans="2:5">
      <c r="B345" s="9" t="s">
        <v>784</v>
      </c>
      <c r="C345" s="9" t="s">
        <v>785</v>
      </c>
      <c r="D345" s="10">
        <v>4412</v>
      </c>
      <c r="E345" s="63"/>
    </row>
    <row r="346" ht="22.8" customHeight="1" spans="1:5">
      <c r="A346" s="11"/>
      <c r="B346" s="12" t="s">
        <v>786</v>
      </c>
      <c r="C346" s="9" t="s">
        <v>787</v>
      </c>
      <c r="D346" s="10">
        <v>4412</v>
      </c>
      <c r="E346" s="63"/>
    </row>
    <row r="347" ht="22.8" customHeight="1" spans="2:5">
      <c r="B347" s="9" t="s">
        <v>788</v>
      </c>
      <c r="C347" s="9" t="s">
        <v>789</v>
      </c>
      <c r="D347" s="10">
        <v>3154.32</v>
      </c>
      <c r="E347" s="63"/>
    </row>
    <row r="348" ht="22.8" customHeight="1" spans="1:5">
      <c r="A348" s="11"/>
      <c r="B348" s="12" t="s">
        <v>790</v>
      </c>
      <c r="C348" s="9" t="s">
        <v>789</v>
      </c>
      <c r="D348" s="10">
        <v>3154.32</v>
      </c>
      <c r="E348" s="63"/>
    </row>
    <row r="349" ht="22.8" customHeight="1" spans="2:5">
      <c r="B349" s="9" t="s">
        <v>188</v>
      </c>
      <c r="C349" s="9" t="s">
        <v>189</v>
      </c>
      <c r="D349" s="10">
        <v>3564.64</v>
      </c>
      <c r="E349" s="63"/>
    </row>
    <row r="350" ht="22.8" customHeight="1" spans="1:5">
      <c r="A350" s="11"/>
      <c r="B350" s="9" t="s">
        <v>791</v>
      </c>
      <c r="C350" s="9" t="s">
        <v>792</v>
      </c>
      <c r="D350" s="10">
        <v>3310.46</v>
      </c>
      <c r="E350" s="63"/>
    </row>
    <row r="351" ht="22.8" customHeight="1" spans="1:5">
      <c r="A351" s="11"/>
      <c r="B351" s="12" t="s">
        <v>793</v>
      </c>
      <c r="C351" s="9" t="s">
        <v>209</v>
      </c>
      <c r="D351" s="10">
        <v>2223.05</v>
      </c>
      <c r="E351" s="63"/>
    </row>
    <row r="352" ht="22.8" customHeight="1" spans="1:5">
      <c r="A352" s="11"/>
      <c r="B352" s="12" t="s">
        <v>794</v>
      </c>
      <c r="C352" s="9" t="s">
        <v>211</v>
      </c>
      <c r="D352" s="10">
        <v>53.26</v>
      </c>
      <c r="E352" s="63"/>
    </row>
    <row r="353" ht="22.8" customHeight="1" spans="1:5">
      <c r="A353" s="11"/>
      <c r="B353" s="12" t="s">
        <v>795</v>
      </c>
      <c r="C353" s="9" t="s">
        <v>227</v>
      </c>
      <c r="D353" s="10">
        <v>29.3</v>
      </c>
      <c r="E353" s="63"/>
    </row>
    <row r="354" ht="22.8" customHeight="1" spans="1:5">
      <c r="A354" s="11"/>
      <c r="B354" s="12" t="s">
        <v>796</v>
      </c>
      <c r="C354" s="9" t="s">
        <v>797</v>
      </c>
      <c r="D354" s="10">
        <v>800.55</v>
      </c>
      <c r="E354" s="63"/>
    </row>
    <row r="355" ht="22.8" customHeight="1" spans="1:5">
      <c r="A355" s="11"/>
      <c r="B355" s="12" t="s">
        <v>798</v>
      </c>
      <c r="C355" s="9" t="s">
        <v>799</v>
      </c>
      <c r="D355" s="10">
        <v>178</v>
      </c>
      <c r="E355" s="63"/>
    </row>
    <row r="356" ht="22.8" customHeight="1" spans="1:5">
      <c r="A356" s="11"/>
      <c r="B356" s="12" t="s">
        <v>800</v>
      </c>
      <c r="C356" s="9" t="s">
        <v>801</v>
      </c>
      <c r="D356" s="10">
        <v>26.3</v>
      </c>
      <c r="E356" s="63"/>
    </row>
    <row r="357" ht="22.8" customHeight="1" spans="2:5">
      <c r="B357" s="9" t="s">
        <v>802</v>
      </c>
      <c r="C357" s="9" t="s">
        <v>803</v>
      </c>
      <c r="D357" s="10">
        <v>254.18</v>
      </c>
      <c r="E357" s="63"/>
    </row>
    <row r="358" ht="22.8" customHeight="1" spans="1:5">
      <c r="A358" s="11"/>
      <c r="B358" s="12" t="s">
        <v>804</v>
      </c>
      <c r="C358" s="9" t="s">
        <v>803</v>
      </c>
      <c r="D358" s="10">
        <v>254.18</v>
      </c>
      <c r="E358" s="63"/>
    </row>
    <row r="359" ht="22.8" customHeight="1" spans="2:5">
      <c r="B359" s="9" t="s">
        <v>190</v>
      </c>
      <c r="C359" s="9" t="s">
        <v>191</v>
      </c>
      <c r="D359" s="10">
        <v>15240.69</v>
      </c>
      <c r="E359" s="63"/>
    </row>
    <row r="360" ht="22.8" customHeight="1" spans="1:5">
      <c r="A360" s="11"/>
      <c r="B360" s="9" t="s">
        <v>805</v>
      </c>
      <c r="C360" s="9" t="s">
        <v>806</v>
      </c>
      <c r="D360" s="10">
        <v>10</v>
      </c>
      <c r="E360" s="63"/>
    </row>
    <row r="361" ht="22.8" customHeight="1" spans="1:5">
      <c r="A361" s="11"/>
      <c r="B361" s="12" t="s">
        <v>807</v>
      </c>
      <c r="C361" s="9" t="s">
        <v>227</v>
      </c>
      <c r="D361" s="10">
        <v>10</v>
      </c>
      <c r="E361" s="63"/>
    </row>
    <row r="362" ht="22.8" customHeight="1" spans="2:5">
      <c r="B362" s="9" t="s">
        <v>808</v>
      </c>
      <c r="C362" s="9" t="s">
        <v>809</v>
      </c>
      <c r="D362" s="10">
        <v>6322.55</v>
      </c>
      <c r="E362" s="63"/>
    </row>
    <row r="363" ht="22.8" customHeight="1" spans="1:5">
      <c r="A363" s="11"/>
      <c r="B363" s="12" t="s">
        <v>810</v>
      </c>
      <c r="C363" s="9" t="s">
        <v>209</v>
      </c>
      <c r="D363" s="10">
        <v>477.79</v>
      </c>
      <c r="E363" s="63"/>
    </row>
    <row r="364" ht="22.8" customHeight="1" spans="1:5">
      <c r="A364" s="11"/>
      <c r="B364" s="12" t="s">
        <v>811</v>
      </c>
      <c r="C364" s="9" t="s">
        <v>227</v>
      </c>
      <c r="D364" s="10">
        <v>7</v>
      </c>
      <c r="E364" s="63"/>
    </row>
    <row r="365" ht="22.8" customHeight="1" spans="1:5">
      <c r="A365" s="11"/>
      <c r="B365" s="12" t="s">
        <v>812</v>
      </c>
      <c r="C365" s="9" t="s">
        <v>813</v>
      </c>
      <c r="D365" s="10">
        <v>27</v>
      </c>
      <c r="E365" s="63"/>
    </row>
    <row r="366" ht="22.8" customHeight="1" spans="1:5">
      <c r="A366" s="11"/>
      <c r="B366" s="12" t="s">
        <v>814</v>
      </c>
      <c r="C366" s="9" t="s">
        <v>815</v>
      </c>
      <c r="D366" s="10">
        <v>5000</v>
      </c>
      <c r="E366" s="63"/>
    </row>
    <row r="367" ht="22.8" customHeight="1" spans="1:5">
      <c r="A367" s="11"/>
      <c r="B367" s="12" t="s">
        <v>816</v>
      </c>
      <c r="C367" s="9" t="s">
        <v>817</v>
      </c>
      <c r="D367" s="10">
        <v>810.76</v>
      </c>
      <c r="E367" s="63"/>
    </row>
    <row r="368" ht="22.8" customHeight="1" spans="2:5">
      <c r="B368" s="9" t="s">
        <v>818</v>
      </c>
      <c r="C368" s="9" t="s">
        <v>819</v>
      </c>
      <c r="D368" s="10">
        <v>808.14</v>
      </c>
      <c r="E368" s="63"/>
    </row>
    <row r="369" ht="22.8" customHeight="1" spans="1:5">
      <c r="A369" s="11"/>
      <c r="B369" s="12" t="s">
        <v>820</v>
      </c>
      <c r="C369" s="9" t="s">
        <v>209</v>
      </c>
      <c r="D369" s="10">
        <v>664.14</v>
      </c>
      <c r="E369" s="63"/>
    </row>
    <row r="370" ht="22.8" customHeight="1" spans="1:5">
      <c r="A370" s="11"/>
      <c r="B370" s="12" t="s">
        <v>821</v>
      </c>
      <c r="C370" s="9" t="s">
        <v>822</v>
      </c>
      <c r="D370" s="10">
        <v>144</v>
      </c>
      <c r="E370" s="63"/>
    </row>
    <row r="371" ht="22.8" customHeight="1" spans="2:5">
      <c r="B371" s="9" t="s">
        <v>823</v>
      </c>
      <c r="C371" s="9" t="s">
        <v>824</v>
      </c>
      <c r="D371" s="10">
        <v>8100</v>
      </c>
      <c r="E371" s="63"/>
    </row>
    <row r="372" ht="22.8" customHeight="1" spans="1:5">
      <c r="A372" s="11"/>
      <c r="B372" s="12" t="s">
        <v>825</v>
      </c>
      <c r="C372" s="9" t="s">
        <v>826</v>
      </c>
      <c r="D372" s="10">
        <v>8100</v>
      </c>
      <c r="E372" s="63"/>
    </row>
    <row r="373" ht="22.8" customHeight="1" spans="2:5">
      <c r="B373" s="9" t="s">
        <v>193</v>
      </c>
      <c r="C373" s="9" t="s">
        <v>194</v>
      </c>
      <c r="D373" s="10">
        <v>2676.31</v>
      </c>
      <c r="E373" s="63"/>
    </row>
    <row r="374" ht="22.8" customHeight="1" spans="1:5">
      <c r="A374" s="11"/>
      <c r="B374" s="9" t="s">
        <v>827</v>
      </c>
      <c r="C374" s="9" t="s">
        <v>828</v>
      </c>
      <c r="D374" s="10">
        <v>2610.81</v>
      </c>
      <c r="E374" s="63"/>
    </row>
    <row r="375" ht="22.8" customHeight="1" spans="1:5">
      <c r="A375" s="11"/>
      <c r="B375" s="12" t="s">
        <v>829</v>
      </c>
      <c r="C375" s="9" t="s">
        <v>209</v>
      </c>
      <c r="D375" s="10">
        <v>1013.23</v>
      </c>
      <c r="E375" s="63"/>
    </row>
    <row r="376" ht="22.8" customHeight="1" spans="1:5">
      <c r="A376" s="11"/>
      <c r="B376" s="12" t="s">
        <v>830</v>
      </c>
      <c r="C376" s="9" t="s">
        <v>211</v>
      </c>
      <c r="D376" s="10">
        <v>100</v>
      </c>
      <c r="E376" s="63"/>
    </row>
    <row r="377" ht="22.8" customHeight="1" spans="1:5">
      <c r="A377" s="11"/>
      <c r="B377" s="12" t="s">
        <v>831</v>
      </c>
      <c r="C377" s="9" t="s">
        <v>227</v>
      </c>
      <c r="D377" s="10">
        <v>14</v>
      </c>
      <c r="E377" s="63"/>
    </row>
    <row r="378" ht="22.8" customHeight="1" spans="1:5">
      <c r="A378" s="11"/>
      <c r="B378" s="12" t="s">
        <v>832</v>
      </c>
      <c r="C378" s="9" t="s">
        <v>833</v>
      </c>
      <c r="D378" s="10">
        <v>15</v>
      </c>
      <c r="E378" s="63"/>
    </row>
    <row r="379" ht="22.8" customHeight="1" spans="1:5">
      <c r="A379" s="11"/>
      <c r="B379" s="12" t="s">
        <v>834</v>
      </c>
      <c r="C379" s="9" t="s">
        <v>835</v>
      </c>
      <c r="D379" s="10">
        <v>180</v>
      </c>
      <c r="E379" s="63"/>
    </row>
    <row r="380" ht="22.8" customHeight="1" spans="1:5">
      <c r="A380" s="11"/>
      <c r="B380" s="12" t="s">
        <v>836</v>
      </c>
      <c r="C380" s="9" t="s">
        <v>837</v>
      </c>
      <c r="D380" s="10">
        <v>788.58</v>
      </c>
      <c r="E380" s="63"/>
    </row>
    <row r="381" ht="22.8" customHeight="1" spans="1:5">
      <c r="A381" s="11"/>
      <c r="B381" s="12" t="s">
        <v>838</v>
      </c>
      <c r="C381" s="9" t="s">
        <v>839</v>
      </c>
      <c r="D381" s="10">
        <v>500</v>
      </c>
      <c r="E381" s="63"/>
    </row>
    <row r="382" ht="22.8" customHeight="1" spans="2:5">
      <c r="B382" s="9" t="s">
        <v>840</v>
      </c>
      <c r="C382" s="9" t="s">
        <v>841</v>
      </c>
      <c r="D382" s="10">
        <v>65.5</v>
      </c>
      <c r="E382" s="63"/>
    </row>
    <row r="383" ht="22.8" customHeight="1" spans="1:5">
      <c r="A383" s="11"/>
      <c r="B383" s="12" t="s">
        <v>842</v>
      </c>
      <c r="C383" s="9" t="s">
        <v>843</v>
      </c>
      <c r="D383" s="10">
        <v>65.5</v>
      </c>
      <c r="E383" s="63"/>
    </row>
    <row r="384" ht="22.8" customHeight="1" spans="2:5">
      <c r="B384" s="9" t="s">
        <v>195</v>
      </c>
      <c r="C384" s="9" t="s">
        <v>196</v>
      </c>
      <c r="D384" s="10">
        <v>7455.44</v>
      </c>
      <c r="E384" s="63"/>
    </row>
    <row r="385" ht="22.8" customHeight="1" spans="1:5">
      <c r="A385" s="11"/>
      <c r="B385" s="9" t="s">
        <v>844</v>
      </c>
      <c r="C385" s="9" t="s">
        <v>845</v>
      </c>
      <c r="D385" s="10">
        <v>593</v>
      </c>
      <c r="E385" s="63"/>
    </row>
    <row r="386" ht="22.8" customHeight="1" spans="1:5">
      <c r="A386" s="11"/>
      <c r="B386" s="12" t="s">
        <v>846</v>
      </c>
      <c r="C386" s="9" t="s">
        <v>847</v>
      </c>
      <c r="D386" s="10">
        <v>133</v>
      </c>
      <c r="E386" s="63"/>
    </row>
    <row r="387" ht="22.8" customHeight="1" spans="1:5">
      <c r="A387" s="11"/>
      <c r="B387" s="12" t="s">
        <v>848</v>
      </c>
      <c r="C387" s="9" t="s">
        <v>849</v>
      </c>
      <c r="D387" s="10">
        <v>30</v>
      </c>
      <c r="E387" s="63"/>
    </row>
    <row r="388" ht="22.8" customHeight="1" spans="1:5">
      <c r="A388" s="11"/>
      <c r="B388" s="12" t="s">
        <v>850</v>
      </c>
      <c r="C388" s="9" t="s">
        <v>851</v>
      </c>
      <c r="D388" s="10">
        <v>430</v>
      </c>
      <c r="E388" s="63"/>
    </row>
    <row r="389" ht="22.8" customHeight="1" spans="2:5">
      <c r="B389" s="9" t="s">
        <v>852</v>
      </c>
      <c r="C389" s="9" t="s">
        <v>853</v>
      </c>
      <c r="D389" s="10">
        <v>6846.44</v>
      </c>
      <c r="E389" s="63"/>
    </row>
    <row r="390" ht="22.8" customHeight="1" spans="1:5">
      <c r="A390" s="11"/>
      <c r="B390" s="12" t="s">
        <v>854</v>
      </c>
      <c r="C390" s="9" t="s">
        <v>855</v>
      </c>
      <c r="D390" s="10">
        <v>6846.44</v>
      </c>
      <c r="E390" s="63"/>
    </row>
    <row r="391" ht="22.8" customHeight="1" spans="2:5">
      <c r="B391" s="9" t="s">
        <v>856</v>
      </c>
      <c r="C391" s="9" t="s">
        <v>857</v>
      </c>
      <c r="D391" s="10">
        <v>16</v>
      </c>
      <c r="E391" s="63"/>
    </row>
    <row r="392" ht="22.8" customHeight="1" spans="1:5">
      <c r="A392" s="11"/>
      <c r="B392" s="12" t="s">
        <v>858</v>
      </c>
      <c r="C392" s="9" t="s">
        <v>859</v>
      </c>
      <c r="D392" s="10">
        <v>16</v>
      </c>
      <c r="E392" s="63"/>
    </row>
    <row r="393" ht="22.8" customHeight="1" spans="2:5">
      <c r="B393" s="9" t="s">
        <v>197</v>
      </c>
      <c r="C393" s="9" t="s">
        <v>198</v>
      </c>
      <c r="D393" s="10">
        <v>78.72</v>
      </c>
      <c r="E393" s="63"/>
    </row>
    <row r="394" ht="22.8" customHeight="1" spans="1:5">
      <c r="A394" s="11"/>
      <c r="B394" s="9" t="s">
        <v>860</v>
      </c>
      <c r="C394" s="9" t="s">
        <v>861</v>
      </c>
      <c r="D394" s="10">
        <v>78.72</v>
      </c>
      <c r="E394" s="63"/>
    </row>
    <row r="395" ht="22.8" customHeight="1" spans="1:5">
      <c r="A395" s="11"/>
      <c r="B395" s="12" t="s">
        <v>862</v>
      </c>
      <c r="C395" s="9" t="s">
        <v>863</v>
      </c>
      <c r="D395" s="10">
        <v>7</v>
      </c>
      <c r="E395" s="63"/>
    </row>
    <row r="396" ht="22.8" customHeight="1" spans="1:5">
      <c r="A396" s="11"/>
      <c r="B396" s="12" t="s">
        <v>864</v>
      </c>
      <c r="C396" s="9" t="s">
        <v>865</v>
      </c>
      <c r="D396" s="10">
        <v>71.72</v>
      </c>
      <c r="E396" s="63"/>
    </row>
    <row r="397" ht="22.8" customHeight="1" spans="2:5">
      <c r="B397" s="9" t="s">
        <v>199</v>
      </c>
      <c r="C397" s="9" t="s">
        <v>200</v>
      </c>
      <c r="D397" s="10">
        <v>6253.3</v>
      </c>
      <c r="E397" s="63"/>
    </row>
    <row r="398" ht="22.8" customHeight="1" spans="1:5">
      <c r="A398" s="11"/>
      <c r="B398" s="9" t="s">
        <v>866</v>
      </c>
      <c r="C398" s="9" t="s">
        <v>867</v>
      </c>
      <c r="D398" s="10">
        <v>1396.03</v>
      </c>
      <c r="E398" s="63"/>
    </row>
    <row r="399" ht="22.8" customHeight="1" spans="1:5">
      <c r="A399" s="11"/>
      <c r="B399" s="12" t="s">
        <v>868</v>
      </c>
      <c r="C399" s="9" t="s">
        <v>209</v>
      </c>
      <c r="D399" s="10">
        <v>785</v>
      </c>
      <c r="E399" s="63"/>
    </row>
    <row r="400" ht="22.8" customHeight="1" spans="1:5">
      <c r="A400" s="11"/>
      <c r="B400" s="12" t="s">
        <v>869</v>
      </c>
      <c r="C400" s="9" t="s">
        <v>227</v>
      </c>
      <c r="D400" s="10">
        <v>11</v>
      </c>
      <c r="E400" s="63"/>
    </row>
    <row r="401" ht="22.8" customHeight="1" spans="1:5">
      <c r="A401" s="11"/>
      <c r="B401" s="12" t="s">
        <v>870</v>
      </c>
      <c r="C401" s="9" t="s">
        <v>871</v>
      </c>
      <c r="D401" s="10">
        <v>25.6</v>
      </c>
      <c r="E401" s="63"/>
    </row>
    <row r="402" ht="22.8" customHeight="1" spans="1:5">
      <c r="A402" s="11"/>
      <c r="B402" s="12" t="s">
        <v>872</v>
      </c>
      <c r="C402" s="9" t="s">
        <v>873</v>
      </c>
      <c r="D402" s="10">
        <v>60</v>
      </c>
      <c r="E402" s="63"/>
    </row>
    <row r="403" ht="22.8" customHeight="1" spans="1:5">
      <c r="A403" s="11"/>
      <c r="B403" s="12" t="s">
        <v>874</v>
      </c>
      <c r="C403" s="9" t="s">
        <v>875</v>
      </c>
      <c r="D403" s="10">
        <v>421.45</v>
      </c>
      <c r="E403" s="63"/>
    </row>
    <row r="404" ht="22.8" customHeight="1" spans="1:5">
      <c r="A404" s="11"/>
      <c r="B404" s="12" t="s">
        <v>876</v>
      </c>
      <c r="C404" s="9" t="s">
        <v>877</v>
      </c>
      <c r="D404" s="10">
        <v>20</v>
      </c>
      <c r="E404" s="63"/>
    </row>
    <row r="405" ht="22.8" customHeight="1" spans="1:5">
      <c r="A405" s="11"/>
      <c r="B405" s="12" t="s">
        <v>878</v>
      </c>
      <c r="C405" s="9" t="s">
        <v>879</v>
      </c>
      <c r="D405" s="10">
        <v>72.98</v>
      </c>
      <c r="E405" s="63"/>
    </row>
    <row r="406" ht="22.8" customHeight="1" spans="2:5">
      <c r="B406" s="9" t="s">
        <v>880</v>
      </c>
      <c r="C406" s="9" t="s">
        <v>881</v>
      </c>
      <c r="D406" s="10">
        <v>4295.05</v>
      </c>
      <c r="E406" s="63"/>
    </row>
    <row r="407" ht="22.8" customHeight="1" spans="1:5">
      <c r="A407" s="11"/>
      <c r="B407" s="12" t="s">
        <v>882</v>
      </c>
      <c r="C407" s="9" t="s">
        <v>883</v>
      </c>
      <c r="D407" s="10">
        <v>4295.05</v>
      </c>
      <c r="E407" s="63"/>
    </row>
    <row r="408" ht="22.8" customHeight="1" spans="2:5">
      <c r="B408" s="9" t="s">
        <v>884</v>
      </c>
      <c r="C408" s="9" t="s">
        <v>885</v>
      </c>
      <c r="D408" s="10">
        <v>296.6</v>
      </c>
      <c r="E408" s="63"/>
    </row>
    <row r="409" ht="22.8" customHeight="1" spans="1:5">
      <c r="A409" s="11"/>
      <c r="B409" s="12" t="s">
        <v>886</v>
      </c>
      <c r="C409" s="9" t="s">
        <v>209</v>
      </c>
      <c r="D409" s="10">
        <v>227.61</v>
      </c>
      <c r="E409" s="63"/>
    </row>
    <row r="410" ht="22.8" customHeight="1" spans="1:5">
      <c r="A410" s="11"/>
      <c r="B410" s="12" t="s">
        <v>887</v>
      </c>
      <c r="C410" s="9" t="s">
        <v>888</v>
      </c>
      <c r="D410" s="10">
        <v>10</v>
      </c>
      <c r="E410" s="63"/>
    </row>
    <row r="411" ht="22.8" customHeight="1" spans="1:5">
      <c r="A411" s="11"/>
      <c r="B411" s="12" t="s">
        <v>889</v>
      </c>
      <c r="C411" s="9" t="s">
        <v>890</v>
      </c>
      <c r="D411" s="10">
        <v>58.99</v>
      </c>
      <c r="E411" s="63"/>
    </row>
    <row r="412" ht="22.8" customHeight="1" spans="2:5">
      <c r="B412" s="9" t="s">
        <v>891</v>
      </c>
      <c r="C412" s="9" t="s">
        <v>892</v>
      </c>
      <c r="D412" s="10">
        <v>265.62</v>
      </c>
      <c r="E412" s="63"/>
    </row>
    <row r="413" ht="22.8" customHeight="1" spans="1:5">
      <c r="A413" s="11"/>
      <c r="B413" s="12" t="s">
        <v>893</v>
      </c>
      <c r="C413" s="9" t="s">
        <v>894</v>
      </c>
      <c r="D413" s="10">
        <v>265.62</v>
      </c>
      <c r="E413" s="63"/>
    </row>
    <row r="414" ht="22.8" customHeight="1" spans="2:5">
      <c r="B414" s="9" t="s">
        <v>201</v>
      </c>
      <c r="C414" s="9" t="s">
        <v>202</v>
      </c>
      <c r="D414" s="10">
        <v>10411</v>
      </c>
      <c r="E414" s="63"/>
    </row>
    <row r="415" ht="22.8" customHeight="1" spans="1:5">
      <c r="A415" s="11"/>
      <c r="B415" s="9" t="s">
        <v>895</v>
      </c>
      <c r="C415" s="9" t="s">
        <v>896</v>
      </c>
      <c r="D415" s="10">
        <v>10411</v>
      </c>
      <c r="E415" s="63"/>
    </row>
    <row r="416" ht="22.8" customHeight="1" spans="1:5">
      <c r="A416" s="7"/>
      <c r="B416" s="14" t="s">
        <v>99</v>
      </c>
      <c r="C416" s="14"/>
      <c r="D416" s="28">
        <v>306428.05</v>
      </c>
      <c r="E416" s="56"/>
    </row>
    <row r="417" ht="9.75" customHeight="1" spans="1:5">
      <c r="A417" s="16"/>
      <c r="B417" s="123"/>
      <c r="C417" s="16"/>
      <c r="D417" s="29"/>
      <c r="E417" s="66"/>
    </row>
    <row r="418" ht="16.25" customHeight="1" spans="1:5">
      <c r="A418" s="17"/>
      <c r="B418" s="18" t="s">
        <v>52</v>
      </c>
      <c r="C418" s="18"/>
      <c r="D418" s="30"/>
      <c r="E418" s="27"/>
    </row>
    <row r="419" ht="16.25" customHeight="1" spans="1:5">
      <c r="A419" s="19"/>
      <c r="B419" s="20" t="s">
        <v>203</v>
      </c>
      <c r="C419" s="20"/>
      <c r="D419" s="31"/>
      <c r="E419" s="39"/>
    </row>
  </sheetData>
  <mergeCells count="65">
    <mergeCell ref="B2:D2"/>
    <mergeCell ref="B4:C4"/>
    <mergeCell ref="B416:C416"/>
    <mergeCell ref="B418:D418"/>
    <mergeCell ref="B419:D419"/>
    <mergeCell ref="A8:A14"/>
    <mergeCell ref="A16:A22"/>
    <mergeCell ref="A24:A30"/>
    <mergeCell ref="A32:A37"/>
    <mergeCell ref="A39:A44"/>
    <mergeCell ref="A46:A54"/>
    <mergeCell ref="A58:A62"/>
    <mergeCell ref="A66:A69"/>
    <mergeCell ref="A71:A76"/>
    <mergeCell ref="A78:A80"/>
    <mergeCell ref="A84:A86"/>
    <mergeCell ref="A88:A92"/>
    <mergeCell ref="A94:A99"/>
    <mergeCell ref="A101:A104"/>
    <mergeCell ref="A106:A107"/>
    <mergeCell ref="A109:A110"/>
    <mergeCell ref="A112:A114"/>
    <mergeCell ref="A116:A117"/>
    <mergeCell ref="A119:A126"/>
    <mergeCell ref="A136:A143"/>
    <mergeCell ref="A147:A149"/>
    <mergeCell ref="A151:A154"/>
    <mergeCell ref="A156:A165"/>
    <mergeCell ref="A168:A169"/>
    <mergeCell ref="A181:A186"/>
    <mergeCell ref="A192:A194"/>
    <mergeCell ref="A196:A197"/>
    <mergeCell ref="A200:A207"/>
    <mergeCell ref="A209:A211"/>
    <mergeCell ref="A215:A217"/>
    <mergeCell ref="A221:A224"/>
    <mergeCell ref="A226:A228"/>
    <mergeCell ref="A230:A234"/>
    <mergeCell ref="A240:A242"/>
    <mergeCell ref="A244:A246"/>
    <mergeCell ref="A248:A251"/>
    <mergeCell ref="A254:A256"/>
    <mergeCell ref="A258:A259"/>
    <mergeCell ref="A261:A263"/>
    <mergeCell ref="A265:A267"/>
    <mergeCell ref="A269:A270"/>
    <mergeCell ref="A272:A276"/>
    <mergeCell ref="A279:A284"/>
    <mergeCell ref="A286:A287"/>
    <mergeCell ref="A291:A292"/>
    <mergeCell ref="A296:A297"/>
    <mergeCell ref="A300:A304"/>
    <mergeCell ref="A306:A307"/>
    <mergeCell ref="A314:A320"/>
    <mergeCell ref="A322:A330"/>
    <mergeCell ref="A332:A338"/>
    <mergeCell ref="A340:A342"/>
    <mergeCell ref="A351:A356"/>
    <mergeCell ref="A363:A367"/>
    <mergeCell ref="A369:A370"/>
    <mergeCell ref="A375:A381"/>
    <mergeCell ref="A386:A388"/>
    <mergeCell ref="A395:A396"/>
    <mergeCell ref="A399:A405"/>
    <mergeCell ref="A409:A411"/>
  </mergeCells>
  <pageMargins left="0.704166666666667" right="0.704166666666667" top="0.74375" bottom="0.74375" header="0.310416666666667" footer="0.310416666666667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2"/>
  <sheetViews>
    <sheetView workbookViewId="0">
      <selection activeCell="G12" sqref="G12"/>
    </sheetView>
  </sheetViews>
  <sheetFormatPr defaultColWidth="9" defaultRowHeight="13.5" outlineLevelCol="4"/>
  <cols>
    <col min="1" max="1" width="1.53333333333333" customWidth="1"/>
    <col min="2" max="2" width="12.8166666666667" customWidth="1"/>
    <col min="3" max="3" width="39.3833333333333" customWidth="1"/>
    <col min="4" max="4" width="34.3833333333333" style="21" customWidth="1"/>
    <col min="5" max="5" width="1.53333333333333" customWidth="1"/>
    <col min="6" max="7" width="9.76666666666667" customWidth="1"/>
  </cols>
  <sheetData>
    <row r="1" ht="16.35" customHeight="1" spans="1:5">
      <c r="A1" s="7"/>
      <c r="B1" s="2" t="s">
        <v>897</v>
      </c>
      <c r="C1" s="1"/>
      <c r="D1" s="22"/>
      <c r="E1" s="56" t="s">
        <v>61</v>
      </c>
    </row>
    <row r="2" ht="22.8" customHeight="1" spans="1:5">
      <c r="A2" s="7"/>
      <c r="B2" s="69" t="s">
        <v>898</v>
      </c>
      <c r="C2" s="69"/>
      <c r="D2" s="69"/>
      <c r="E2" s="56"/>
    </row>
    <row r="3" ht="19.55" customHeight="1" spans="1:5">
      <c r="A3" s="7"/>
      <c r="C3" s="5"/>
      <c r="D3" s="122" t="s">
        <v>2</v>
      </c>
      <c r="E3" s="56"/>
    </row>
    <row r="4" ht="24.4" customHeight="1" spans="1:5">
      <c r="A4" s="7"/>
      <c r="B4" s="8" t="s">
        <v>5</v>
      </c>
      <c r="C4" s="8"/>
      <c r="D4" s="8" t="s">
        <v>7</v>
      </c>
      <c r="E4" s="56"/>
    </row>
    <row r="5" ht="21" customHeight="1" spans="1:5">
      <c r="A5" s="7"/>
      <c r="B5" s="8" t="s">
        <v>63</v>
      </c>
      <c r="C5" s="8" t="s">
        <v>64</v>
      </c>
      <c r="D5" s="8" t="s">
        <v>9</v>
      </c>
      <c r="E5" s="56"/>
    </row>
    <row r="6" ht="22.8" customHeight="1" spans="1:5">
      <c r="A6" s="11"/>
      <c r="B6" s="9" t="s">
        <v>899</v>
      </c>
      <c r="C6" s="9" t="s">
        <v>900</v>
      </c>
      <c r="D6" s="10">
        <v>99805.01</v>
      </c>
      <c r="E6" s="63"/>
    </row>
    <row r="7" ht="22.8" customHeight="1" spans="1:5">
      <c r="A7" s="11"/>
      <c r="B7" s="12" t="s">
        <v>901</v>
      </c>
      <c r="C7" s="9" t="s">
        <v>902</v>
      </c>
      <c r="D7" s="10">
        <v>64793.42</v>
      </c>
      <c r="E7" s="63"/>
    </row>
    <row r="8" ht="22.8" customHeight="1" spans="1:5">
      <c r="A8" s="11"/>
      <c r="B8" s="12" t="s">
        <v>903</v>
      </c>
      <c r="C8" s="9" t="s">
        <v>904</v>
      </c>
      <c r="D8" s="10">
        <v>21255.25</v>
      </c>
      <c r="E8" s="63"/>
    </row>
    <row r="9" ht="22.8" customHeight="1" spans="1:5">
      <c r="A9" s="11"/>
      <c r="B9" s="12" t="s">
        <v>905</v>
      </c>
      <c r="C9" s="9" t="s">
        <v>855</v>
      </c>
      <c r="D9" s="10">
        <v>7286.38</v>
      </c>
      <c r="E9" s="63"/>
    </row>
    <row r="10" ht="22.8" customHeight="1" spans="1:5">
      <c r="A10" s="11"/>
      <c r="B10" s="12" t="s">
        <v>906</v>
      </c>
      <c r="C10" s="9" t="s">
        <v>907</v>
      </c>
      <c r="D10" s="10">
        <v>6469.96</v>
      </c>
      <c r="E10" s="63"/>
    </row>
    <row r="11" ht="22.8" customHeight="1" spans="2:5">
      <c r="B11" s="9" t="s">
        <v>908</v>
      </c>
      <c r="C11" s="9" t="s">
        <v>909</v>
      </c>
      <c r="D11" s="10">
        <v>71500.62</v>
      </c>
      <c r="E11" s="63"/>
    </row>
    <row r="12" ht="22.8" customHeight="1" spans="1:5">
      <c r="A12" s="11"/>
      <c r="B12" s="12" t="s">
        <v>910</v>
      </c>
      <c r="C12" s="9" t="s">
        <v>911</v>
      </c>
      <c r="D12" s="10">
        <v>17308.41</v>
      </c>
      <c r="E12" s="63"/>
    </row>
    <row r="13" ht="22.8" customHeight="1" spans="1:5">
      <c r="A13" s="11"/>
      <c r="B13" s="12" t="s">
        <v>912</v>
      </c>
      <c r="C13" s="9" t="s">
        <v>913</v>
      </c>
      <c r="D13" s="10">
        <v>524.42</v>
      </c>
      <c r="E13" s="63"/>
    </row>
    <row r="14" ht="22.8" customHeight="1" spans="1:5">
      <c r="A14" s="11"/>
      <c r="B14" s="12" t="s">
        <v>914</v>
      </c>
      <c r="C14" s="9" t="s">
        <v>915</v>
      </c>
      <c r="D14" s="10">
        <v>1014.63</v>
      </c>
      <c r="E14" s="63"/>
    </row>
    <row r="15" ht="22.8" customHeight="1" spans="1:5">
      <c r="A15" s="11"/>
      <c r="B15" s="12" t="s">
        <v>916</v>
      </c>
      <c r="C15" s="9" t="s">
        <v>917</v>
      </c>
      <c r="D15" s="10">
        <v>101.26</v>
      </c>
      <c r="E15" s="63"/>
    </row>
    <row r="16" ht="22.8" customHeight="1" spans="1:5">
      <c r="A16" s="11"/>
      <c r="B16" s="12" t="s">
        <v>918</v>
      </c>
      <c r="C16" s="9" t="s">
        <v>919</v>
      </c>
      <c r="D16" s="10">
        <v>16705.29</v>
      </c>
      <c r="E16" s="63"/>
    </row>
    <row r="17" ht="22.8" customHeight="1" spans="1:5">
      <c r="A17" s="11"/>
      <c r="B17" s="12" t="s">
        <v>920</v>
      </c>
      <c r="C17" s="9" t="s">
        <v>921</v>
      </c>
      <c r="D17" s="10">
        <v>575.7</v>
      </c>
      <c r="E17" s="63"/>
    </row>
    <row r="18" ht="22.8" customHeight="1" spans="1:5">
      <c r="A18" s="11"/>
      <c r="B18" s="12" t="s">
        <v>922</v>
      </c>
      <c r="C18" s="9" t="s">
        <v>923</v>
      </c>
      <c r="D18" s="10">
        <v>57</v>
      </c>
      <c r="E18" s="63"/>
    </row>
    <row r="19" ht="22.8" customHeight="1" spans="1:5">
      <c r="A19" s="11"/>
      <c r="B19" s="12" t="s">
        <v>924</v>
      </c>
      <c r="C19" s="9" t="s">
        <v>925</v>
      </c>
      <c r="D19" s="10">
        <v>3054.15</v>
      </c>
      <c r="E19" s="63"/>
    </row>
    <row r="20" ht="22.8" customHeight="1" spans="1:5">
      <c r="A20" s="11"/>
      <c r="B20" s="12" t="s">
        <v>926</v>
      </c>
      <c r="C20" s="9" t="s">
        <v>927</v>
      </c>
      <c r="D20" s="10">
        <v>3787.81</v>
      </c>
      <c r="E20" s="63"/>
    </row>
    <row r="21" ht="22.8" customHeight="1" spans="1:5">
      <c r="A21" s="11"/>
      <c r="B21" s="12" t="s">
        <v>928</v>
      </c>
      <c r="C21" s="9" t="s">
        <v>929</v>
      </c>
      <c r="D21" s="10">
        <v>28371.95</v>
      </c>
      <c r="E21" s="63"/>
    </row>
    <row r="22" ht="22.8" customHeight="1" spans="2:5">
      <c r="B22" s="9" t="s">
        <v>930</v>
      </c>
      <c r="C22" s="9" t="s">
        <v>931</v>
      </c>
      <c r="D22" s="10">
        <v>3573.3</v>
      </c>
      <c r="E22" s="63"/>
    </row>
    <row r="23" ht="22.8" customHeight="1" spans="1:5">
      <c r="A23" s="11"/>
      <c r="B23" s="12" t="s">
        <v>932</v>
      </c>
      <c r="C23" s="9" t="s">
        <v>933</v>
      </c>
      <c r="D23" s="10">
        <v>275.6</v>
      </c>
      <c r="E23" s="63"/>
    </row>
    <row r="24" ht="22.8" customHeight="1" spans="1:5">
      <c r="A24" s="11"/>
      <c r="B24" s="12" t="s">
        <v>934</v>
      </c>
      <c r="C24" s="9" t="s">
        <v>935</v>
      </c>
      <c r="D24" s="10">
        <v>144.3</v>
      </c>
      <c r="E24" s="63"/>
    </row>
    <row r="25" ht="22.8" customHeight="1" spans="1:5">
      <c r="A25" s="11"/>
      <c r="B25" s="12" t="s">
        <v>936</v>
      </c>
      <c r="C25" s="9" t="s">
        <v>937</v>
      </c>
      <c r="D25" s="10">
        <v>1930.11</v>
      </c>
      <c r="E25" s="63"/>
    </row>
    <row r="26" ht="22.8" customHeight="1" spans="1:5">
      <c r="A26" s="11"/>
      <c r="B26" s="12" t="s">
        <v>938</v>
      </c>
      <c r="C26" s="9" t="s">
        <v>939</v>
      </c>
      <c r="D26" s="10">
        <v>745.29</v>
      </c>
      <c r="E26" s="63"/>
    </row>
    <row r="27" ht="22.8" customHeight="1" spans="1:5">
      <c r="A27" s="11"/>
      <c r="B27" s="12" t="s">
        <v>940</v>
      </c>
      <c r="C27" s="9" t="s">
        <v>941</v>
      </c>
      <c r="D27" s="10">
        <v>478</v>
      </c>
      <c r="E27" s="63"/>
    </row>
    <row r="28" ht="22.8" customHeight="1" spans="2:5">
      <c r="B28" s="9" t="s">
        <v>942</v>
      </c>
      <c r="C28" s="9" t="s">
        <v>943</v>
      </c>
      <c r="D28" s="10">
        <v>877.4</v>
      </c>
      <c r="E28" s="63"/>
    </row>
    <row r="29" ht="22.8" customHeight="1" spans="1:5">
      <c r="A29" s="11"/>
      <c r="B29" s="12" t="s">
        <v>944</v>
      </c>
      <c r="C29" s="9" t="s">
        <v>937</v>
      </c>
      <c r="D29" s="10">
        <v>76.85</v>
      </c>
      <c r="E29" s="63"/>
    </row>
    <row r="30" ht="22.8" customHeight="1" spans="1:5">
      <c r="A30" s="11"/>
      <c r="B30" s="12" t="s">
        <v>945</v>
      </c>
      <c r="C30" s="9" t="s">
        <v>939</v>
      </c>
      <c r="D30" s="10">
        <v>800.55</v>
      </c>
      <c r="E30" s="63"/>
    </row>
    <row r="31" ht="22.8" customHeight="1" spans="2:5">
      <c r="B31" s="9" t="s">
        <v>946</v>
      </c>
      <c r="C31" s="9" t="s">
        <v>947</v>
      </c>
      <c r="D31" s="10">
        <v>19882.99</v>
      </c>
      <c r="E31" s="63"/>
    </row>
    <row r="32" ht="22.8" customHeight="1" spans="1:5">
      <c r="A32" s="11"/>
      <c r="B32" s="12" t="s">
        <v>948</v>
      </c>
      <c r="C32" s="9" t="s">
        <v>949</v>
      </c>
      <c r="D32" s="10">
        <v>17579.39</v>
      </c>
      <c r="E32" s="63"/>
    </row>
    <row r="33" ht="22.8" customHeight="1" spans="1:5">
      <c r="A33" s="11"/>
      <c r="B33" s="12" t="s">
        <v>950</v>
      </c>
      <c r="C33" s="9" t="s">
        <v>951</v>
      </c>
      <c r="D33" s="10">
        <v>2303.6</v>
      </c>
      <c r="E33" s="63"/>
    </row>
    <row r="34" ht="22.8" customHeight="1" spans="2:5">
      <c r="B34" s="9" t="s">
        <v>952</v>
      </c>
      <c r="C34" s="9" t="s">
        <v>953</v>
      </c>
      <c r="D34" s="10">
        <v>220</v>
      </c>
      <c r="E34" s="63"/>
    </row>
    <row r="35" ht="22.8" customHeight="1" spans="1:5">
      <c r="A35" s="11"/>
      <c r="B35" s="12" t="s">
        <v>954</v>
      </c>
      <c r="C35" s="9" t="s">
        <v>955</v>
      </c>
      <c r="D35" s="10">
        <v>220</v>
      </c>
      <c r="E35" s="63"/>
    </row>
    <row r="36" ht="22.8" customHeight="1" spans="2:5">
      <c r="B36" s="9" t="s">
        <v>956</v>
      </c>
      <c r="C36" s="9" t="s">
        <v>957</v>
      </c>
      <c r="D36" s="10">
        <v>24104.19</v>
      </c>
      <c r="E36" s="63"/>
    </row>
    <row r="37" ht="22.8" customHeight="1" spans="1:5">
      <c r="A37" s="11"/>
      <c r="B37" s="12" t="s">
        <v>958</v>
      </c>
      <c r="C37" s="9" t="s">
        <v>959</v>
      </c>
      <c r="D37" s="10">
        <v>904.19</v>
      </c>
      <c r="E37" s="63"/>
    </row>
    <row r="38" ht="22.8" customHeight="1" spans="1:5">
      <c r="A38" s="11"/>
      <c r="B38" s="12" t="s">
        <v>960</v>
      </c>
      <c r="C38" s="9" t="s">
        <v>961</v>
      </c>
      <c r="D38" s="10">
        <v>5500</v>
      </c>
      <c r="E38" s="63"/>
    </row>
    <row r="39" ht="22.8" customHeight="1" spans="1:5">
      <c r="A39" s="11"/>
      <c r="B39" s="12" t="s">
        <v>962</v>
      </c>
      <c r="C39" s="9" t="s">
        <v>963</v>
      </c>
      <c r="D39" s="10">
        <v>17700</v>
      </c>
      <c r="E39" s="63"/>
    </row>
    <row r="40" ht="22.8" customHeight="1" spans="2:5">
      <c r="B40" s="9" t="s">
        <v>964</v>
      </c>
      <c r="C40" s="9" t="s">
        <v>965</v>
      </c>
      <c r="D40" s="10">
        <v>24718.13</v>
      </c>
      <c r="E40" s="63"/>
    </row>
    <row r="41" ht="22.8" customHeight="1" spans="1:5">
      <c r="A41" s="11"/>
      <c r="B41" s="12" t="s">
        <v>966</v>
      </c>
      <c r="C41" s="9" t="s">
        <v>967</v>
      </c>
      <c r="D41" s="10">
        <v>3319.01</v>
      </c>
      <c r="E41" s="63"/>
    </row>
    <row r="42" ht="22.8" customHeight="1" spans="1:5">
      <c r="A42" s="11"/>
      <c r="B42" s="12" t="s">
        <v>968</v>
      </c>
      <c r="C42" s="9" t="s">
        <v>969</v>
      </c>
      <c r="D42" s="10">
        <v>7610</v>
      </c>
      <c r="E42" s="63"/>
    </row>
    <row r="43" ht="22.8" customHeight="1" spans="1:5">
      <c r="A43" s="11"/>
      <c r="B43" s="12" t="s">
        <v>970</v>
      </c>
      <c r="C43" s="9" t="s">
        <v>971</v>
      </c>
      <c r="D43" s="10">
        <v>17.85</v>
      </c>
      <c r="E43" s="63"/>
    </row>
    <row r="44" ht="22.8" customHeight="1" spans="1:5">
      <c r="A44" s="11"/>
      <c r="B44" s="12" t="s">
        <v>972</v>
      </c>
      <c r="C44" s="9" t="s">
        <v>973</v>
      </c>
      <c r="D44" s="10">
        <v>13771.27</v>
      </c>
      <c r="E44" s="63"/>
    </row>
    <row r="45" ht="22.8" customHeight="1" spans="2:5">
      <c r="B45" s="9" t="s">
        <v>974</v>
      </c>
      <c r="C45" s="9" t="s">
        <v>975</v>
      </c>
      <c r="D45" s="10">
        <v>10411</v>
      </c>
      <c r="E45" s="63"/>
    </row>
    <row r="46" ht="22.8" customHeight="1" spans="1:5">
      <c r="A46" s="11"/>
      <c r="B46" s="12" t="s">
        <v>976</v>
      </c>
      <c r="C46" s="9" t="s">
        <v>977</v>
      </c>
      <c r="D46" s="10">
        <v>10411</v>
      </c>
      <c r="E46" s="63"/>
    </row>
    <row r="47" ht="22.8" customHeight="1" spans="2:5">
      <c r="B47" s="9" t="s">
        <v>978</v>
      </c>
      <c r="C47" s="9" t="s">
        <v>979</v>
      </c>
      <c r="D47" s="10">
        <v>51335.41</v>
      </c>
      <c r="E47" s="63"/>
    </row>
    <row r="48" ht="22.8" customHeight="1" spans="1:5">
      <c r="A48" s="11"/>
      <c r="B48" s="12" t="s">
        <v>980</v>
      </c>
      <c r="C48" s="9" t="s">
        <v>979</v>
      </c>
      <c r="D48" s="10">
        <v>51335.41</v>
      </c>
      <c r="E48" s="63"/>
    </row>
    <row r="49" ht="22.8" customHeight="1" spans="1:5">
      <c r="A49" s="7"/>
      <c r="B49" s="14" t="s">
        <v>99</v>
      </c>
      <c r="C49" s="14"/>
      <c r="D49" s="28">
        <v>306428.05</v>
      </c>
      <c r="E49" s="56"/>
    </row>
    <row r="50" ht="9.75" customHeight="1" spans="1:5">
      <c r="A50" s="16"/>
      <c r="B50" s="123"/>
      <c r="C50" s="16"/>
      <c r="D50" s="29"/>
      <c r="E50" s="66"/>
    </row>
    <row r="51" ht="16.35" customHeight="1" spans="1:5">
      <c r="A51" s="17"/>
      <c r="B51" s="18" t="s">
        <v>52</v>
      </c>
      <c r="C51" s="18"/>
      <c r="D51" s="30"/>
      <c r="E51" s="27"/>
    </row>
    <row r="52" ht="16.35" customHeight="1" spans="1:5">
      <c r="A52" s="19"/>
      <c r="B52" s="20" t="s">
        <v>981</v>
      </c>
      <c r="C52" s="20"/>
      <c r="D52" s="31"/>
      <c r="E52" s="39"/>
    </row>
  </sheetData>
  <mergeCells count="12">
    <mergeCell ref="B2:D2"/>
    <mergeCell ref="B4:C4"/>
    <mergeCell ref="B49:C49"/>
    <mergeCell ref="B51:D51"/>
    <mergeCell ref="B52:D52"/>
    <mergeCell ref="A7:A10"/>
    <mergeCell ref="A12:A21"/>
    <mergeCell ref="A23:A27"/>
    <mergeCell ref="A29:A30"/>
    <mergeCell ref="A32:A33"/>
    <mergeCell ref="A37:A39"/>
    <mergeCell ref="A41:A44"/>
  </mergeCells>
  <pageMargins left="0.704166666666667" right="0.704166666666667" top="0.74375" bottom="0.74375" header="0.310416666666667" footer="0.310416666666667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7"/>
  <sheetViews>
    <sheetView topLeftCell="A19" workbookViewId="0">
      <selection activeCell="B20" sqref="B20"/>
    </sheetView>
  </sheetViews>
  <sheetFormatPr defaultColWidth="9" defaultRowHeight="13.5" outlineLevelCol="3"/>
  <cols>
    <col min="1" max="1" width="1.53333333333333" customWidth="1"/>
    <col min="2" max="2" width="71.75" customWidth="1"/>
    <col min="3" max="3" width="46.8833333333333" style="21" customWidth="1"/>
    <col min="4" max="4" width="1.53333333333333" customWidth="1"/>
    <col min="5" max="6" width="9.76666666666667" customWidth="1"/>
  </cols>
  <sheetData>
    <row r="1" ht="16.35" customHeight="1" spans="1:4">
      <c r="A1" s="7"/>
      <c r="B1" s="2" t="s">
        <v>982</v>
      </c>
      <c r="C1" s="120"/>
      <c r="D1" s="56" t="s">
        <v>61</v>
      </c>
    </row>
    <row r="2" ht="22.8" customHeight="1" spans="1:4">
      <c r="A2" s="7"/>
      <c r="B2" s="69" t="s">
        <v>983</v>
      </c>
      <c r="C2" s="69"/>
      <c r="D2" s="56"/>
    </row>
    <row r="3" ht="19.55" customHeight="1" spans="1:4">
      <c r="A3" s="7"/>
      <c r="C3" s="121" t="s">
        <v>2</v>
      </c>
      <c r="D3" s="56"/>
    </row>
    <row r="4" ht="24.4" customHeight="1" spans="1:4">
      <c r="A4" s="7"/>
      <c r="B4" s="8" t="s">
        <v>8</v>
      </c>
      <c r="C4" s="8" t="s">
        <v>7</v>
      </c>
      <c r="D4" s="56"/>
    </row>
    <row r="5" ht="21" customHeight="1" spans="1:4">
      <c r="A5" s="7"/>
      <c r="B5" s="8"/>
      <c r="C5" s="8" t="s">
        <v>9</v>
      </c>
      <c r="D5" s="56"/>
    </row>
    <row r="6" ht="22.8" customHeight="1" spans="1:4">
      <c r="A6" s="11"/>
      <c r="B6" s="36" t="s">
        <v>984</v>
      </c>
      <c r="C6" s="15">
        <v>479986.99</v>
      </c>
      <c r="D6" s="63"/>
    </row>
    <row r="7" ht="22.8" customHeight="1" spans="1:4">
      <c r="A7" s="11"/>
      <c r="B7" s="9" t="s">
        <v>104</v>
      </c>
      <c r="C7" s="10">
        <v>1080</v>
      </c>
      <c r="D7" s="63"/>
    </row>
    <row r="8" ht="22.8" customHeight="1" spans="1:4">
      <c r="A8" s="11"/>
      <c r="B8" s="9" t="s">
        <v>106</v>
      </c>
      <c r="C8" s="10">
        <v>29357.82</v>
      </c>
      <c r="D8" s="63"/>
    </row>
    <row r="9" ht="22.8" customHeight="1" spans="1:4">
      <c r="A9" s="11"/>
      <c r="B9" s="9" t="s">
        <v>111</v>
      </c>
      <c r="C9" s="10">
        <v>24536.76</v>
      </c>
      <c r="D9" s="63"/>
    </row>
    <row r="10" ht="22.8" customHeight="1" spans="1:4">
      <c r="A10" s="11"/>
      <c r="B10" s="9" t="s">
        <v>112</v>
      </c>
      <c r="C10" s="10">
        <v>10943.12</v>
      </c>
      <c r="D10" s="63"/>
    </row>
    <row r="11" ht="22.8" customHeight="1" spans="1:4">
      <c r="A11" s="11"/>
      <c r="B11" s="9" t="s">
        <v>113</v>
      </c>
      <c r="C11" s="10">
        <v>3752</v>
      </c>
      <c r="D11" s="63"/>
    </row>
    <row r="12" ht="22.8" customHeight="1" spans="1:4">
      <c r="A12" s="11"/>
      <c r="B12" s="9" t="s">
        <v>116</v>
      </c>
      <c r="C12" s="10">
        <v>23999</v>
      </c>
      <c r="D12" s="63"/>
    </row>
    <row r="13" ht="22.8" customHeight="1" spans="1:4">
      <c r="A13" s="11"/>
      <c r="B13" s="9" t="s">
        <v>118</v>
      </c>
      <c r="C13" s="10">
        <v>5404</v>
      </c>
      <c r="D13" s="63"/>
    </row>
    <row r="14" ht="22.8" customHeight="1" spans="1:4">
      <c r="A14" s="11"/>
      <c r="B14" s="9" t="s">
        <v>119</v>
      </c>
      <c r="C14" s="10">
        <v>149355</v>
      </c>
      <c r="D14" s="63"/>
    </row>
    <row r="15" ht="22.8" customHeight="1" spans="1:4">
      <c r="A15" s="11"/>
      <c r="B15" s="9" t="s">
        <v>985</v>
      </c>
      <c r="C15" s="10">
        <v>780</v>
      </c>
      <c r="D15" s="63"/>
    </row>
    <row r="16" ht="22.8" customHeight="1" spans="1:4">
      <c r="A16" s="11"/>
      <c r="B16" s="9" t="s">
        <v>126</v>
      </c>
      <c r="C16" s="10">
        <v>6397</v>
      </c>
      <c r="D16" s="63"/>
    </row>
    <row r="17" ht="22.8" customHeight="1" spans="1:4">
      <c r="A17" s="11"/>
      <c r="B17" s="9" t="s">
        <v>986</v>
      </c>
      <c r="C17" s="10">
        <v>1137.6</v>
      </c>
      <c r="D17" s="63"/>
    </row>
    <row r="18" ht="22.8" customHeight="1" spans="1:4">
      <c r="A18" s="11"/>
      <c r="B18" s="9" t="s">
        <v>987</v>
      </c>
      <c r="C18" s="10">
        <v>106.05</v>
      </c>
      <c r="D18" s="63"/>
    </row>
    <row r="19" ht="22.8" customHeight="1" spans="1:4">
      <c r="A19" s="11"/>
      <c r="B19" s="9" t="s">
        <v>988</v>
      </c>
      <c r="C19" s="10">
        <v>19716</v>
      </c>
      <c r="D19" s="63"/>
    </row>
    <row r="20" ht="22.8" customHeight="1" spans="1:4">
      <c r="A20" s="11"/>
      <c r="B20" s="9" t="s">
        <v>989</v>
      </c>
      <c r="C20" s="10">
        <v>20789.6</v>
      </c>
      <c r="D20" s="63"/>
    </row>
    <row r="21" ht="22.8" customHeight="1" spans="1:4">
      <c r="A21" s="11"/>
      <c r="B21" s="9" t="s">
        <v>990</v>
      </c>
      <c r="C21" s="10">
        <v>1540.29</v>
      </c>
      <c r="D21" s="63"/>
    </row>
    <row r="22" ht="22.8" customHeight="1" spans="1:4">
      <c r="A22" s="11"/>
      <c r="B22" s="9" t="s">
        <v>991</v>
      </c>
      <c r="C22" s="10">
        <v>51412.78</v>
      </c>
      <c r="D22" s="63"/>
    </row>
    <row r="23" ht="22.8" customHeight="1" spans="1:4">
      <c r="A23" s="11"/>
      <c r="B23" s="9" t="s">
        <v>992</v>
      </c>
      <c r="C23" s="10">
        <v>7071</v>
      </c>
      <c r="D23" s="63"/>
    </row>
    <row r="24" ht="22.8" customHeight="1" spans="1:4">
      <c r="A24" s="11"/>
      <c r="B24" s="9" t="s">
        <v>993</v>
      </c>
      <c r="C24" s="10">
        <v>300</v>
      </c>
      <c r="D24" s="63"/>
    </row>
    <row r="25" ht="22.8" customHeight="1" spans="1:4">
      <c r="A25" s="11"/>
      <c r="B25" s="9" t="s">
        <v>994</v>
      </c>
      <c r="C25" s="10">
        <v>1072.5</v>
      </c>
      <c r="D25" s="63"/>
    </row>
    <row r="26" ht="22.8" customHeight="1" spans="1:4">
      <c r="A26" s="11"/>
      <c r="B26" s="9" t="s">
        <v>995</v>
      </c>
      <c r="C26" s="10">
        <v>87128.41</v>
      </c>
      <c r="D26" s="63"/>
    </row>
    <row r="27" ht="22.8" customHeight="1" spans="1:4">
      <c r="A27" s="11"/>
      <c r="B27" s="9" t="s">
        <v>996</v>
      </c>
      <c r="C27" s="10">
        <v>270</v>
      </c>
      <c r="D27" s="63"/>
    </row>
    <row r="28" ht="22.8" customHeight="1" spans="1:4">
      <c r="A28" s="11"/>
      <c r="B28" s="9" t="s">
        <v>997</v>
      </c>
      <c r="C28" s="10">
        <v>549</v>
      </c>
      <c r="D28" s="63"/>
    </row>
    <row r="29" ht="22.8" customHeight="1" spans="1:4">
      <c r="A29" s="11"/>
      <c r="B29" s="9" t="s">
        <v>998</v>
      </c>
      <c r="C29" s="10">
        <v>108</v>
      </c>
      <c r="D29" s="63"/>
    </row>
    <row r="30" ht="22.8" customHeight="1" spans="1:4">
      <c r="A30" s="11"/>
      <c r="B30" s="9" t="s">
        <v>999</v>
      </c>
      <c r="C30" s="10">
        <v>651</v>
      </c>
      <c r="D30" s="63"/>
    </row>
    <row r="31" ht="22.8" customHeight="1" spans="1:4">
      <c r="A31" s="11"/>
      <c r="B31" s="9" t="s">
        <v>1000</v>
      </c>
      <c r="C31" s="10">
        <v>4.63</v>
      </c>
      <c r="D31" s="63"/>
    </row>
    <row r="32" ht="22.8" customHeight="1" spans="1:4">
      <c r="A32" s="11"/>
      <c r="B32" s="9" t="s">
        <v>1001</v>
      </c>
      <c r="C32" s="10">
        <v>3</v>
      </c>
      <c r="D32" s="63"/>
    </row>
    <row r="33" ht="22.8" customHeight="1" spans="1:4">
      <c r="A33" s="11"/>
      <c r="B33" s="9" t="s">
        <v>1002</v>
      </c>
      <c r="C33" s="10">
        <v>262.89</v>
      </c>
      <c r="D33" s="63"/>
    </row>
    <row r="34" ht="22.8" customHeight="1" spans="1:4">
      <c r="A34" s="11"/>
      <c r="B34" s="9" t="s">
        <v>1003</v>
      </c>
      <c r="C34" s="10">
        <v>86.8</v>
      </c>
      <c r="D34" s="63"/>
    </row>
    <row r="35" ht="22.8" customHeight="1" spans="1:4">
      <c r="A35" s="11"/>
      <c r="B35" s="9" t="s">
        <v>1004</v>
      </c>
      <c r="C35" s="10">
        <v>17.62</v>
      </c>
      <c r="D35" s="63"/>
    </row>
    <row r="36" ht="22.8" customHeight="1" spans="1:4">
      <c r="A36" s="11"/>
      <c r="B36" s="9" t="s">
        <v>1005</v>
      </c>
      <c r="C36" s="10">
        <v>31905.12</v>
      </c>
      <c r="D36" s="63"/>
    </row>
    <row r="37" ht="22.8" customHeight="1" spans="1:4">
      <c r="A37" s="11"/>
      <c r="B37" s="9" t="s">
        <v>1006</v>
      </c>
      <c r="C37" s="10">
        <v>250</v>
      </c>
      <c r="D37" s="63"/>
    </row>
    <row r="38" ht="22.8" customHeight="1" spans="1:4">
      <c r="A38" s="11"/>
      <c r="B38" s="36" t="s">
        <v>1007</v>
      </c>
      <c r="C38" s="15">
        <v>3115.35</v>
      </c>
      <c r="D38" s="63"/>
    </row>
    <row r="39" ht="22.8" customHeight="1" spans="1:4">
      <c r="A39" s="11"/>
      <c r="B39" s="9" t="s">
        <v>158</v>
      </c>
      <c r="C39" s="10">
        <v>60.84</v>
      </c>
      <c r="D39" s="63"/>
    </row>
    <row r="40" ht="22.8" customHeight="1" spans="1:4">
      <c r="A40" s="11"/>
      <c r="B40" s="9" t="s">
        <v>1008</v>
      </c>
      <c r="C40" s="10">
        <v>17</v>
      </c>
      <c r="D40" s="63"/>
    </row>
    <row r="41" ht="22.8" customHeight="1" spans="1:4">
      <c r="A41" s="11"/>
      <c r="B41" s="9" t="s">
        <v>1009</v>
      </c>
      <c r="C41" s="10">
        <v>44</v>
      </c>
      <c r="D41" s="63"/>
    </row>
    <row r="42" ht="22.8" customHeight="1" spans="1:4">
      <c r="A42" s="11"/>
      <c r="B42" s="9" t="s">
        <v>1010</v>
      </c>
      <c r="C42" s="10">
        <v>2993.51</v>
      </c>
      <c r="D42" s="63"/>
    </row>
    <row r="43" ht="22.8" customHeight="1" spans="1:4">
      <c r="A43" s="11"/>
      <c r="B43" s="14" t="s">
        <v>99</v>
      </c>
      <c r="C43" s="15">
        <v>483102.34</v>
      </c>
      <c r="D43" s="63"/>
    </row>
    <row r="44" ht="9.75" customHeight="1" spans="1:4">
      <c r="A44" s="16"/>
      <c r="B44" s="16"/>
      <c r="C44" s="29"/>
      <c r="D44" s="66"/>
    </row>
    <row r="45" ht="16.25" customHeight="1" spans="1:4">
      <c r="A45" s="17"/>
      <c r="B45" s="18" t="s">
        <v>52</v>
      </c>
      <c r="C45" s="30"/>
      <c r="D45" s="27"/>
    </row>
    <row r="46" ht="16.25" customHeight="1" spans="1:4">
      <c r="A46" s="17"/>
      <c r="B46" s="18" t="s">
        <v>1011</v>
      </c>
      <c r="C46" s="30"/>
      <c r="D46" s="27"/>
    </row>
    <row r="47" ht="16.25" customHeight="1" spans="1:4">
      <c r="A47" s="19"/>
      <c r="B47" s="20" t="s">
        <v>1012</v>
      </c>
      <c r="C47" s="31"/>
      <c r="D47" s="39"/>
    </row>
  </sheetData>
  <mergeCells count="7">
    <mergeCell ref="B2:C2"/>
    <mergeCell ref="B45:C45"/>
    <mergeCell ref="B46:C46"/>
    <mergeCell ref="B47:C47"/>
    <mergeCell ref="A7:A37"/>
    <mergeCell ref="A39:A42"/>
    <mergeCell ref="B4:B5"/>
  </mergeCells>
  <printOptions horizontalCentered="1" verticalCentered="1"/>
  <pageMargins left="0.590277777777778" right="0.590277777777778" top="0.590277777777778" bottom="0.590277777777778" header="0.310416666666667" footer="0.310416666666667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workbookViewId="0">
      <selection activeCell="F7" sqref="F7"/>
    </sheetView>
  </sheetViews>
  <sheetFormatPr defaultColWidth="9" defaultRowHeight="13.5" outlineLevelCol="6"/>
  <cols>
    <col min="1" max="1" width="1.53333333333333" customWidth="1"/>
    <col min="2" max="2" width="33.3416666666667" customWidth="1"/>
    <col min="3" max="4" width="23.6333333333333" customWidth="1"/>
    <col min="5" max="5" width="23.6333333333333" style="106" customWidth="1"/>
    <col min="6" max="6" width="23.6333333333333" customWidth="1"/>
    <col min="7" max="7" width="1.53333333333333" customWidth="1"/>
    <col min="8" max="9" width="9.76666666666667" customWidth="1"/>
    <col min="11" max="11" width="10.3833333333333"/>
  </cols>
  <sheetData>
    <row r="1" ht="16.35" customHeight="1" spans="1:7">
      <c r="A1" s="7"/>
      <c r="B1" s="2" t="s">
        <v>1013</v>
      </c>
      <c r="C1" s="1"/>
      <c r="D1" s="1"/>
      <c r="E1" s="107"/>
      <c r="F1" s="1"/>
      <c r="G1" s="56" t="s">
        <v>61</v>
      </c>
    </row>
    <row r="2" ht="22.8" customHeight="1" spans="1:7">
      <c r="A2" s="57"/>
      <c r="B2" s="58" t="s">
        <v>1014</v>
      </c>
      <c r="C2" s="58"/>
      <c r="D2" s="58"/>
      <c r="E2" s="108"/>
      <c r="F2" s="58"/>
      <c r="G2" s="59"/>
    </row>
    <row r="3" ht="19.55" customHeight="1" spans="1:7">
      <c r="A3" s="7"/>
      <c r="B3" s="60"/>
      <c r="C3" s="109"/>
      <c r="D3" s="61"/>
      <c r="E3" s="110" t="s">
        <v>2</v>
      </c>
      <c r="F3" s="111"/>
      <c r="G3" s="62"/>
    </row>
    <row r="4" ht="24.4" customHeight="1" spans="1:7">
      <c r="A4" s="7"/>
      <c r="B4" s="8" t="s">
        <v>1015</v>
      </c>
      <c r="C4" s="8" t="s">
        <v>6</v>
      </c>
      <c r="D4" s="8" t="s">
        <v>7</v>
      </c>
      <c r="E4" s="112"/>
      <c r="F4" s="8"/>
      <c r="G4" s="62"/>
    </row>
    <row r="5" ht="39.1" customHeight="1" spans="1:7">
      <c r="A5" s="7"/>
      <c r="B5" s="8"/>
      <c r="C5" s="8"/>
      <c r="D5" s="8" t="s">
        <v>9</v>
      </c>
      <c r="E5" s="112" t="s">
        <v>10</v>
      </c>
      <c r="F5" s="76" t="s">
        <v>11</v>
      </c>
      <c r="G5" s="62"/>
    </row>
    <row r="6" ht="42" customHeight="1" spans="1:7">
      <c r="A6" s="11"/>
      <c r="B6" s="9" t="s">
        <v>1016</v>
      </c>
      <c r="C6" s="113">
        <v>40993.45</v>
      </c>
      <c r="D6" s="10">
        <v>72529.58</v>
      </c>
      <c r="E6" s="114">
        <f>D6-C6</f>
        <v>31536.13</v>
      </c>
      <c r="F6" s="37">
        <f>E6/C6</f>
        <v>0.769296802294025</v>
      </c>
      <c r="G6" s="63"/>
    </row>
    <row r="7" ht="42" customHeight="1" spans="1:7">
      <c r="A7" s="11"/>
      <c r="B7" s="9" t="s">
        <v>1017</v>
      </c>
      <c r="C7" s="113">
        <v>36317.71</v>
      </c>
      <c r="D7" s="10">
        <v>65005.64</v>
      </c>
      <c r="E7" s="114">
        <f t="shared" ref="E7:E13" si="0">D7-C7</f>
        <v>28687.93</v>
      </c>
      <c r="F7" s="37">
        <f t="shared" ref="F7:F13" si="1">E7/C7</f>
        <v>0.789915718804958</v>
      </c>
      <c r="G7" s="63"/>
    </row>
    <row r="8" ht="42" customHeight="1" spans="1:7">
      <c r="A8" s="11"/>
      <c r="B8" s="9" t="s">
        <v>1018</v>
      </c>
      <c r="C8" s="113">
        <v>43643.64</v>
      </c>
      <c r="D8" s="10">
        <v>76492.62</v>
      </c>
      <c r="E8" s="114">
        <f t="shared" si="0"/>
        <v>32848.98</v>
      </c>
      <c r="F8" s="37">
        <f t="shared" si="1"/>
        <v>0.752663618341641</v>
      </c>
      <c r="G8" s="63"/>
    </row>
    <row r="9" ht="42" customHeight="1" spans="1:7">
      <c r="A9" s="11"/>
      <c r="B9" s="9" t="s">
        <v>1019</v>
      </c>
      <c r="C9" s="113">
        <v>38027.26</v>
      </c>
      <c r="D9" s="10">
        <v>60698.96</v>
      </c>
      <c r="E9" s="114">
        <f t="shared" si="0"/>
        <v>22671.7</v>
      </c>
      <c r="F9" s="37">
        <f t="shared" si="1"/>
        <v>0.596195992033083</v>
      </c>
      <c r="G9" s="63"/>
    </row>
    <row r="10" ht="42" customHeight="1" spans="1:7">
      <c r="A10" s="11"/>
      <c r="B10" s="9" t="s">
        <v>1020</v>
      </c>
      <c r="C10" s="113">
        <v>40102.78</v>
      </c>
      <c r="D10" s="10">
        <v>69258.92</v>
      </c>
      <c r="E10" s="114">
        <f t="shared" si="0"/>
        <v>29156.14</v>
      </c>
      <c r="F10" s="37">
        <f t="shared" si="1"/>
        <v>0.727035382584449</v>
      </c>
      <c r="G10" s="63"/>
    </row>
    <row r="11" ht="42" customHeight="1" spans="1:7">
      <c r="A11" s="11"/>
      <c r="B11" s="9" t="s">
        <v>1021</v>
      </c>
      <c r="C11" s="113">
        <v>42946.86</v>
      </c>
      <c r="D11" s="10">
        <v>71763.41</v>
      </c>
      <c r="E11" s="114">
        <f t="shared" si="0"/>
        <v>28816.55</v>
      </c>
      <c r="F11" s="37">
        <f t="shared" si="1"/>
        <v>0.670981533923551</v>
      </c>
      <c r="G11" s="63"/>
    </row>
    <row r="12" ht="42" customHeight="1" spans="1:7">
      <c r="A12" s="11"/>
      <c r="B12" s="9" t="s">
        <v>1022</v>
      </c>
      <c r="C12" s="113">
        <v>35201.59</v>
      </c>
      <c r="D12" s="10">
        <v>67353.21</v>
      </c>
      <c r="E12" s="114">
        <f t="shared" si="0"/>
        <v>32151.62</v>
      </c>
      <c r="F12" s="37">
        <f t="shared" si="1"/>
        <v>0.913357038701945</v>
      </c>
      <c r="G12" s="63"/>
    </row>
    <row r="13" ht="42" customHeight="1" spans="1:7">
      <c r="A13" s="13"/>
      <c r="B13" s="14" t="s">
        <v>1023</v>
      </c>
      <c r="C13" s="115">
        <f>SUM(C6:C12)</f>
        <v>277233.29</v>
      </c>
      <c r="D13" s="15">
        <v>483102.34</v>
      </c>
      <c r="E13" s="116">
        <f t="shared" si="0"/>
        <v>205869.05</v>
      </c>
      <c r="F13" s="37">
        <f t="shared" si="1"/>
        <v>0.742584160798294</v>
      </c>
      <c r="G13" s="64"/>
    </row>
    <row r="14" ht="12.05" customHeight="1" spans="1:7">
      <c r="A14" s="16"/>
      <c r="B14" s="65"/>
      <c r="C14" s="16" t="s">
        <v>61</v>
      </c>
      <c r="D14" s="16"/>
      <c r="E14" s="117"/>
      <c r="F14" s="16"/>
      <c r="G14" s="66"/>
    </row>
    <row r="15" ht="16.25" customHeight="1" spans="1:7">
      <c r="A15" s="17"/>
      <c r="B15" s="18" t="s">
        <v>52</v>
      </c>
      <c r="C15" s="18"/>
      <c r="D15" s="18"/>
      <c r="E15" s="118"/>
      <c r="F15" s="18"/>
      <c r="G15" s="27"/>
    </row>
    <row r="16" ht="16.25" customHeight="1" spans="1:7">
      <c r="A16" s="19"/>
      <c r="B16" s="20" t="s">
        <v>1024</v>
      </c>
      <c r="C16" s="20"/>
      <c r="D16" s="20"/>
      <c r="E16" s="119"/>
      <c r="F16" s="20"/>
      <c r="G16" s="39"/>
    </row>
  </sheetData>
  <mergeCells count="8">
    <mergeCell ref="B2:F2"/>
    <mergeCell ref="E3:F3"/>
    <mergeCell ref="D4:F4"/>
    <mergeCell ref="B15:F15"/>
    <mergeCell ref="B16:F16"/>
    <mergeCell ref="A6:A12"/>
    <mergeCell ref="B4:B5"/>
    <mergeCell ref="C4:C5"/>
  </mergeCells>
  <printOptions horizontalCentered="1" verticalCentered="1"/>
  <pageMargins left="0.704166666666667" right="0.704166666666667" top="0.74375" bottom="0.74375" header="0.310416666666667" footer="0.310416666666667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K17"/>
  <sheetViews>
    <sheetView workbookViewId="0">
      <pane ySplit="6" topLeftCell="A7" activePane="bottomLeft" state="frozen"/>
      <selection/>
      <selection pane="bottomLeft" activeCell="B21" sqref="B21"/>
    </sheetView>
  </sheetViews>
  <sheetFormatPr defaultColWidth="9" defaultRowHeight="13.5"/>
  <cols>
    <col min="1" max="1" width="1.53333333333333" style="85" customWidth="1"/>
    <col min="2" max="2" width="19.775" style="104" customWidth="1"/>
    <col min="3" max="3" width="13" style="85" customWidth="1"/>
    <col min="4" max="4" width="11.1083333333333" style="85" customWidth="1"/>
    <col min="5" max="5" width="13.4416666666667" style="85" customWidth="1"/>
    <col min="6" max="6" width="10.2583333333333" style="85" customWidth="1"/>
    <col min="7" max="7" width="19.8916666666667" style="104" customWidth="1"/>
    <col min="8" max="8" width="11.225" style="85" customWidth="1"/>
    <col min="9" max="9" width="12.8916666666667" style="85" customWidth="1"/>
    <col min="10" max="10" width="11.1083333333333" style="85" customWidth="1"/>
    <col min="11" max="11" width="8.775" style="85" customWidth="1"/>
    <col min="12" max="16384" width="9" style="85"/>
  </cols>
  <sheetData>
    <row r="1" s="85" customFormat="1" ht="16.35" customHeight="1" spans="1:11">
      <c r="A1" s="7"/>
      <c r="B1" s="41" t="s">
        <v>1025</v>
      </c>
      <c r="C1" s="33"/>
      <c r="D1" s="1"/>
      <c r="E1" s="1"/>
      <c r="F1" s="1"/>
      <c r="G1" s="1"/>
      <c r="H1" s="1"/>
      <c r="I1" s="1"/>
      <c r="J1" s="1"/>
      <c r="K1" s="1"/>
    </row>
    <row r="2" s="85" customFormat="1" ht="16" customHeight="1" spans="1:11">
      <c r="A2" s="7"/>
      <c r="B2" s="105" t="s">
        <v>1026</v>
      </c>
      <c r="C2" s="4"/>
      <c r="D2" s="4"/>
      <c r="E2" s="4"/>
      <c r="F2" s="4"/>
      <c r="G2" s="105"/>
      <c r="H2" s="4"/>
      <c r="I2" s="4"/>
      <c r="J2" s="4"/>
      <c r="K2" s="4"/>
    </row>
    <row r="3" s="85" customFormat="1" ht="15" customHeight="1" spans="1:11">
      <c r="A3" s="7"/>
      <c r="B3" s="104"/>
      <c r="C3" s="35"/>
      <c r="D3" s="5"/>
      <c r="E3" s="5"/>
      <c r="F3" s="5"/>
      <c r="G3" s="5"/>
      <c r="H3" s="5"/>
      <c r="I3" s="5"/>
      <c r="J3" s="5"/>
      <c r="K3" s="5"/>
    </row>
    <row r="4" s="85" customFormat="1" ht="24.4" customHeight="1" spans="1:11">
      <c r="A4" s="7"/>
      <c r="B4" s="25" t="s">
        <v>3</v>
      </c>
      <c r="C4" s="8"/>
      <c r="D4" s="8"/>
      <c r="E4" s="8"/>
      <c r="F4" s="8"/>
      <c r="G4" s="25" t="s">
        <v>4</v>
      </c>
      <c r="H4" s="8"/>
      <c r="I4" s="8"/>
      <c r="J4" s="8"/>
      <c r="K4" s="8"/>
    </row>
    <row r="5" s="85" customFormat="1" ht="24.4" customHeight="1" spans="1:11">
      <c r="A5" s="7"/>
      <c r="B5" s="25" t="s">
        <v>8</v>
      </c>
      <c r="C5" s="8" t="s">
        <v>6</v>
      </c>
      <c r="D5" s="8" t="s">
        <v>7</v>
      </c>
      <c r="E5" s="8"/>
      <c r="F5" s="8"/>
      <c r="G5" s="25" t="s">
        <v>8</v>
      </c>
      <c r="H5" s="8" t="s">
        <v>6</v>
      </c>
      <c r="I5" s="8" t="s">
        <v>7</v>
      </c>
      <c r="J5" s="8"/>
      <c r="K5" s="8"/>
    </row>
    <row r="6" s="85" customFormat="1" ht="39.1" customHeight="1" spans="1:11">
      <c r="A6" s="7"/>
      <c r="B6" s="25"/>
      <c r="C6" s="8"/>
      <c r="D6" s="8" t="s">
        <v>9</v>
      </c>
      <c r="E6" s="8" t="s">
        <v>10</v>
      </c>
      <c r="F6" s="25" t="s">
        <v>1027</v>
      </c>
      <c r="G6" s="25"/>
      <c r="H6" s="8"/>
      <c r="I6" s="8" t="s">
        <v>9</v>
      </c>
      <c r="J6" s="8" t="s">
        <v>10</v>
      </c>
      <c r="K6" s="25" t="s">
        <v>1027</v>
      </c>
    </row>
    <row r="7" s="85" customFormat="1" ht="22.8" customHeight="1" spans="1:11">
      <c r="A7" s="13"/>
      <c r="B7" s="46" t="s">
        <v>12</v>
      </c>
      <c r="C7" s="47">
        <v>20900</v>
      </c>
      <c r="D7" s="47">
        <v>11000</v>
      </c>
      <c r="E7" s="47">
        <f t="shared" ref="E7:E10" si="0">D7-C7</f>
        <v>-9900</v>
      </c>
      <c r="F7" s="37">
        <f>E7/C7</f>
        <v>-0.473684210526316</v>
      </c>
      <c r="G7" s="46" t="s">
        <v>13</v>
      </c>
      <c r="H7" s="47">
        <v>20900</v>
      </c>
      <c r="I7" s="47">
        <v>11000</v>
      </c>
      <c r="J7" s="47">
        <f t="shared" ref="J7:J10" si="1">I7-H7</f>
        <v>-9900</v>
      </c>
      <c r="K7" s="37">
        <f>J7/H7</f>
        <v>-0.473684210526316</v>
      </c>
    </row>
    <row r="8" s="85" customFormat="1" ht="30" customHeight="1" spans="1:11">
      <c r="A8" s="13"/>
      <c r="B8" s="46" t="s">
        <v>1028</v>
      </c>
      <c r="C8" s="47"/>
      <c r="D8" s="47"/>
      <c r="E8" s="47"/>
      <c r="F8" s="37"/>
      <c r="G8" s="46" t="s">
        <v>1029</v>
      </c>
      <c r="H8" s="47"/>
      <c r="I8" s="47"/>
      <c r="J8" s="47"/>
      <c r="K8" s="37"/>
    </row>
    <row r="9" s="85" customFormat="1" ht="30" customHeight="1" spans="1:11">
      <c r="A9" s="13"/>
      <c r="B9" s="46" t="s">
        <v>17</v>
      </c>
      <c r="C9" s="47"/>
      <c r="D9" s="47">
        <f>D10+D11+D12+D13+D14+D15</f>
        <v>53.46</v>
      </c>
      <c r="E9" s="47">
        <f t="shared" si="0"/>
        <v>53.46</v>
      </c>
      <c r="F9" s="37">
        <v>1</v>
      </c>
      <c r="G9" s="46" t="s">
        <v>18</v>
      </c>
      <c r="H9" s="47"/>
      <c r="I9" s="47">
        <f>I10+I11+I12+I13+I14+I15</f>
        <v>53.46</v>
      </c>
      <c r="J9" s="47">
        <f t="shared" si="1"/>
        <v>53.46</v>
      </c>
      <c r="K9" s="37">
        <v>1</v>
      </c>
    </row>
    <row r="10" s="85" customFormat="1" ht="30" customHeight="1" spans="1:11">
      <c r="A10" s="11"/>
      <c r="B10" s="49" t="s">
        <v>1030</v>
      </c>
      <c r="C10" s="50"/>
      <c r="D10" s="50">
        <v>53.46</v>
      </c>
      <c r="E10" s="47">
        <f t="shared" si="0"/>
        <v>53.46</v>
      </c>
      <c r="F10" s="26">
        <v>1</v>
      </c>
      <c r="G10" s="49" t="s">
        <v>1031</v>
      </c>
      <c r="H10" s="50"/>
      <c r="I10" s="50">
        <v>53.46</v>
      </c>
      <c r="J10" s="47">
        <f t="shared" si="1"/>
        <v>53.46</v>
      </c>
      <c r="K10" s="26">
        <v>1</v>
      </c>
    </row>
    <row r="11" s="85" customFormat="1" ht="24" customHeight="1" spans="1:11">
      <c r="A11" s="11"/>
      <c r="B11" s="49" t="s">
        <v>1032</v>
      </c>
      <c r="C11" s="50"/>
      <c r="D11" s="50"/>
      <c r="E11" s="47"/>
      <c r="F11" s="26"/>
      <c r="G11" s="49" t="s">
        <v>1033</v>
      </c>
      <c r="H11" s="50"/>
      <c r="I11" s="50"/>
      <c r="J11" s="47"/>
      <c r="K11" s="26"/>
    </row>
    <row r="12" s="85" customFormat="1" ht="24" customHeight="1" spans="1:11">
      <c r="A12" s="11"/>
      <c r="B12" s="49" t="s">
        <v>35</v>
      </c>
      <c r="C12" s="50"/>
      <c r="D12" s="50"/>
      <c r="E12" s="47"/>
      <c r="F12" s="26"/>
      <c r="G12" s="49" t="s">
        <v>1034</v>
      </c>
      <c r="H12" s="50"/>
      <c r="I12" s="50"/>
      <c r="J12" s="47"/>
      <c r="K12" s="26"/>
    </row>
    <row r="13" s="85" customFormat="1" ht="30" customHeight="1" spans="1:11">
      <c r="A13" s="11"/>
      <c r="B13" s="49" t="s">
        <v>1035</v>
      </c>
      <c r="C13" s="50"/>
      <c r="D13" s="50"/>
      <c r="E13" s="47"/>
      <c r="F13" s="26"/>
      <c r="G13" s="49" t="s">
        <v>1036</v>
      </c>
      <c r="H13" s="50"/>
      <c r="I13" s="50"/>
      <c r="J13" s="50"/>
      <c r="K13" s="26"/>
    </row>
    <row r="14" s="85" customFormat="1" ht="30" customHeight="1" spans="1:11">
      <c r="A14" s="11"/>
      <c r="B14" s="49" t="s">
        <v>1037</v>
      </c>
      <c r="C14" s="50"/>
      <c r="D14" s="50"/>
      <c r="E14" s="47"/>
      <c r="F14" s="26"/>
      <c r="G14" s="49" t="s">
        <v>1038</v>
      </c>
      <c r="H14" s="50"/>
      <c r="I14" s="50"/>
      <c r="J14" s="50"/>
      <c r="K14" s="26"/>
    </row>
    <row r="15" s="85" customFormat="1" ht="22.8" customHeight="1" spans="1:11">
      <c r="A15" s="11"/>
      <c r="B15" s="49" t="s">
        <v>48</v>
      </c>
      <c r="C15" s="50"/>
      <c r="D15" s="50"/>
      <c r="E15" s="47"/>
      <c r="F15" s="26"/>
      <c r="G15" s="49" t="s">
        <v>49</v>
      </c>
      <c r="H15" s="50"/>
      <c r="I15" s="50"/>
      <c r="J15" s="50"/>
      <c r="K15" s="26"/>
    </row>
    <row r="16" s="85" customFormat="1" ht="22.8" customHeight="1" spans="1:11">
      <c r="A16" s="13"/>
      <c r="B16" s="53" t="s">
        <v>50</v>
      </c>
      <c r="C16" s="47">
        <v>20900</v>
      </c>
      <c r="D16" s="47">
        <f>D9+D7</f>
        <v>11053.46</v>
      </c>
      <c r="E16" s="47">
        <f>D16-C16</f>
        <v>-9846.54</v>
      </c>
      <c r="F16" s="37">
        <f>E16/C16</f>
        <v>-0.471126315789474</v>
      </c>
      <c r="G16" s="53" t="s">
        <v>51</v>
      </c>
      <c r="H16" s="47">
        <v>20900</v>
      </c>
      <c r="I16" s="47">
        <f>I9+I7</f>
        <v>11053.46</v>
      </c>
      <c r="J16" s="47">
        <f>I16-H16</f>
        <v>-9846.54</v>
      </c>
      <c r="K16" s="37">
        <f>J16/H16</f>
        <v>-0.471126315789474</v>
      </c>
    </row>
    <row r="17" s="85" customFormat="1" ht="9.75" customHeight="1" spans="1:1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</row>
  </sheetData>
  <mergeCells count="9">
    <mergeCell ref="B2:K2"/>
    <mergeCell ref="B4:F4"/>
    <mergeCell ref="G4:K4"/>
    <mergeCell ref="D5:F5"/>
    <mergeCell ref="I5:K5"/>
    <mergeCell ref="B5:B6"/>
    <mergeCell ref="C5:C6"/>
    <mergeCell ref="G5:G6"/>
    <mergeCell ref="H5:H6"/>
  </mergeCells>
  <pageMargins left="0.704166666666667" right="0.704166666666667" top="0.74375" bottom="0.74375" header="0.309027777777778" footer="0.3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年初预算表1</vt:lpstr>
      <vt:lpstr>年初预算表2</vt:lpstr>
      <vt:lpstr>年初预算表3</vt:lpstr>
      <vt:lpstr>年初预算表4</vt:lpstr>
      <vt:lpstr>年初预算表5</vt:lpstr>
      <vt:lpstr>年初预算表6</vt:lpstr>
      <vt:lpstr>年初预算表7</vt:lpstr>
      <vt:lpstr>年初预算表8</vt:lpstr>
      <vt:lpstr>年初预算表9</vt:lpstr>
      <vt:lpstr>年初预算表10</vt:lpstr>
      <vt:lpstr>年初预算表11</vt:lpstr>
      <vt:lpstr>年初预算表12</vt:lpstr>
      <vt:lpstr>年初预算表13</vt:lpstr>
      <vt:lpstr>年初预算表14</vt:lpstr>
      <vt:lpstr>年初预算表15</vt:lpstr>
      <vt:lpstr>年初预算表16</vt:lpstr>
      <vt:lpstr>年初预算表17</vt:lpstr>
      <vt:lpstr>年初预算表18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wxt</cp:lastModifiedBy>
  <dcterms:created xsi:type="dcterms:W3CDTF">2021-12-20T00:26:00Z</dcterms:created>
  <dcterms:modified xsi:type="dcterms:W3CDTF">2022-01-19T09:51:08Z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