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889" firstSheet="7" activeTab="7"/>
  </bookViews>
  <sheets>
    <sheet name="一般公共预算收入表" sheetId="34" r:id="rId1"/>
    <sheet name="2020年一般公共预算本级收入表" sheetId="37" r:id="rId2"/>
    <sheet name="一般公共预算支出表" sheetId="35" r:id="rId3"/>
    <sheet name="2020年一般公共预算本级支出表" sheetId="28" r:id="rId4"/>
    <sheet name="2020年本级支出总表" sheetId="3" r:id="rId5"/>
    <sheet name="2020年本级基本支出（1）" sheetId="17" r:id="rId6"/>
    <sheet name="2020年基本支出（2）" sheetId="6" r:id="rId7"/>
    <sheet name="2020年本级基本支出（3）" sheetId="7" r:id="rId8"/>
    <sheet name="一般公共预算税收返还和转移支付表" sheetId="36" r:id="rId9"/>
    <sheet name="政府采购" sheetId="22" r:id="rId10"/>
    <sheet name="一般公共预算转移支付表（1）" sheetId="30" r:id="rId11"/>
    <sheet name="一般公共预算转移支付表（2）" sheetId="33" r:id="rId12"/>
    <sheet name="政府一般债务限额和余额表" sheetId="29" r:id="rId13"/>
    <sheet name="市本级三公经费预算表" sheetId="31" r:id="rId14"/>
  </sheets>
  <definedNames>
    <definedName name="_xlnm.Print_Area" localSheetId="5">'2020年本级基本支出（1）'!$A$1:$M$3</definedName>
    <definedName name="_xlnm.Print_Area" localSheetId="7">'2020年本级基本支出（3）'!$A$1:$N$3</definedName>
    <definedName name="_xlnm.Print_Area" localSheetId="4">'2020年本级支出总表'!$A$1:$N$3</definedName>
    <definedName name="_xlnm.Print_Area" localSheetId="6">'2020年基本支出（2）'!$A$1:$U$3</definedName>
    <definedName name="_xlnm.Print_Area" localSheetId="9">政府采购!$A$1:$G$6</definedName>
    <definedName name="_xlnm.Print_Area">#N/A</definedName>
    <definedName name="_xlnm.Print_Titles" localSheetId="5">'2020年本级基本支出（1）'!$1:$3</definedName>
    <definedName name="_xlnm.Print_Titles" localSheetId="7">'2020年本级基本支出（3）'!$1:$3</definedName>
    <definedName name="_xlnm.Print_Titles" localSheetId="4">'2020年本级支出总表'!$1:$3</definedName>
    <definedName name="_xlnm.Print_Titles" localSheetId="6">'2020年基本支出（2）'!$1:$3</definedName>
    <definedName name="_xlnm.Print_Titles" localSheetId="9">政府采购!$1:$6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<sst xmlns="http://schemas.openxmlformats.org/spreadsheetml/2006/main" count="14424" uniqueCount="2653">
  <si>
    <t>表一</t>
  </si>
  <si>
    <t>2020年一般公共预算收入表</t>
  </si>
  <si>
    <t>单位：万元</t>
  </si>
  <si>
    <r>
      <rPr>
        <b/>
        <sz val="12"/>
        <rFont val="宋体"/>
        <charset val="134"/>
      </rPr>
      <t>项</t>
    </r>
    <r>
      <rPr>
        <b/>
        <sz val="12"/>
        <rFont val="宋体"/>
        <charset val="134"/>
      </rPr>
      <t>目</t>
    </r>
  </si>
  <si>
    <t>2020年预算数</t>
  </si>
  <si>
    <t>备注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</si>
  <si>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</si>
  <si>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</si>
  <si>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</si>
  <si>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</si>
  <si>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</si>
  <si>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</si>
  <si>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</si>
  <si>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</si>
  <si>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</si>
  <si>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</si>
  <si>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</si>
  <si>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</si>
  <si>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</si>
  <si>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</si>
  <si>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</si>
  <si>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</si>
  <si>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</si>
  <si>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其他各项税收收入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</si>
  <si>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</si>
  <si>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</si>
  <si>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</si>
  <si>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</si>
  <si>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</si>
  <si>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</si>
  <si>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</si>
  <si>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</si>
  <si>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</si>
  <si>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收入合计</t>
  </si>
  <si>
    <t>表二</t>
  </si>
  <si>
    <t>2020年一般公共预算本级收入表</t>
  </si>
  <si>
    <t>收入科目</t>
  </si>
  <si>
    <t>市本级</t>
  </si>
  <si>
    <t>合计</t>
  </si>
  <si>
    <t xml:space="preserve">       增值税</t>
  </si>
  <si>
    <t xml:space="preserve">       企业所得税</t>
  </si>
  <si>
    <t xml:space="preserve">       个人所得税</t>
  </si>
  <si>
    <t xml:space="preserve">       资源税</t>
  </si>
  <si>
    <t xml:space="preserve">       城市维护建设税</t>
  </si>
  <si>
    <t xml:space="preserve">       房产税</t>
  </si>
  <si>
    <t xml:space="preserve">       印花税</t>
  </si>
  <si>
    <t xml:space="preserve">       城镇土地使用税</t>
  </si>
  <si>
    <t xml:space="preserve">       土地增值税</t>
  </si>
  <si>
    <t xml:space="preserve">       车船税</t>
  </si>
  <si>
    <t xml:space="preserve">       耕地占用税</t>
  </si>
  <si>
    <t xml:space="preserve">       契税</t>
  </si>
  <si>
    <t xml:space="preserve">       烟叶税</t>
  </si>
  <si>
    <t xml:space="preserve">       环境保护税</t>
  </si>
  <si>
    <t xml:space="preserve">       其他税收收入</t>
  </si>
  <si>
    <t xml:space="preserve">       专项收入</t>
  </si>
  <si>
    <t xml:space="preserve">       行政事业性收费收入</t>
  </si>
  <si>
    <t xml:space="preserve">       罚没收入</t>
  </si>
  <si>
    <t xml:space="preserve">       国有资本经营收入</t>
  </si>
  <si>
    <t xml:space="preserve">       国有资源（资产）有偿使用收入</t>
  </si>
  <si>
    <t xml:space="preserve">       捐赠收入</t>
  </si>
  <si>
    <t xml:space="preserve">       政府住房基金收入</t>
  </si>
  <si>
    <t xml:space="preserve">       其他收入</t>
  </si>
  <si>
    <t>表三</t>
  </si>
  <si>
    <t>2020年一般公共预算支出</t>
  </si>
  <si>
    <t>项目</t>
  </si>
  <si>
    <t>巴宜区</t>
  </si>
  <si>
    <t>波密县</t>
  </si>
  <si>
    <t>察隅县</t>
  </si>
  <si>
    <t>工布江达县</t>
  </si>
  <si>
    <t>米林县</t>
  </si>
  <si>
    <t>朗县</t>
  </si>
  <si>
    <t>墨脱县</t>
  </si>
  <si>
    <t>一、一般公共服务</t>
  </si>
  <si>
    <t xml:space="preserve">    人大事务</t>
  </si>
  <si>
    <t xml:space="preserve">    政协事务</t>
  </si>
  <si>
    <t xml:space="preserve">    政府办公厅(室)及相关机构事务</t>
  </si>
  <si>
    <t xml:space="preserve">    发展与改革事务</t>
  </si>
  <si>
    <t xml:space="preserve">    统计信息事务</t>
  </si>
  <si>
    <t xml:space="preserve">    财政事务</t>
  </si>
  <si>
    <t xml:space="preserve">    税收事务</t>
  </si>
  <si>
    <t xml:space="preserve">    审计事务</t>
  </si>
  <si>
    <t xml:space="preserve">    海关事务</t>
  </si>
  <si>
    <t xml:space="preserve">    人力资源事务</t>
  </si>
  <si>
    <t xml:space="preserve">    纪检监察事务</t>
  </si>
  <si>
    <t xml:space="preserve">    商贸事务</t>
  </si>
  <si>
    <t xml:space="preserve">    知识产权事务</t>
  </si>
  <si>
    <t xml:space="preserve">    民族事务</t>
  </si>
  <si>
    <t xml:space="preserve">    港澳台事务</t>
  </si>
  <si>
    <t xml:space="preserve">    档案事务</t>
  </si>
  <si>
    <t xml:space="preserve">    民主党派及工商联事务</t>
  </si>
  <si>
    <t xml:space="preserve">    群众团体事务</t>
  </si>
  <si>
    <t xml:space="preserve">    党委办公厅（室）及相关机构事务</t>
  </si>
  <si>
    <t xml:space="preserve">    组织事务</t>
  </si>
  <si>
    <t xml:space="preserve">    宣传事务</t>
  </si>
  <si>
    <t xml:space="preserve">    统战事务</t>
  </si>
  <si>
    <t xml:space="preserve">    对外联络事务</t>
  </si>
  <si>
    <t xml:space="preserve">    其他共产党事务支出</t>
  </si>
  <si>
    <t xml:space="preserve">    网信事务</t>
  </si>
  <si>
    <t xml:space="preserve">    市场监督管理事务</t>
  </si>
  <si>
    <t xml:space="preserve">    其他一般公共服务支出</t>
  </si>
  <si>
    <t>二、外交支出</t>
  </si>
  <si>
    <t xml:space="preserve">   外交管理事务</t>
  </si>
  <si>
    <t xml:space="preserve">   驻外机构</t>
  </si>
  <si>
    <t xml:space="preserve">   对外援助</t>
  </si>
  <si>
    <t xml:space="preserve">   国际组织</t>
  </si>
  <si>
    <t xml:space="preserve">   对外合作与交流</t>
  </si>
  <si>
    <t xml:space="preserve">   对外宣传</t>
  </si>
  <si>
    <t xml:space="preserve">   边境勘界联检</t>
  </si>
  <si>
    <t xml:space="preserve">   国际发展合作</t>
  </si>
  <si>
    <t xml:space="preserve">   其他外交支出</t>
  </si>
  <si>
    <t>三、国防支出</t>
  </si>
  <si>
    <t xml:space="preserve">   现役部队</t>
  </si>
  <si>
    <t xml:space="preserve">   国防科技事业</t>
  </si>
  <si>
    <t xml:space="preserve">   专项工程</t>
  </si>
  <si>
    <t xml:space="preserve">   国防动员</t>
  </si>
  <si>
    <t xml:space="preserve">   其他国防支出</t>
  </si>
  <si>
    <t>四、公共安全支出</t>
  </si>
  <si>
    <t xml:space="preserve">    武装警察部队</t>
  </si>
  <si>
    <t xml:space="preserve">    公安</t>
  </si>
  <si>
    <t xml:space="preserve">    国家安全</t>
  </si>
  <si>
    <t xml:space="preserve">    检察</t>
  </si>
  <si>
    <t xml:space="preserve">    法院</t>
  </si>
  <si>
    <t xml:space="preserve">    司法</t>
  </si>
  <si>
    <t xml:space="preserve">    监狱</t>
  </si>
  <si>
    <t xml:space="preserve">    强制隔离戒毒</t>
  </si>
  <si>
    <t xml:space="preserve">    国家保密</t>
  </si>
  <si>
    <t xml:space="preserve">    缉私警察</t>
  </si>
  <si>
    <t xml:space="preserve">    其他公共安全支出</t>
  </si>
  <si>
    <t>五、教育支出</t>
  </si>
  <si>
    <t xml:space="preserve">    教育管理事务</t>
  </si>
  <si>
    <t xml:space="preserve">    普通教育</t>
  </si>
  <si>
    <t xml:space="preserve">    职业教育</t>
  </si>
  <si>
    <t xml:space="preserve">    成人教育</t>
  </si>
  <si>
    <t xml:space="preserve">    广播电视教育</t>
  </si>
  <si>
    <t xml:space="preserve">    留学教育</t>
  </si>
  <si>
    <t xml:space="preserve">    特殊教育</t>
  </si>
  <si>
    <t xml:space="preserve">    进修及培训</t>
  </si>
  <si>
    <t xml:space="preserve">    教育费附加安排的支出</t>
  </si>
  <si>
    <t xml:space="preserve">    其他教育支出</t>
  </si>
  <si>
    <t>六、科学技术支出</t>
  </si>
  <si>
    <t xml:space="preserve">    科学技术管理事务</t>
  </si>
  <si>
    <t xml:space="preserve">    基础研究</t>
  </si>
  <si>
    <t xml:space="preserve">    应用研究</t>
  </si>
  <si>
    <t xml:space="preserve">    技术研究与开发</t>
  </si>
  <si>
    <t xml:space="preserve">    科技条件与服务</t>
  </si>
  <si>
    <t xml:space="preserve">    社会科学</t>
  </si>
  <si>
    <t xml:space="preserve">    科学技术普及</t>
  </si>
  <si>
    <t xml:space="preserve">    科技交流与合作</t>
  </si>
  <si>
    <t xml:space="preserve">    科技重大项目</t>
  </si>
  <si>
    <t xml:space="preserve">    其他科学技术支出</t>
  </si>
  <si>
    <t>七、文化旅游体育与传媒支出</t>
  </si>
  <si>
    <t xml:space="preserve">    文化和旅游</t>
  </si>
  <si>
    <t xml:space="preserve">    文物</t>
  </si>
  <si>
    <t xml:space="preserve">    体育</t>
  </si>
  <si>
    <t xml:space="preserve">    新闻出版电影</t>
  </si>
  <si>
    <t xml:space="preserve">    广播电视</t>
  </si>
  <si>
    <t xml:space="preserve">    其他文化体育与传媒支出</t>
  </si>
  <si>
    <t>八、社会保障和就业支出</t>
  </si>
  <si>
    <t xml:space="preserve">    人力资源和社会保障管理事务</t>
  </si>
  <si>
    <t xml:space="preserve">    民政管理事务</t>
  </si>
  <si>
    <t xml:space="preserve">    补充全国社会保障基金</t>
  </si>
  <si>
    <t xml:space="preserve">    行政事业单位离退休</t>
  </si>
  <si>
    <t xml:space="preserve">    企业改革补助</t>
  </si>
  <si>
    <t xml:space="preserve">    就业补助</t>
  </si>
  <si>
    <t xml:space="preserve">    抚恤</t>
  </si>
  <si>
    <t xml:space="preserve">    退役安置</t>
  </si>
  <si>
    <t xml:space="preserve">    社会福利</t>
  </si>
  <si>
    <t xml:space="preserve">    残疾人事业</t>
  </si>
  <si>
    <t xml:space="preserve">    红十字事业</t>
  </si>
  <si>
    <t xml:space="preserve">    最低生活保障</t>
  </si>
  <si>
    <t xml:space="preserve">    临时救助</t>
  </si>
  <si>
    <t xml:space="preserve">    特困人员救助供养</t>
  </si>
  <si>
    <t xml:space="preserve">    补充道路交通事故社会救助基金</t>
  </si>
  <si>
    <t xml:space="preserve">    其他生活救助</t>
  </si>
  <si>
    <t xml:space="preserve">    财政对基本养老保险基金的补助</t>
  </si>
  <si>
    <t xml:space="preserve">    财政对其他社会保险基金的补助</t>
  </si>
  <si>
    <t xml:space="preserve">    退役军人管理事务</t>
  </si>
  <si>
    <t xml:space="preserve">    其他社会保障和就业支出</t>
  </si>
  <si>
    <t>九、卫生与健康支出</t>
  </si>
  <si>
    <t xml:space="preserve">    卫生与健康管理事务</t>
  </si>
  <si>
    <t xml:space="preserve">    公立医院</t>
  </si>
  <si>
    <t xml:space="preserve">    基层医疗卫生机构</t>
  </si>
  <si>
    <t xml:space="preserve">    公共卫生</t>
  </si>
  <si>
    <t xml:space="preserve">    中医药</t>
  </si>
  <si>
    <t xml:space="preserve">    计划生育事务</t>
  </si>
  <si>
    <t xml:space="preserve">    行政事业单位医疗</t>
  </si>
  <si>
    <t xml:space="preserve">    财政对基本医疗保险基金的补助</t>
  </si>
  <si>
    <t xml:space="preserve">    医疗救助</t>
  </si>
  <si>
    <t xml:space="preserve">    优抚对象医疗</t>
  </si>
  <si>
    <t xml:space="preserve">    医疗保障管理事务</t>
  </si>
  <si>
    <t xml:space="preserve">    老龄卫生健康事务</t>
  </si>
  <si>
    <t xml:space="preserve">    其他卫生与健康支出</t>
  </si>
  <si>
    <t>十、节能环保支出</t>
  </si>
  <si>
    <t xml:space="preserve">    环境保护管理事务</t>
  </si>
  <si>
    <t xml:space="preserve">    环境监测与监察</t>
  </si>
  <si>
    <t xml:space="preserve">    污染防治</t>
  </si>
  <si>
    <t xml:space="preserve">    自然生态保护</t>
  </si>
  <si>
    <t xml:space="preserve">    天然林保护</t>
  </si>
  <si>
    <t xml:space="preserve">    退耕还林</t>
  </si>
  <si>
    <t xml:space="preserve">    风沙荒漠治理</t>
  </si>
  <si>
    <t xml:space="preserve">    退牧还草</t>
  </si>
  <si>
    <t xml:space="preserve">    已垦草原退耕还草</t>
  </si>
  <si>
    <t xml:space="preserve">    能源节约利用</t>
  </si>
  <si>
    <t xml:space="preserve">    污染减排</t>
  </si>
  <si>
    <t xml:space="preserve">    可再生能源</t>
  </si>
  <si>
    <t xml:space="preserve">    循环经济</t>
  </si>
  <si>
    <t xml:space="preserve">    能源管理事务</t>
  </si>
  <si>
    <t xml:space="preserve">    其他节能环保支出</t>
  </si>
  <si>
    <t>十一、城乡社区支出</t>
  </si>
  <si>
    <t xml:space="preserve">      城乡社区管理事务</t>
  </si>
  <si>
    <t xml:space="preserve">      城乡社区规划与管理</t>
  </si>
  <si>
    <t xml:space="preserve">      城乡社区公共设施</t>
  </si>
  <si>
    <t xml:space="preserve">      城乡社区环境卫生</t>
  </si>
  <si>
    <t xml:space="preserve">      建设市场管理与监督</t>
  </si>
  <si>
    <t xml:space="preserve">      其他城乡社区支出</t>
  </si>
  <si>
    <t>十二、农林水支出</t>
  </si>
  <si>
    <t xml:space="preserve">      农业</t>
  </si>
  <si>
    <t xml:space="preserve">      林业和草原</t>
  </si>
  <si>
    <t xml:space="preserve">      水利</t>
  </si>
  <si>
    <t xml:space="preserve">      南水北调</t>
  </si>
  <si>
    <t xml:space="preserve">      扶贫</t>
  </si>
  <si>
    <t xml:space="preserve">      农业综合开发</t>
  </si>
  <si>
    <t xml:space="preserve">      农村综合改革</t>
  </si>
  <si>
    <t xml:space="preserve">      普惠金融发展支出</t>
  </si>
  <si>
    <t xml:space="preserve">      目标价格补贴</t>
  </si>
  <si>
    <t xml:space="preserve">      其他农林水支出</t>
  </si>
  <si>
    <t>十三、交通运输支出</t>
  </si>
  <si>
    <t xml:space="preserve">      公路水路运输</t>
  </si>
  <si>
    <t xml:space="preserve">      铁路运输</t>
  </si>
  <si>
    <t xml:space="preserve">      民用航空运输</t>
  </si>
  <si>
    <t xml:space="preserve">      成品油价格改革对交通运输的补贴</t>
  </si>
  <si>
    <t xml:space="preserve">      邮政业支出</t>
  </si>
  <si>
    <t xml:space="preserve">      车辆购置税支出</t>
  </si>
  <si>
    <t xml:space="preserve">      其他交通运输支出</t>
  </si>
  <si>
    <t>十四、资源勘探信息等支出</t>
  </si>
  <si>
    <t xml:space="preserve">      资源勘探开发</t>
  </si>
  <si>
    <t xml:space="preserve">      制造业</t>
  </si>
  <si>
    <t xml:space="preserve">      建筑业</t>
  </si>
  <si>
    <t xml:space="preserve">      工业和信息产业监管</t>
  </si>
  <si>
    <t xml:space="preserve">      国有资产监管</t>
  </si>
  <si>
    <t xml:space="preserve">      支持中小企业发展和管理支出</t>
  </si>
  <si>
    <t xml:space="preserve">      其他资源勘探信息等支出</t>
  </si>
  <si>
    <t>十五、商业服务业等支出</t>
  </si>
  <si>
    <t xml:space="preserve">      商业流通事务</t>
  </si>
  <si>
    <t xml:space="preserve">      涉外发展服务支出</t>
  </si>
  <si>
    <t xml:space="preserve">      其他商业服务业等支出</t>
  </si>
  <si>
    <t>十六、金融支出</t>
  </si>
  <si>
    <t xml:space="preserve">      金融部门行政支出</t>
  </si>
  <si>
    <t xml:space="preserve">      金融部门监管支出</t>
  </si>
  <si>
    <t xml:space="preserve">      金融发展支出</t>
  </si>
  <si>
    <t xml:space="preserve">      金融调控支出</t>
  </si>
  <si>
    <t xml:space="preserve">      其他金融支出</t>
  </si>
  <si>
    <t>十七、援助其他地区支出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</si>
  <si>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</si>
  <si>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</si>
  <si>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</si>
  <si>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</si>
  <si>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</si>
  <si>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交通运输</t>
  </si>
  <si>
    <t xml:space="preserve">      住房保障</t>
  </si>
  <si>
    <t xml:space="preserve">      其他支出</t>
  </si>
  <si>
    <t>十八、自然资源海洋气象等支出</t>
  </si>
  <si>
    <t xml:space="preserve">      自然资源事务</t>
  </si>
  <si>
    <t xml:space="preserve">      海洋管理事务</t>
  </si>
  <si>
    <t xml:space="preserve">      测绘事务</t>
  </si>
  <si>
    <t xml:space="preserve">      气象事务</t>
  </si>
  <si>
    <t xml:space="preserve">      其他自然资源海洋气象等支出</t>
  </si>
  <si>
    <t>十九、住房保障支出</t>
  </si>
  <si>
    <t xml:space="preserve">      保障性安居工程支出</t>
  </si>
  <si>
    <t xml:space="preserve">      住房改革支出</t>
  </si>
  <si>
    <t xml:space="preserve">      城乡社区住宅</t>
  </si>
  <si>
    <t>二十、粮油物资储备支出</t>
  </si>
  <si>
    <t xml:space="preserve">      粮油事务</t>
  </si>
  <si>
    <t xml:space="preserve">      物资事务</t>
  </si>
  <si>
    <t xml:space="preserve">      能源储备</t>
  </si>
  <si>
    <t xml:space="preserve">      粮油储备</t>
  </si>
  <si>
    <t xml:space="preserve">      重要商品储备</t>
  </si>
  <si>
    <t>二十一、灾害防治及应急管理支出</t>
  </si>
  <si>
    <t xml:space="preserve">      应急管理事务</t>
  </si>
  <si>
    <t xml:space="preserve">      消防事务</t>
  </si>
  <si>
    <t xml:space="preserve">      森林消防事务</t>
  </si>
  <si>
    <t xml:space="preserve">      煤矿安全</t>
  </si>
  <si>
    <t xml:space="preserve">      地震事务</t>
  </si>
  <si>
    <t xml:space="preserve">      自然灾害防治</t>
  </si>
  <si>
    <t xml:space="preserve">      自然灾害救灾及恢复重建支出</t>
  </si>
  <si>
    <t xml:space="preserve">      其他灾害防治及应急管理支出</t>
  </si>
  <si>
    <t>二十二、预备费</t>
  </si>
  <si>
    <t>二十三、债务还本支出</t>
  </si>
  <si>
    <t xml:space="preserve">      地方政府一般债务还本支出</t>
  </si>
  <si>
    <t>二十四、债务付息支出</t>
  </si>
  <si>
    <t xml:space="preserve">      地方政府一般债务付息支出</t>
  </si>
  <si>
    <t>二十五、债务发行费用支出</t>
  </si>
  <si>
    <t xml:space="preserve">      地方政府一般债务发行费用支出</t>
  </si>
  <si>
    <t>二十六、其他支出</t>
  </si>
  <si>
    <t xml:space="preserve">      年初预留</t>
  </si>
  <si>
    <t>支  出  合  计</t>
  </si>
  <si>
    <t>表四</t>
  </si>
  <si>
    <t>2020年一般公共预算支出表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</si>
  <si>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</si>
  <si>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</si>
  <si>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</si>
  <si>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</si>
  <si>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</si>
  <si>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</si>
  <si>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</si>
  <si>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</si>
  <si>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</si>
  <si>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</si>
  <si>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</si>
  <si>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</si>
  <si>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</si>
  <si>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</si>
  <si>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</si>
  <si>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</si>
  <si>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</si>
  <si>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</si>
  <si>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</si>
  <si>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</si>
  <si>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</si>
  <si>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</si>
  <si>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</si>
  <si>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</si>
  <si>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</si>
  <si>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</si>
  <si>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r>
      <rPr>
        <sz val="9"/>
        <rFont val="宋体"/>
        <charset val="134"/>
      </rPr>
      <t xml:space="preserve">      应对</t>
    </r>
    <r>
      <rPr>
        <sz val="9"/>
        <color indexed="10"/>
        <rFont val="宋体"/>
        <charset val="134"/>
      </rPr>
      <t>气候</t>
    </r>
    <r>
      <rPr>
        <sz val="9"/>
        <rFont val="宋体"/>
        <charset val="134"/>
      </rPr>
      <t>变化管理事务</t>
    </r>
  </si>
  <si>
    <t xml:space="preserve">      其他发展与改革事务支出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</si>
  <si>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</si>
  <si>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</si>
  <si>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</si>
  <si>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</si>
  <si>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</si>
  <si>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</si>
  <si>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</si>
  <si>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</si>
  <si>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</si>
  <si>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</si>
  <si>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</si>
  <si>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</si>
  <si>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</si>
  <si>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</si>
  <si>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</si>
  <si>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</si>
  <si>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</si>
  <si>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</si>
  <si>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  审计业务</t>
  </si>
  <si>
    <t xml:space="preserve">      审计管理</t>
  </si>
  <si>
    <t xml:space="preserve">      其他审计事务支出</t>
  </si>
  <si>
    <t xml:space="preserve">      缉私办案</t>
  </si>
  <si>
    <r>
      <rPr>
        <sz val="9"/>
        <rFont val="宋体"/>
        <charset val="134"/>
      </rPr>
      <t xml:space="preserve">      口岸</t>
    </r>
    <r>
      <rPr>
        <sz val="9"/>
        <color indexed="10"/>
        <rFont val="宋体"/>
        <charset val="134"/>
      </rPr>
      <t>管理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</si>
  <si>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海关关务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</si>
  <si>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检验检疫</t>
    </r>
  </si>
  <si>
    <t xml:space="preserve">      其他海关事务支出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</si>
  <si>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</si>
  <si>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</si>
  <si>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</si>
  <si>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</si>
  <si>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</si>
  <si>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</si>
  <si>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</si>
  <si>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</si>
  <si>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</si>
  <si>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</si>
  <si>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</si>
  <si>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</si>
  <si>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</si>
  <si>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</si>
  <si>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</si>
  <si>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</si>
  <si>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</si>
  <si>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</si>
  <si>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专利执法</t>
  </si>
  <si>
    <t xml:space="preserve">      国际组织专项活动</t>
  </si>
  <si>
    <t xml:space="preserve">      知识产权宏观管理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</si>
  <si>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商标管理</t>
    </r>
  </si>
  <si>
    <r>
      <rPr>
        <sz val="9"/>
        <rFont val="宋体"/>
        <charset val="134"/>
      </rPr>
      <t xml:space="preserve">     </t>
    </r>
    <r>
      <rPr>
        <sz val="9"/>
        <color indexed="10"/>
        <rFont val="宋体"/>
        <charset val="134"/>
      </rPr>
      <t xml:space="preserve"> 原产地地理标志管理</t>
    </r>
  </si>
  <si>
    <t xml:space="preserve">      其他知识产权事务支出</t>
  </si>
  <si>
    <t xml:space="preserve">      民族工作专项</t>
  </si>
  <si>
    <t xml:space="preserve">      其他民族事务支出</t>
  </si>
  <si>
    <t xml:space="preserve">      港澳事务</t>
  </si>
  <si>
    <t xml:space="preserve">      台湾事务</t>
  </si>
  <si>
    <t xml:space="preserve">      其他港澳台事务支出</t>
  </si>
  <si>
    <t xml:space="preserve">      档案馆</t>
  </si>
  <si>
    <t xml:space="preserve">      其他档案事务支出</t>
  </si>
  <si>
    <t xml:space="preserve">      其他民主党派及工商联事务支出</t>
  </si>
  <si>
    <r>
      <rPr>
        <sz val="9"/>
        <rFont val="宋体"/>
        <charset val="134"/>
      </rPr>
      <t xml:space="preserve">      工会</t>
    </r>
    <r>
      <rPr>
        <sz val="9"/>
        <color indexed="10"/>
        <rFont val="宋体"/>
        <charset val="134"/>
      </rPr>
      <t>事务</t>
    </r>
  </si>
  <si>
    <t xml:space="preserve">      其他群众团体事务支出</t>
  </si>
  <si>
    <t xml:space="preserve">      专项业务</t>
  </si>
  <si>
    <t xml:space="preserve">      其他党委办公厅（室）及相关机构事务支出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</si>
  <si>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公务员事务</t>
    </r>
  </si>
  <si>
    <t xml:space="preserve">      其他组织事务支出</t>
  </si>
  <si>
    <t xml:space="preserve">      其他宣传事务支出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</si>
  <si>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宗教事务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</si>
  <si>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华侨事务</t>
    </r>
  </si>
  <si>
    <t xml:space="preserve">      其他统战事务支出</t>
  </si>
  <si>
    <t xml:space="preserve">      其他对外联络事务支出</t>
  </si>
  <si>
    <t xml:space="preserve">      其他共产党事务支出</t>
  </si>
  <si>
    <t xml:space="preserve">      其他网信事务支出</t>
  </si>
  <si>
    <t xml:space="preserve">      市场监督管理专项</t>
  </si>
  <si>
    <t xml:space="preserve">      市场监管执法</t>
  </si>
  <si>
    <t xml:space="preserve">      消费者权益保护</t>
  </si>
  <si>
    <t xml:space="preserve">      价格监督检查</t>
  </si>
  <si>
    <t xml:space="preserve">      市场监督管理技术支持</t>
  </si>
  <si>
    <t xml:space="preserve">      认证认可监督管理</t>
  </si>
  <si>
    <t xml:space="preserve">      标准化管理</t>
  </si>
  <si>
    <t xml:space="preserve">      药品事务</t>
  </si>
  <si>
    <t xml:space="preserve">      医疗器械事务</t>
  </si>
  <si>
    <t xml:space="preserve">      化妆品事务</t>
  </si>
  <si>
    <t xml:space="preserve">      其他市场监督管理事务</t>
  </si>
  <si>
    <t xml:space="preserve">      国家赔偿费用支出</t>
  </si>
  <si>
    <t xml:space="preserve">      其他一般公共服务支出</t>
  </si>
  <si>
    <t xml:space="preserve">    机关服务</t>
  </si>
  <si>
    <t xml:space="preserve">    边界勘界联检</t>
  </si>
  <si>
    <t xml:space="preserve">    其他外交支出</t>
  </si>
  <si>
    <t xml:space="preserve">    现役部队    </t>
  </si>
  <si>
    <t xml:space="preserve">      现役部队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</si>
  <si>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</si>
  <si>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</si>
  <si>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</si>
  <si>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</si>
  <si>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</si>
  <si>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</si>
  <si>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</si>
  <si>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</si>
  <si>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</si>
  <si>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</si>
  <si>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</si>
  <si>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</si>
  <si>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</si>
  <si>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其他国防动员支出</t>
  </si>
  <si>
    <t xml:space="preserve">      其他国防支出</t>
  </si>
  <si>
    <r>
      <rPr>
        <sz val="9"/>
        <rFont val="宋体"/>
        <charset val="134"/>
      </rPr>
      <t xml:space="preserve">    武装警察</t>
    </r>
    <r>
      <rPr>
        <sz val="9"/>
        <color indexed="10"/>
        <rFont val="宋体"/>
        <charset val="134"/>
      </rPr>
      <t>部队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</si>
  <si>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武装警察部队</t>
    </r>
  </si>
  <si>
    <r>
      <rPr>
        <sz val="9"/>
        <rFont val="宋体"/>
        <charset val="134"/>
      </rPr>
      <t xml:space="preserve">      其他武装警察</t>
    </r>
    <r>
      <rPr>
        <sz val="9"/>
        <color indexed="10"/>
        <rFont val="宋体"/>
        <charset val="134"/>
      </rPr>
      <t>部队</t>
    </r>
    <r>
      <rPr>
        <sz val="9"/>
        <rFont val="宋体"/>
        <charset val="134"/>
      </rPr>
      <t>支出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</si>
  <si>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信息化建设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</si>
  <si>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执法办案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</si>
  <si>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特别业务</t>
    </r>
  </si>
  <si>
    <t xml:space="preserve">      其他公安支出</t>
  </si>
  <si>
    <t xml:space="preserve">      安全业务</t>
  </si>
  <si>
    <t xml:space="preserve">      其他国家安全支出</t>
  </si>
  <si>
    <t xml:space="preserve">      “两房”建设</t>
  </si>
  <si>
    <t xml:space="preserve">      检查监督</t>
  </si>
  <si>
    <t xml:space="preserve">      其他检察支出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</si>
  <si>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</si>
  <si>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</si>
  <si>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</si>
  <si>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</si>
  <si>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r>
      <rPr>
        <sz val="9"/>
        <rFont val="宋体"/>
        <charset val="134"/>
      </rPr>
      <t xml:space="preserve">     </t>
    </r>
    <r>
      <rPr>
        <sz val="9"/>
        <color indexed="10"/>
        <rFont val="宋体"/>
        <charset val="134"/>
      </rPr>
      <t xml:space="preserve"> 基层司法业务</t>
    </r>
  </si>
  <si>
    <t xml:space="preserve">      普法宣传</t>
  </si>
  <si>
    <t xml:space="preserve">      法律援助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</si>
  <si>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国家统一法律职业资格考试</t>
    </r>
  </si>
  <si>
    <t xml:space="preserve">      仲裁</t>
  </si>
  <si>
    <t xml:space="preserve">      社区矫正</t>
  </si>
  <si>
    <t xml:space="preserve">      司法鉴定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</si>
  <si>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法制建设</t>
    </r>
  </si>
  <si>
    <t xml:space="preserve">      其他司法支出</t>
  </si>
  <si>
    <t xml:space="preserve">      犯人生活</t>
  </si>
  <si>
    <t xml:space="preserve">      犯人改造</t>
  </si>
  <si>
    <t xml:space="preserve">      狱政设施建设</t>
  </si>
  <si>
    <r>
      <rPr>
        <sz val="9"/>
        <rFont val="宋体"/>
        <charset val="134"/>
      </rPr>
      <t xml:space="preserve">     </t>
    </r>
    <r>
      <rPr>
        <sz val="9"/>
        <color indexed="10"/>
        <rFont val="宋体"/>
        <charset val="134"/>
      </rPr>
      <t xml:space="preserve"> 信息化建设</t>
    </r>
  </si>
  <si>
    <t xml:space="preserve">      其他监狱支出</t>
  </si>
  <si>
    <t xml:space="preserve">      强制隔离戒毒人员生活</t>
  </si>
  <si>
    <t xml:space="preserve">      强制隔离戒毒人员教育</t>
  </si>
  <si>
    <t xml:space="preserve">      所政设施建设</t>
  </si>
  <si>
    <r>
      <rPr>
        <sz val="9"/>
        <color indexed="8"/>
        <rFont val="宋体"/>
        <charset val="134"/>
      </rPr>
      <t xml:space="preserve">      </t>
    </r>
    <r>
      <rPr>
        <sz val="9"/>
        <color indexed="10"/>
        <rFont val="宋体"/>
        <charset val="134"/>
      </rPr>
      <t>信息化建设</t>
    </r>
  </si>
  <si>
    <t xml:space="preserve">      其他强制隔离戒毒支出</t>
  </si>
  <si>
    <t xml:space="preserve">      保密技术</t>
  </si>
  <si>
    <t xml:space="preserve">      保密管理</t>
  </si>
  <si>
    <t xml:space="preserve">      其他国家保密支出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</si>
  <si>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缉私业务</t>
    </r>
  </si>
  <si>
    <t xml:space="preserve">      其他缉私警察支出</t>
  </si>
  <si>
    <t xml:space="preserve">      其他公共安全支出</t>
  </si>
  <si>
    <t xml:space="preserve">      其他教育管理事务支出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</si>
  <si>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</si>
  <si>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</si>
  <si>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</si>
  <si>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</si>
  <si>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</si>
  <si>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</si>
  <si>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</si>
  <si>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</si>
  <si>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  初等职业教育</t>
  </si>
  <si>
    <t xml:space="preserve">      中专教育</t>
  </si>
  <si>
    <t xml:space="preserve">      技校教育</t>
  </si>
  <si>
    <t xml:space="preserve">      职业高中教育</t>
  </si>
  <si>
    <t xml:space="preserve">      高等职业教育</t>
  </si>
  <si>
    <t xml:space="preserve">      其他职业教育支出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</si>
  <si>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</si>
  <si>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</si>
  <si>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</si>
  <si>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</si>
  <si>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</si>
  <si>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  广播电视学校</t>
  </si>
  <si>
    <t xml:space="preserve">      教育电视台</t>
  </si>
  <si>
    <t xml:space="preserve">      其他广播电视教育支出</t>
  </si>
  <si>
    <t xml:space="preserve">      出国留学教育</t>
  </si>
  <si>
    <t xml:space="preserve">      来华留学教育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</si>
  <si>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</si>
  <si>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</si>
  <si>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</si>
  <si>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</si>
  <si>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</si>
  <si>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</si>
  <si>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</si>
  <si>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</si>
  <si>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</si>
  <si>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</si>
  <si>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</si>
  <si>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</si>
  <si>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</si>
  <si>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</si>
  <si>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</si>
  <si>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  其他教育支出</t>
  </si>
  <si>
    <t xml:space="preserve">      其他科学技术管理事务支出</t>
  </si>
  <si>
    <t xml:space="preserve">      机构运行</t>
  </si>
  <si>
    <t xml:space="preserve">      重点基础研究规划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</si>
  <si>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</si>
  <si>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</si>
  <si>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</si>
  <si>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</si>
  <si>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</si>
  <si>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</si>
  <si>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</si>
  <si>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</si>
  <si>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</si>
  <si>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</si>
  <si>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  应用技术研究与开发</t>
  </si>
  <si>
    <t xml:space="preserve">      产业技术研究与开发</t>
  </si>
  <si>
    <t xml:space="preserve">      科技成果转化与扩散</t>
  </si>
  <si>
    <t xml:space="preserve">      其他技术研究与开发支出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</si>
  <si>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</si>
  <si>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</si>
  <si>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</si>
  <si>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</si>
  <si>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</si>
  <si>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</si>
  <si>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</si>
  <si>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</si>
  <si>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</si>
  <si>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</si>
  <si>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</si>
  <si>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</si>
  <si>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</si>
  <si>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</si>
  <si>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</si>
  <si>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  科技重大专项</t>
  </si>
  <si>
    <t xml:space="preserve">      重点研发计划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</si>
  <si>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</si>
  <si>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</si>
  <si>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</si>
  <si>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</si>
  <si>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r>
      <rPr>
        <sz val="9"/>
        <rFont val="宋体"/>
        <charset val="134"/>
      </rPr>
      <t>七、文化</t>
    </r>
    <r>
      <rPr>
        <sz val="9"/>
        <color indexed="10"/>
        <rFont val="宋体"/>
        <charset val="134"/>
      </rPr>
      <t>旅游</t>
    </r>
    <r>
      <rPr>
        <sz val="9"/>
        <rFont val="宋体"/>
        <charset val="134"/>
      </rPr>
      <t>体育与传媒支出</t>
    </r>
  </si>
  <si>
    <r>
      <rPr>
        <sz val="9"/>
        <rFont val="宋体"/>
        <charset val="134"/>
      </rPr>
      <t xml:space="preserve">    文化</t>
    </r>
    <r>
      <rPr>
        <sz val="9"/>
        <color indexed="10"/>
        <rFont val="宋体"/>
        <charset val="134"/>
      </rPr>
      <t>和旅游</t>
    </r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</si>
  <si>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</si>
  <si>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</si>
  <si>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</si>
  <si>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</si>
  <si>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</si>
  <si>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</si>
  <si>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r>
      <rPr>
        <sz val="9"/>
        <rFont val="宋体"/>
        <charset val="134"/>
      </rPr>
      <t xml:space="preserve">      文化</t>
    </r>
    <r>
      <rPr>
        <sz val="9"/>
        <color indexed="10"/>
        <rFont val="宋体"/>
        <charset val="134"/>
      </rPr>
      <t>和旅游</t>
    </r>
    <r>
      <rPr>
        <sz val="9"/>
        <rFont val="宋体"/>
        <charset val="134"/>
      </rPr>
      <t>交流与合作</t>
    </r>
  </si>
  <si>
    <t xml:space="preserve">      文化创作与保护</t>
  </si>
  <si>
    <r>
      <rPr>
        <sz val="9"/>
        <rFont val="宋体"/>
        <charset val="134"/>
      </rPr>
      <t xml:space="preserve">      文化</t>
    </r>
    <r>
      <rPr>
        <sz val="9"/>
        <color indexed="10"/>
        <rFont val="宋体"/>
        <charset val="134"/>
      </rPr>
      <t>和旅游</t>
    </r>
    <r>
      <rPr>
        <sz val="9"/>
        <rFont val="宋体"/>
        <charset val="134"/>
      </rPr>
      <t>市场管理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</si>
  <si>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旅游宣传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</si>
  <si>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旅游行业业务管理</t>
    </r>
  </si>
  <si>
    <r>
      <rPr>
        <sz val="9"/>
        <rFont val="宋体"/>
        <charset val="134"/>
      </rPr>
      <t xml:space="preserve">      其他文化</t>
    </r>
    <r>
      <rPr>
        <sz val="9"/>
        <color indexed="10"/>
        <rFont val="宋体"/>
        <charset val="134"/>
      </rPr>
      <t>和旅游</t>
    </r>
    <r>
      <rPr>
        <sz val="9"/>
        <rFont val="宋体"/>
        <charset val="134"/>
      </rPr>
      <t>支出</t>
    </r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</si>
  <si>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</si>
  <si>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</si>
  <si>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</si>
  <si>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</si>
  <si>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</si>
  <si>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</si>
  <si>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</si>
  <si>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</si>
  <si>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</si>
  <si>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</si>
  <si>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</si>
  <si>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r>
      <rPr>
        <sz val="9"/>
        <rFont val="宋体"/>
        <charset val="134"/>
      </rPr>
      <t xml:space="preserve">    新闻出版</t>
    </r>
    <r>
      <rPr>
        <sz val="9"/>
        <color indexed="10"/>
        <rFont val="宋体"/>
        <charset val="134"/>
      </rPr>
      <t>电影</t>
    </r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</si>
  <si>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</si>
  <si>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</si>
  <si>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</si>
  <si>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</si>
  <si>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</si>
  <si>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  广播</t>
  </si>
  <si>
    <t xml:space="preserve">      电视</t>
  </si>
  <si>
    <t xml:space="preserve">      其他广播电视支出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</si>
  <si>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</si>
  <si>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</si>
  <si>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</si>
  <si>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</si>
  <si>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</si>
  <si>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</si>
  <si>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</si>
  <si>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</si>
  <si>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</si>
  <si>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</si>
  <si>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</si>
  <si>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</si>
  <si>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</si>
  <si>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</si>
  <si>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</si>
  <si>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</si>
  <si>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    用一般公共预算补充基金</t>
  </si>
  <si>
    <t xml:space="preserve">      归口管理的行政单位离退休</t>
  </si>
  <si>
    <t xml:space="preserve">      事业单位离退休</t>
  </si>
  <si>
    <t xml:space="preserve">      离退休人员管理机构</t>
  </si>
  <si>
    <t xml:space="preserve">      未归口管理的行政单位离退休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</si>
  <si>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</si>
  <si>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</si>
  <si>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</si>
  <si>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</si>
  <si>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</si>
  <si>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</si>
  <si>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</si>
  <si>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</si>
  <si>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</si>
  <si>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</si>
  <si>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</si>
  <si>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</si>
  <si>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</si>
  <si>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</si>
  <si>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</si>
  <si>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</si>
  <si>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</si>
  <si>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</si>
  <si>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</si>
  <si>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</si>
  <si>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</si>
  <si>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</si>
  <si>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</si>
  <si>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</si>
  <si>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</si>
  <si>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</si>
  <si>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</si>
  <si>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r>
      <rPr>
        <sz val="9"/>
        <rFont val="宋体"/>
        <charset val="134"/>
      </rPr>
      <t xml:space="preserve">     </t>
    </r>
    <r>
      <rPr>
        <sz val="9"/>
        <color indexed="10"/>
        <rFont val="宋体"/>
        <charset val="134"/>
      </rPr>
      <t xml:space="preserve"> 军队转业干部安置</t>
    </r>
  </si>
  <si>
    <t xml:space="preserve">      其他退役安置支出</t>
  </si>
  <si>
    <t xml:space="preserve">      儿童福利</t>
  </si>
  <si>
    <t xml:space="preserve">      老年福利</t>
  </si>
  <si>
    <t xml:space="preserve">      假肢矫形</t>
  </si>
  <si>
    <t xml:space="preserve">      殡葬</t>
  </si>
  <si>
    <t xml:space="preserve">      社会福利事业单位</t>
  </si>
  <si>
    <t xml:space="preserve">      其他社会福利支出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</si>
  <si>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</si>
  <si>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</si>
  <si>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</si>
  <si>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</si>
  <si>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</si>
  <si>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  其他红十字事业支出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</si>
  <si>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</si>
  <si>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</si>
  <si>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</si>
  <si>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流浪乞讨人员救助支出</t>
  </si>
  <si>
    <t xml:space="preserve">      城市特困人员救助供养支出</t>
  </si>
  <si>
    <t xml:space="preserve">      农村特困人员救助供养支出</t>
  </si>
  <si>
    <r>
      <rPr>
        <sz val="9"/>
        <rFont val="宋体"/>
        <charset val="134"/>
      </rPr>
      <t xml:space="preserve">      交强险</t>
    </r>
    <r>
      <rPr>
        <sz val="9"/>
        <color indexed="10"/>
        <rFont val="宋体"/>
        <charset val="134"/>
      </rPr>
      <t>增值税</t>
    </r>
    <r>
      <rPr>
        <sz val="9"/>
        <rFont val="宋体"/>
        <charset val="134"/>
      </rPr>
      <t>补助基金支出</t>
    </r>
  </si>
  <si>
    <t xml:space="preserve">      交强险罚款收入补助基金支出</t>
  </si>
  <si>
    <t xml:space="preserve">      其他城市生活救助</t>
  </si>
  <si>
    <t xml:space="preserve">      其他农村生活救助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</si>
  <si>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</si>
  <si>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</si>
  <si>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</si>
  <si>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</si>
  <si>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</si>
  <si>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</si>
  <si>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</si>
  <si>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  拥军优属</t>
  </si>
  <si>
    <t xml:space="preserve">      部队供应</t>
  </si>
  <si>
    <t xml:space="preserve">      其他退役军人事务管理支出</t>
  </si>
  <si>
    <t xml:space="preserve">  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</si>
  <si>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</si>
  <si>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</si>
  <si>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</si>
  <si>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</si>
  <si>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</si>
  <si>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</si>
  <si>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</si>
  <si>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</si>
  <si>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妇产医院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</si>
  <si>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</si>
  <si>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</si>
  <si>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</si>
  <si>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</si>
  <si>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</si>
  <si>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</si>
  <si>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</si>
  <si>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</si>
  <si>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</si>
  <si>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</si>
  <si>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</si>
  <si>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</si>
  <si>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</si>
  <si>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</si>
  <si>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</si>
  <si>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</si>
  <si>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</si>
  <si>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</si>
  <si>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</si>
  <si>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</si>
  <si>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  中医（民族医）药专项</t>
  </si>
  <si>
    <t xml:space="preserve">      其他中医药支出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</si>
  <si>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</si>
  <si>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</si>
  <si>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</si>
  <si>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</si>
  <si>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</si>
  <si>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</si>
  <si>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</si>
  <si>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</si>
  <si>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</si>
  <si>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</si>
  <si>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  城乡医疗救助</t>
  </si>
  <si>
    <t xml:space="preserve">      疾病应急救助</t>
  </si>
  <si>
    <t xml:space="preserve">      其他医疗救助支出</t>
  </si>
  <si>
    <t xml:space="preserve">      优抚对象医疗补助</t>
  </si>
  <si>
    <t xml:space="preserve">      其他优抚对象医疗支出</t>
  </si>
  <si>
    <r>
      <rPr>
        <sz val="9"/>
        <rFont val="宋体"/>
        <charset val="134"/>
      </rPr>
      <t xml:space="preserve">   </t>
    </r>
    <r>
      <rPr>
        <sz val="9"/>
        <color indexed="10"/>
        <rFont val="宋体"/>
        <charset val="134"/>
      </rPr>
      <t xml:space="preserve"> 医疗保障管理事务</t>
    </r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</si>
  <si>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</si>
  <si>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</si>
  <si>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</si>
  <si>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  老龄卫生健康事务</t>
  </si>
  <si>
    <t xml:space="preserve">    其他卫生健康支出</t>
  </si>
  <si>
    <t xml:space="preserve">      其他卫生健康支出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</si>
  <si>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生态</t>
    </r>
    <r>
      <rPr>
        <sz val="9"/>
        <rFont val="宋体"/>
        <charset val="134"/>
      </rPr>
      <t>环境保护宣传</t>
    </r>
  </si>
  <si>
    <t xml:space="preserve">      环境保护法规、规划及标准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</si>
  <si>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生态</t>
    </r>
    <r>
      <rPr>
        <sz val="9"/>
        <rFont val="宋体"/>
        <charset val="134"/>
      </rPr>
      <t>环境国际合作及履约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</si>
  <si>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生态</t>
    </r>
    <r>
      <rPr>
        <sz val="9"/>
        <rFont val="宋体"/>
        <charset val="134"/>
      </rPr>
      <t>环境保护行政许可</t>
    </r>
  </si>
  <si>
    <t xml:space="preserve">      其他环境保护管理事务支出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</si>
  <si>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</si>
  <si>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</si>
  <si>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</si>
  <si>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</si>
  <si>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</si>
  <si>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</si>
  <si>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</si>
  <si>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</si>
  <si>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</si>
  <si>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</si>
  <si>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  生态保护</t>
  </si>
  <si>
    <t xml:space="preserve">      农村环境保护</t>
  </si>
  <si>
    <t xml:space="preserve">      自然保护区</t>
  </si>
  <si>
    <t xml:space="preserve">      生物及物种资源保护</t>
  </si>
  <si>
    <t xml:space="preserve">      其他自然生态保护支出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</si>
  <si>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</si>
  <si>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</si>
  <si>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</si>
  <si>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</si>
  <si>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</si>
  <si>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</si>
  <si>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</si>
  <si>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</si>
  <si>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</si>
  <si>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</si>
  <si>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</si>
  <si>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  京津风沙源治理工程建设</t>
  </si>
  <si>
    <t xml:space="preserve">      其他风沙荒漠治理支出</t>
  </si>
  <si>
    <t xml:space="preserve">      退牧还草工程建设</t>
  </si>
  <si>
    <t xml:space="preserve">      其他退牧还草支出</t>
  </si>
  <si>
    <t xml:space="preserve">      能源节约利用</t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</si>
  <si>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生态</t>
    </r>
    <r>
      <rPr>
        <sz val="9"/>
        <rFont val="宋体"/>
        <charset val="134"/>
      </rPr>
      <t>环境监测与信息</t>
    </r>
  </si>
  <si>
    <r>
      <rPr>
        <sz val="9"/>
        <rFont val="宋体"/>
        <charset val="134"/>
      </rPr>
      <t xml:space="preserve">      </t>
    </r>
    <r>
      <rPr>
        <sz val="9"/>
        <color indexed="10"/>
        <rFont val="宋体"/>
        <charset val="134"/>
      </rPr>
      <t>生态</t>
    </r>
    <r>
      <rPr>
        <sz val="9"/>
        <rFont val="宋体"/>
        <charset val="134"/>
      </rPr>
      <t>环境执法监察</t>
    </r>
  </si>
  <si>
    <t xml:space="preserve">      减排专项支出</t>
  </si>
  <si>
    <t xml:space="preserve">      清洁生产专项支出</t>
  </si>
  <si>
    <t xml:space="preserve">      其他污染减排支出</t>
  </si>
  <si>
    <t xml:space="preserve">      可再生能源</t>
  </si>
  <si>
    <t xml:space="preserve">      循环经济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</si>
  <si>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</si>
  <si>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</si>
  <si>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</si>
  <si>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</si>
  <si>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</si>
  <si>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</si>
  <si>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</si>
  <si>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</si>
  <si>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</si>
  <si>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  其他节能环保支出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</si>
  <si>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</si>
  <si>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</si>
  <si>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</si>
  <si>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</si>
  <si>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</si>
  <si>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</si>
  <si>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</si>
  <si>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</si>
  <si>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</si>
  <si>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</si>
  <si>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  城乡社区规划与管理</t>
  </si>
  <si>
    <t xml:space="preserve">        小城镇基础设施建设</t>
  </si>
  <si>
    <t xml:space="preserve">        其他城乡社区公共设施支出</t>
  </si>
  <si>
    <t xml:space="preserve">        城乡社区环境卫生</t>
  </si>
  <si>
    <t xml:space="preserve">        建设市场管理与监督</t>
  </si>
  <si>
    <t xml:space="preserve">        其他城乡社区支出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</si>
  <si>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</si>
  <si>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</si>
  <si>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</si>
  <si>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</si>
  <si>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</si>
  <si>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</si>
  <si>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</si>
  <si>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农业行业业务管理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</si>
  <si>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</si>
  <si>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</si>
  <si>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</si>
  <si>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</si>
  <si>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</si>
  <si>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农业组织化与产业化经营</t>
  </si>
  <si>
    <t xml:space="preserve">        农产品加工与促销</t>
  </si>
  <si>
    <t xml:space="preserve">        农村公益事业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</si>
  <si>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</si>
  <si>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</si>
  <si>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</si>
  <si>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</si>
  <si>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其他农业支出</t>
  </si>
  <si>
    <r>
      <rPr>
        <sz val="9"/>
        <rFont val="宋体"/>
        <charset val="134"/>
      </rPr>
      <t xml:space="preserve">      林业</t>
    </r>
    <r>
      <rPr>
        <sz val="9"/>
        <color indexed="10"/>
        <rFont val="宋体"/>
        <charset val="134"/>
      </rPr>
      <t>和草原</t>
    </r>
  </si>
  <si>
    <t xml:space="preserve">        事业机构</t>
  </si>
  <si>
    <t xml:space="preserve">        森林培育</t>
  </si>
  <si>
    <t xml:space="preserve">        技术推广</t>
  </si>
  <si>
    <t xml:space="preserve">        森林资源管理</t>
  </si>
  <si>
    <t xml:space="preserve">        森林生态效益补偿</t>
  </si>
  <si>
    <t xml:space="preserve">        自然保护区等管理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</si>
  <si>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</si>
  <si>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</si>
  <si>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</si>
  <si>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</si>
  <si>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</si>
  <si>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</si>
  <si>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</si>
  <si>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</si>
  <si>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</si>
  <si>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成品油价格改革对林业的补贴</t>
  </si>
  <si>
    <t xml:space="preserve">        防灾减灾</t>
  </si>
  <si>
    <t xml:space="preserve">        国家公园</t>
  </si>
  <si>
    <t xml:space="preserve">        草原管理</t>
  </si>
  <si>
    <t xml:space="preserve">        行业业务管理</t>
  </si>
  <si>
    <r>
      <rPr>
        <sz val="9"/>
        <rFont val="宋体"/>
        <charset val="134"/>
      </rPr>
      <t xml:space="preserve">        其他林业</t>
    </r>
    <r>
      <rPr>
        <sz val="9"/>
        <color indexed="10"/>
        <rFont val="宋体"/>
        <charset val="134"/>
      </rPr>
      <t>和草原</t>
    </r>
    <r>
      <rPr>
        <sz val="9"/>
        <rFont val="宋体"/>
        <charset val="134"/>
      </rPr>
      <t>支出</t>
    </r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</si>
  <si>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</si>
  <si>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</si>
  <si>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</si>
  <si>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</si>
  <si>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</si>
  <si>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</si>
  <si>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</si>
  <si>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</si>
  <si>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</si>
  <si>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</si>
  <si>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</si>
  <si>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</si>
  <si>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农田水利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</si>
  <si>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</si>
  <si>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</si>
  <si>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</si>
  <si>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</si>
  <si>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</si>
  <si>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水利建设移民支出</t>
  </si>
  <si>
    <t xml:space="preserve">        农村人畜饮水</t>
  </si>
  <si>
    <t xml:space="preserve">        其他水利支出</t>
  </si>
  <si>
    <t xml:space="preserve">        南水北调工程建设</t>
  </si>
  <si>
    <t xml:space="preserve">        政策研究与信息管理</t>
  </si>
  <si>
    <t xml:space="preserve">        工程稽查</t>
  </si>
  <si>
    <t xml:space="preserve">        前期工作</t>
  </si>
  <si>
    <t xml:space="preserve">        南水北调技术推广</t>
  </si>
  <si>
    <t xml:space="preserve">        环境、移民及水资源管理与保护</t>
  </si>
  <si>
    <t xml:space="preserve">        其他南水北调支出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</si>
  <si>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</si>
  <si>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</si>
  <si>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</si>
  <si>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</si>
  <si>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</si>
  <si>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</si>
  <si>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</si>
  <si>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  机构运行</t>
  </si>
  <si>
    <t xml:space="preserve">        土地治理</t>
  </si>
  <si>
    <t xml:space="preserve">        产业化发展</t>
  </si>
  <si>
    <t xml:space="preserve">        创新示范</t>
  </si>
  <si>
    <t xml:space="preserve">        其他农业综合开发支出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</si>
  <si>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</si>
  <si>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</si>
  <si>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</si>
  <si>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</si>
  <si>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</si>
  <si>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</si>
  <si>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</si>
  <si>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</si>
  <si>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</si>
  <si>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</si>
  <si>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</si>
  <si>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</si>
  <si>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  棉花目标价格补贴</t>
  </si>
  <si>
    <t xml:space="preserve">        其他目标价格补贴</t>
  </si>
  <si>
    <t xml:space="preserve">        化解其他公益性乡村债务支出</t>
  </si>
  <si>
    <t xml:space="preserve">        其他农林水支出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</si>
  <si>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</si>
  <si>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</si>
  <si>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</si>
  <si>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</si>
  <si>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</si>
  <si>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</si>
  <si>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</si>
  <si>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</si>
  <si>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</si>
  <si>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</si>
  <si>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</si>
  <si>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</si>
  <si>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</si>
  <si>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</si>
  <si>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</si>
  <si>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</si>
  <si>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</si>
  <si>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</si>
  <si>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</si>
  <si>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</si>
  <si>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</si>
  <si>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</si>
  <si>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</si>
  <si>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</si>
  <si>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</si>
  <si>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</si>
  <si>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</si>
  <si>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</si>
  <si>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</si>
  <si>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</si>
  <si>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</si>
  <si>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</si>
  <si>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</si>
  <si>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</si>
  <si>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</si>
  <si>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  邮政普遍服务与特殊服务</t>
  </si>
  <si>
    <t xml:space="preserve">        其他邮政业支出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</si>
  <si>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</si>
  <si>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</si>
  <si>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</si>
  <si>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</si>
  <si>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  公共交通运营补助</t>
  </si>
  <si>
    <t xml:space="preserve">        其他交通运输支出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</si>
  <si>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</si>
  <si>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</si>
  <si>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</si>
  <si>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</si>
  <si>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</si>
  <si>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</si>
  <si>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</si>
  <si>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</si>
  <si>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</si>
  <si>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</si>
  <si>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</si>
  <si>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</si>
  <si>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</si>
  <si>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</si>
  <si>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</si>
  <si>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</si>
  <si>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</si>
  <si>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</si>
  <si>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  其他建筑业支出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</si>
  <si>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</si>
  <si>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</si>
  <si>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</si>
  <si>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</si>
  <si>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</si>
  <si>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</si>
  <si>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</si>
  <si>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</si>
  <si>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</si>
  <si>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  国有企业监事会专项</t>
  </si>
  <si>
    <t xml:space="preserve">        其他国有资产监管支出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</si>
  <si>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</si>
  <si>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</si>
  <si>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</si>
  <si>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</si>
  <si>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</si>
  <si>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</si>
  <si>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</si>
  <si>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</si>
  <si>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</si>
  <si>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</si>
  <si>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</si>
  <si>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</si>
  <si>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</si>
  <si>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  外商投资环境建设补助资金</t>
  </si>
  <si>
    <t xml:space="preserve">        其他涉外发展服务支出</t>
  </si>
  <si>
    <t xml:space="preserve">        服务业基础设施建设</t>
  </si>
  <si>
    <t xml:space="preserve">        其他商业服务业等支出</t>
  </si>
  <si>
    <t xml:space="preserve">        安全防卫</t>
  </si>
  <si>
    <t xml:space="preserve">        金融部门其他行政支出</t>
  </si>
  <si>
    <t xml:space="preserve">        货币发行</t>
  </si>
  <si>
    <t xml:space="preserve">        金融服务</t>
  </si>
  <si>
    <t xml:space="preserve">        反假币</t>
  </si>
  <si>
    <t xml:space="preserve">        重点金融机构监管</t>
  </si>
  <si>
    <t xml:space="preserve">        金融稽查与案件处理</t>
  </si>
  <si>
    <t xml:space="preserve">        金融行业电子化建设</t>
  </si>
  <si>
    <t xml:space="preserve">        从业人员资格考试</t>
  </si>
  <si>
    <t xml:space="preserve">        反洗钱</t>
  </si>
  <si>
    <t xml:space="preserve">        金融部门其他监管支出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</si>
  <si>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</si>
  <si>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</si>
  <si>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</si>
  <si>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</si>
  <si>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</si>
  <si>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    中央银行亏损补贴</t>
  </si>
  <si>
    <t xml:space="preserve">        其他金融调控支出</t>
  </si>
  <si>
    <t xml:space="preserve">        其他金融支出</t>
  </si>
  <si>
    <t>十八、自然资源海洋气象等支出=</t>
  </si>
  <si>
    <r>
      <rPr>
        <sz val="9"/>
        <rFont val="宋体"/>
        <charset val="134"/>
      </rPr>
      <t xml:space="preserve">        </t>
    </r>
    <r>
      <rPr>
        <sz val="9"/>
        <color indexed="10"/>
        <rFont val="宋体"/>
        <charset val="134"/>
      </rPr>
      <t>自然</t>
    </r>
    <r>
      <rPr>
        <sz val="9"/>
        <rFont val="宋体"/>
        <charset val="134"/>
      </rPr>
      <t>资源规划及管理</t>
    </r>
  </si>
  <si>
    <t xml:space="preserve">        土地资源调查</t>
  </si>
  <si>
    <t xml:space="preserve">        土地资源利用与保护</t>
  </si>
  <si>
    <r>
      <rPr>
        <sz val="9"/>
        <rFont val="宋体"/>
        <charset val="134"/>
      </rPr>
      <t xml:space="preserve">       </t>
    </r>
    <r>
      <rPr>
        <sz val="9"/>
        <color indexed="10"/>
        <rFont val="宋体"/>
        <charset val="134"/>
      </rPr>
      <t xml:space="preserve"> 自然</t>
    </r>
    <r>
      <rPr>
        <sz val="9"/>
        <rFont val="宋体"/>
        <charset val="134"/>
      </rPr>
      <t>资源社会公益服务</t>
    </r>
  </si>
  <si>
    <r>
      <rPr>
        <sz val="9"/>
        <rFont val="宋体"/>
        <charset val="134"/>
      </rPr>
      <t xml:space="preserve">        </t>
    </r>
    <r>
      <rPr>
        <sz val="9"/>
        <color indexed="10"/>
        <rFont val="宋体"/>
        <charset val="134"/>
      </rPr>
      <t>自然</t>
    </r>
    <r>
      <rPr>
        <sz val="9"/>
        <rFont val="宋体"/>
        <charset val="134"/>
      </rPr>
      <t>资源行业业务管理</t>
    </r>
  </si>
  <si>
    <r>
      <rPr>
        <sz val="9"/>
        <rFont val="宋体"/>
        <charset val="134"/>
      </rPr>
      <t xml:space="preserve">        </t>
    </r>
    <r>
      <rPr>
        <sz val="9"/>
        <color indexed="10"/>
        <rFont val="宋体"/>
        <charset val="134"/>
      </rPr>
      <t>自然</t>
    </r>
    <r>
      <rPr>
        <sz val="9"/>
        <rFont val="宋体"/>
        <charset val="134"/>
      </rPr>
      <t>资源调查</t>
    </r>
  </si>
  <si>
    <t xml:space="preserve">        国土整治</t>
  </si>
  <si>
    <t xml:space="preserve">        地质矿产资源与环境调查</t>
  </si>
  <si>
    <t xml:space="preserve">        地质矿产资源利用与保护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</si>
  <si>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</si>
  <si>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</si>
  <si>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</si>
  <si>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其他自然资源事务支出</t>
  </si>
  <si>
    <t xml:space="preserve">        海域使用管理</t>
  </si>
  <si>
    <t xml:space="preserve">        海洋环境保护与监测</t>
  </si>
  <si>
    <t xml:space="preserve">        海洋调查评价</t>
  </si>
  <si>
    <t xml:space="preserve">        海洋权益维护</t>
  </si>
  <si>
    <t xml:space="preserve">        海洋执法监察</t>
  </si>
  <si>
    <t xml:space="preserve">        海洋防灾减灾</t>
  </si>
  <si>
    <t xml:space="preserve">        海洋卫星</t>
  </si>
  <si>
    <t xml:space="preserve">        极地考察</t>
  </si>
  <si>
    <t xml:space="preserve">        海洋矿产资源勘探研究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</si>
  <si>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</si>
  <si>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</si>
  <si>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</si>
  <si>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海岛和海域保护</t>
  </si>
  <si>
    <t xml:space="preserve">        其他海洋管理事务支出</t>
  </si>
  <si>
    <t xml:space="preserve">        基础测绘</t>
  </si>
  <si>
    <t xml:space="preserve">        航空摄影</t>
  </si>
  <si>
    <t xml:space="preserve">        测绘工程建设</t>
  </si>
  <si>
    <t xml:space="preserve">        其他测绘事务支出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</si>
  <si>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</si>
  <si>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</si>
  <si>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</si>
  <si>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</si>
  <si>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</si>
  <si>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</si>
  <si>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</si>
  <si>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</si>
  <si>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</si>
  <si>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</si>
  <si>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</si>
  <si>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  其他自然资源海洋气象等支出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</si>
  <si>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</si>
  <si>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</si>
  <si>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</si>
  <si>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</si>
  <si>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</si>
  <si>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</si>
  <si>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</si>
  <si>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其他保障性安居工程支出</t>
  </si>
  <si>
    <t xml:space="preserve">        住房公积金</t>
  </si>
  <si>
    <t xml:space="preserve">        提租补贴</t>
  </si>
  <si>
    <t xml:space="preserve">        购房补贴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</si>
  <si>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</si>
  <si>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</si>
  <si>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</si>
  <si>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</si>
  <si>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</si>
  <si>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</si>
  <si>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</si>
  <si>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</si>
  <si>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</si>
  <si>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</si>
  <si>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</si>
  <si>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</si>
  <si>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</si>
  <si>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</si>
  <si>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</si>
  <si>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</si>
  <si>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</si>
  <si>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</si>
  <si>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</si>
  <si>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</si>
  <si>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</si>
  <si>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</si>
  <si>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  石油储备</t>
  </si>
  <si>
    <t xml:space="preserve">        天然铀能源储备</t>
  </si>
  <si>
    <t xml:space="preserve">        煤炭储备</t>
  </si>
  <si>
    <t xml:space="preserve">        其他能源储备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</si>
  <si>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</si>
  <si>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</si>
  <si>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</si>
  <si>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</si>
  <si>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</si>
  <si>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</si>
  <si>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</si>
  <si>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</si>
  <si>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</si>
  <si>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</si>
  <si>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</si>
  <si>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</si>
  <si>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</si>
  <si>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</si>
  <si>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</si>
  <si>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</si>
  <si>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 xml:space="preserve">        灾害风险防治 </t>
  </si>
  <si>
    <t xml:space="preserve">        国务院安委会专项</t>
  </si>
  <si>
    <t xml:space="preserve">        安全监管</t>
  </si>
  <si>
    <t xml:space="preserve">        安全生产基础</t>
  </si>
  <si>
    <t xml:space="preserve">        应急救援</t>
  </si>
  <si>
    <t xml:space="preserve">        应急管理</t>
  </si>
  <si>
    <t xml:space="preserve">        其他应急管理支出</t>
  </si>
  <si>
    <t xml:space="preserve">        消防应急救援</t>
  </si>
  <si>
    <t xml:space="preserve">        其他消防事务支出</t>
  </si>
  <si>
    <t xml:space="preserve">        森林消防应急救援</t>
  </si>
  <si>
    <t xml:space="preserve">        其他森林消防事务支出</t>
  </si>
  <si>
    <t xml:space="preserve">        煤矿安全监察事务</t>
  </si>
  <si>
    <t xml:space="preserve">        煤矿应急救援事务</t>
  </si>
  <si>
    <t xml:space="preserve">        其他煤矿安全支出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</si>
  <si>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</si>
  <si>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</si>
  <si>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</si>
  <si>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</si>
  <si>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</si>
  <si>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</si>
  <si>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</si>
  <si>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</si>
  <si>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</si>
  <si>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    地质灾害防治</t>
  </si>
  <si>
    <t xml:space="preserve">        森林草原防灾减灾</t>
  </si>
  <si>
    <t xml:space="preserve">        其他自然灾害防治支出</t>
  </si>
  <si>
    <t xml:space="preserve">        中央自然灾害生活补助</t>
  </si>
  <si>
    <t xml:space="preserve">        地方自然灾害生活补助   </t>
  </si>
  <si>
    <t xml:space="preserve">        自然灾害救灾补助</t>
  </si>
  <si>
    <t xml:space="preserve">        自然灾害灾后重建补助</t>
  </si>
  <si>
    <t xml:space="preserve">        其他自然灾害生活救助支出</t>
  </si>
  <si>
    <t xml:space="preserve">      地方政府一般债还本支出</t>
  </si>
  <si>
    <t xml:space="preserve">        地方政府一般债券还本支出</t>
  </si>
  <si>
    <t xml:space="preserve">      地方政府一般债付息支出</t>
  </si>
  <si>
    <t xml:space="preserve">        地方政府一般债券付息支出</t>
  </si>
  <si>
    <t xml:space="preserve">        年初预留</t>
  </si>
  <si>
    <t xml:space="preserve">        其他支出</t>
  </si>
  <si>
    <t>支出合计</t>
  </si>
  <si>
    <t>一般公共预算本级支出表</t>
  </si>
  <si>
    <t>科目编码</t>
  </si>
  <si>
    <t>单位代码</t>
  </si>
  <si>
    <t>单位名称（科目）</t>
  </si>
  <si>
    <t>总 计</t>
  </si>
  <si>
    <t>基本支出</t>
  </si>
  <si>
    <t>项目支出</t>
  </si>
  <si>
    <t>小计</t>
  </si>
  <si>
    <t>工资福利支出（机关）</t>
  </si>
  <si>
    <t>工资福利支出（事业）</t>
  </si>
  <si>
    <t>商品和服务支出（机关）</t>
  </si>
  <si>
    <t>商品和服务支出（事业）</t>
  </si>
  <si>
    <t>对个人和家庭的补助</t>
  </si>
  <si>
    <t>基本建设项目支出（发改委）</t>
  </si>
  <si>
    <t>行政事业性项目支出</t>
  </si>
  <si>
    <t>对企事业单位补贴</t>
  </si>
  <si>
    <t>其他类项目支出</t>
  </si>
  <si>
    <t>类</t>
  </si>
  <si>
    <t>款</t>
  </si>
  <si>
    <t>项</t>
  </si>
  <si>
    <t>**</t>
  </si>
  <si>
    <t>201</t>
  </si>
  <si>
    <t>一般公共服务支出</t>
  </si>
  <si>
    <t xml:space="preserve">  01</t>
  </si>
  <si>
    <t xml:space="preserve">  人大事务</t>
  </si>
  <si>
    <t xml:space="preserve">    01</t>
  </si>
  <si>
    <t xml:space="preserve">    行政运行（人大事务）</t>
  </si>
  <si>
    <t xml:space="preserve">      102</t>
  </si>
  <si>
    <t xml:space="preserve">      林芝市人民代表大会常务委员会办公室</t>
  </si>
  <si>
    <t>01</t>
  </si>
  <si>
    <t xml:space="preserve">        102001</t>
  </si>
  <si>
    <t xml:space="preserve">        林芝市人民代表大会常务委员会办公室机关</t>
  </si>
  <si>
    <t xml:space="preserve">      115</t>
  </si>
  <si>
    <t xml:space="preserve">      中国共产主义青年团林芝市委员会</t>
  </si>
  <si>
    <t xml:space="preserve">        115001</t>
  </si>
  <si>
    <t xml:space="preserve">        中国共产主义青年团林芝市委员会机关</t>
  </si>
  <si>
    <t xml:space="preserve">    02</t>
  </si>
  <si>
    <t xml:space="preserve">    一般行政管理事务（人大事务）</t>
  </si>
  <si>
    <t>02</t>
  </si>
  <si>
    <t xml:space="preserve">    04</t>
  </si>
  <si>
    <t xml:space="preserve">    人大会议</t>
  </si>
  <si>
    <t>04</t>
  </si>
  <si>
    <t xml:space="preserve">    05</t>
  </si>
  <si>
    <t xml:space="preserve">    人大立法</t>
  </si>
  <si>
    <t>05</t>
  </si>
  <si>
    <t xml:space="preserve">    06</t>
  </si>
  <si>
    <t xml:space="preserve">    人大监督</t>
  </si>
  <si>
    <t>06</t>
  </si>
  <si>
    <t xml:space="preserve">    08</t>
  </si>
  <si>
    <t xml:space="preserve">    代表工作</t>
  </si>
  <si>
    <t>08</t>
  </si>
  <si>
    <t xml:space="preserve">    99</t>
  </si>
  <si>
    <t xml:space="preserve">    其他人大事务支出</t>
  </si>
  <si>
    <t>99</t>
  </si>
  <si>
    <t xml:space="preserve">  02</t>
  </si>
  <si>
    <t xml:space="preserve">  政协事务</t>
  </si>
  <si>
    <t xml:space="preserve">    行政运行（政协事务）</t>
  </si>
  <si>
    <t xml:space="preserve">      103</t>
  </si>
  <si>
    <t xml:space="preserve">      中国人民政治协商会议林芝市委员会</t>
  </si>
  <si>
    <t xml:space="preserve">        103001</t>
  </si>
  <si>
    <t xml:space="preserve">        中国人民政治协商会议林芝市委员会</t>
  </si>
  <si>
    <t xml:space="preserve">    一般行政管理事务（政协事务）</t>
  </si>
  <si>
    <t xml:space="preserve">    03</t>
  </si>
  <si>
    <t xml:space="preserve">    机关服务（政协事务）</t>
  </si>
  <si>
    <t>03</t>
  </si>
  <si>
    <t xml:space="preserve">    政协会议</t>
  </si>
  <si>
    <t xml:space="preserve">    委员视察</t>
  </si>
  <si>
    <t xml:space="preserve">    参政议政（政协事务）</t>
  </si>
  <si>
    <t xml:space="preserve">    其他政协事务支出</t>
  </si>
  <si>
    <t xml:space="preserve">  03</t>
  </si>
  <si>
    <t xml:space="preserve">  政府办公厅（室）及相关机构事务</t>
  </si>
  <si>
    <t xml:space="preserve">    行政运行（政府办公厅（室）及相关机构事务）</t>
  </si>
  <si>
    <t xml:space="preserve">      101</t>
  </si>
  <si>
    <t xml:space="preserve">      林芝市人民政府办公室</t>
  </si>
  <si>
    <t xml:space="preserve">        101001</t>
  </si>
  <si>
    <t xml:space="preserve">        林芝市人民政府办公室机关</t>
  </si>
  <si>
    <t xml:space="preserve">    一般行政管理事务（政府办公厅（室）及相关机构事务）</t>
  </si>
  <si>
    <t xml:space="preserve">    机关服务（政府办公厅（室）及相关机构事务）</t>
  </si>
  <si>
    <t xml:space="preserve">    专项服务</t>
  </si>
  <si>
    <t xml:space="preserve">    专项业务活动</t>
  </si>
  <si>
    <t xml:space="preserve">    信访事务</t>
  </si>
  <si>
    <t xml:space="preserve">      135</t>
  </si>
  <si>
    <t xml:space="preserve">      林芝市信访办</t>
  </si>
  <si>
    <t xml:space="preserve">        135001</t>
  </si>
  <si>
    <t xml:space="preserve">        林芝市信访办机关</t>
  </si>
  <si>
    <t xml:space="preserve">    50</t>
  </si>
  <si>
    <t xml:space="preserve">    事业运行（政府办公厅（室）及相关机构事务）</t>
  </si>
  <si>
    <t>50</t>
  </si>
  <si>
    <t xml:space="preserve">    其他政府办公厅（室）及相关机构事务支出</t>
  </si>
  <si>
    <t xml:space="preserve">        101005</t>
  </si>
  <si>
    <t xml:space="preserve">        林芝市人民政府驻拉萨办事处</t>
  </si>
  <si>
    <t xml:space="preserve">        101007</t>
  </si>
  <si>
    <t xml:space="preserve">        林芝市人民政府驻成都办事处</t>
  </si>
  <si>
    <t xml:space="preserve">        101009</t>
  </si>
  <si>
    <t xml:space="preserve">        鲁朗景区管理委员会</t>
  </si>
  <si>
    <t xml:space="preserve">      140</t>
  </si>
  <si>
    <t xml:space="preserve">      林芝市行政审批便民服务局</t>
  </si>
  <si>
    <t xml:space="preserve">        140001</t>
  </si>
  <si>
    <t xml:space="preserve">        林芝市行政审批便民服务局机关</t>
  </si>
  <si>
    <t xml:space="preserve">      901</t>
  </si>
  <si>
    <t xml:space="preserve">      预算科</t>
  </si>
  <si>
    <t xml:space="preserve">        901001</t>
  </si>
  <si>
    <t xml:space="preserve">        预算科</t>
  </si>
  <si>
    <t xml:space="preserve">      902</t>
  </si>
  <si>
    <t xml:space="preserve">      行财科</t>
  </si>
  <si>
    <t xml:space="preserve">        902001</t>
  </si>
  <si>
    <t xml:space="preserve">        行财科</t>
  </si>
  <si>
    <t xml:space="preserve">  04</t>
  </si>
  <si>
    <t xml:space="preserve">  发展与改革事务</t>
  </si>
  <si>
    <t xml:space="preserve">    行政运行（发展与改革事务）</t>
  </si>
  <si>
    <t xml:space="preserve">      501</t>
  </si>
  <si>
    <t xml:space="preserve">      林芝市发展和改革委员会（粮食局）</t>
  </si>
  <si>
    <t xml:space="preserve">        501001</t>
  </si>
  <si>
    <t xml:space="preserve">        林芝市发展和改革委员会机关（粮食局）</t>
  </si>
  <si>
    <t xml:space="preserve">    机关服务（发展与改革事务）</t>
  </si>
  <si>
    <t xml:space="preserve">    战略规划与实施</t>
  </si>
  <si>
    <t xml:space="preserve">  05</t>
  </si>
  <si>
    <t xml:space="preserve">  统计信息事务</t>
  </si>
  <si>
    <t xml:space="preserve">    行政运行（统计信息事务）</t>
  </si>
  <si>
    <t xml:space="preserve">      132</t>
  </si>
  <si>
    <t xml:space="preserve">      林芝市统计局</t>
  </si>
  <si>
    <t xml:space="preserve">        132001</t>
  </si>
  <si>
    <t xml:space="preserve">        林芝市统计局机关</t>
  </si>
  <si>
    <t xml:space="preserve">    机关服务（统计信息事务）</t>
  </si>
  <si>
    <t xml:space="preserve">    统计抽样调查</t>
  </si>
  <si>
    <t xml:space="preserve">    其他统计信息事务支出</t>
  </si>
  <si>
    <t xml:space="preserve">  06</t>
  </si>
  <si>
    <t xml:space="preserve">  财政事务</t>
  </si>
  <si>
    <t xml:space="preserve">    行政运行（财政事务）</t>
  </si>
  <si>
    <t xml:space="preserve">      112</t>
  </si>
  <si>
    <t xml:space="preserve">      林芝市财政局</t>
  </si>
  <si>
    <t xml:space="preserve">        112001</t>
  </si>
  <si>
    <t xml:space="preserve">        林芝市财政局机关</t>
  </si>
  <si>
    <t xml:space="preserve">    机关服务（财政事务）</t>
  </si>
  <si>
    <t xml:space="preserve">    预算改革业务</t>
  </si>
  <si>
    <t xml:space="preserve">    财政国库业务</t>
  </si>
  <si>
    <t xml:space="preserve">    07</t>
  </si>
  <si>
    <t xml:space="preserve">    信息化建设（财政事务）</t>
  </si>
  <si>
    <t>07</t>
  </si>
  <si>
    <t xml:space="preserve">    财政委托业务支出</t>
  </si>
  <si>
    <t xml:space="preserve">    其他财政事务支出</t>
  </si>
  <si>
    <t xml:space="preserve">  07</t>
  </si>
  <si>
    <t xml:space="preserve">  税收事务</t>
  </si>
  <si>
    <t xml:space="preserve">    其他税收事务支出</t>
  </si>
  <si>
    <t xml:space="preserve">  08</t>
  </si>
  <si>
    <t xml:space="preserve">  审计事务</t>
  </si>
  <si>
    <t xml:space="preserve">    行政运行（审计事务）</t>
  </si>
  <si>
    <t xml:space="preserve">      111</t>
  </si>
  <si>
    <t xml:space="preserve">      林芝市审计局</t>
  </si>
  <si>
    <t xml:space="preserve">        111001</t>
  </si>
  <si>
    <t xml:space="preserve">        林芝市审计局机关</t>
  </si>
  <si>
    <t xml:space="preserve">    机关服务（审计事务）</t>
  </si>
  <si>
    <t xml:space="preserve">    审计管理</t>
  </si>
  <si>
    <t xml:space="preserve">    事业运行（审计事务）</t>
  </si>
  <si>
    <t xml:space="preserve">  10</t>
  </si>
  <si>
    <t xml:space="preserve">  人力资源事务</t>
  </si>
  <si>
    <t xml:space="preserve">    行政运行（人力资源事务）</t>
  </si>
  <si>
    <t xml:space="preserve">      401</t>
  </si>
  <si>
    <t xml:space="preserve">      林芝市人力资源和社会保障局</t>
  </si>
  <si>
    <t>10</t>
  </si>
  <si>
    <t xml:space="preserve">        401001</t>
  </si>
  <si>
    <t xml:space="preserve">        林芝市人力资源和社会保障局机关</t>
  </si>
  <si>
    <t xml:space="preserve">    其他人力资源事务支出</t>
  </si>
  <si>
    <t xml:space="preserve">  11</t>
  </si>
  <si>
    <t xml:space="preserve">  纪检监察事务</t>
  </si>
  <si>
    <t xml:space="preserve">    行政运行（纪检监察事务）</t>
  </si>
  <si>
    <t xml:space="preserve">      104</t>
  </si>
  <si>
    <t xml:space="preserve">      中共林芝市纪律检查委员会</t>
  </si>
  <si>
    <t>11</t>
  </si>
  <si>
    <t xml:space="preserve">        104001</t>
  </si>
  <si>
    <t xml:space="preserve">        中共林芝市纪律检查委员会机关</t>
  </si>
  <si>
    <t xml:space="preserve">    一般行政管理事务（纪检监察事务）</t>
  </si>
  <si>
    <t xml:space="preserve">    机关服务（纪检监察事务）</t>
  </si>
  <si>
    <t xml:space="preserve">    大案要案查处</t>
  </si>
  <si>
    <t xml:space="preserve">    派驻派出机构</t>
  </si>
  <si>
    <t xml:space="preserve">    事业运行（纪检监察事务）</t>
  </si>
  <si>
    <t xml:space="preserve">    其他纪检监察事务支出</t>
  </si>
  <si>
    <t xml:space="preserve">  13</t>
  </si>
  <si>
    <t xml:space="preserve">  商贸事务</t>
  </si>
  <si>
    <t xml:space="preserve">    行政运行（商贸事务）</t>
  </si>
  <si>
    <t xml:space="preserve">      601</t>
  </si>
  <si>
    <t xml:space="preserve">      林芝市商务局（市生物科技产业开发管理局）</t>
  </si>
  <si>
    <t>13</t>
  </si>
  <si>
    <t xml:space="preserve">        601001</t>
  </si>
  <si>
    <t xml:space="preserve">        林芝市商务局（市生物科技产业开发管理局）机关</t>
  </si>
  <si>
    <t xml:space="preserve">    机关服务（商贸事务）</t>
  </si>
  <si>
    <t xml:space="preserve">    其他商贸事务支出</t>
  </si>
  <si>
    <t xml:space="preserve">  23</t>
  </si>
  <si>
    <t xml:space="preserve">  民族事务</t>
  </si>
  <si>
    <t xml:space="preserve">    行政运行（民族事务）</t>
  </si>
  <si>
    <t xml:space="preserve">      113</t>
  </si>
  <si>
    <t xml:space="preserve">      林芝市民族宗教事务局</t>
  </si>
  <si>
    <t>23</t>
  </si>
  <si>
    <t xml:space="preserve">        113001</t>
  </si>
  <si>
    <t xml:space="preserve">        林芝市民族宗教事务局机关</t>
  </si>
  <si>
    <t xml:space="preserve">    机关服务（民族事务）</t>
  </si>
  <si>
    <t xml:space="preserve">    其他民族事务支出</t>
  </si>
  <si>
    <t xml:space="preserve">  26</t>
  </si>
  <si>
    <t xml:space="preserve">  档案事务</t>
  </si>
  <si>
    <t xml:space="preserve">    行政运行（档案事务）</t>
  </si>
  <si>
    <t xml:space="preserve">      119</t>
  </si>
  <si>
    <t xml:space="preserve">      中共林芝市委办公室</t>
  </si>
  <si>
    <t>26</t>
  </si>
  <si>
    <t xml:space="preserve">        119002</t>
  </si>
  <si>
    <t xml:space="preserve">        林芝市档案局（馆）</t>
  </si>
  <si>
    <t xml:space="preserve">    档案馆</t>
  </si>
  <si>
    <t xml:space="preserve">  28</t>
  </si>
  <si>
    <t xml:space="preserve">  民主党派及工商联事务</t>
  </si>
  <si>
    <t xml:space="preserve">    行政运行（民主党派及工商联事务）</t>
  </si>
  <si>
    <t xml:space="preserve">      603</t>
  </si>
  <si>
    <t xml:space="preserve">      林芝市工商业联合会</t>
  </si>
  <si>
    <t>28</t>
  </si>
  <si>
    <t xml:space="preserve">        603001</t>
  </si>
  <si>
    <t xml:space="preserve">        林芝市工商业联合会机关</t>
  </si>
  <si>
    <t xml:space="preserve">    机关服务（民主党派及工商联事务）</t>
  </si>
  <si>
    <t xml:space="preserve">    其他民主党派及工商联事务支出</t>
  </si>
  <si>
    <t xml:space="preserve">  29</t>
  </si>
  <si>
    <t xml:space="preserve">  群众团体事务</t>
  </si>
  <si>
    <t xml:space="preserve">    行政运行（群众团体事务）</t>
  </si>
  <si>
    <t xml:space="preserve">      114</t>
  </si>
  <si>
    <t xml:space="preserve">      林芝市总工会</t>
  </si>
  <si>
    <t>29</t>
  </si>
  <si>
    <t xml:space="preserve">        114001</t>
  </si>
  <si>
    <t xml:space="preserve">        林芝市总工会机关</t>
  </si>
  <si>
    <t xml:space="preserve">      116</t>
  </si>
  <si>
    <t xml:space="preserve">      林芝市妇女联合会</t>
  </si>
  <si>
    <t xml:space="preserve">        116001</t>
  </si>
  <si>
    <t xml:space="preserve">        林芝市妇女联合会机关</t>
  </si>
  <si>
    <t xml:space="preserve">    一般行政管理事务（群众团体事务）</t>
  </si>
  <si>
    <t xml:space="preserve">    机关服务（群众团体事务）</t>
  </si>
  <si>
    <t xml:space="preserve">    其他群众团体事务支出</t>
  </si>
  <si>
    <t xml:space="preserve">  31</t>
  </si>
  <si>
    <t xml:space="preserve">  党委办公厅（室）及相关机构事务</t>
  </si>
  <si>
    <t xml:space="preserve">    行政运行（党委办公厅（室）及相关机构事务）</t>
  </si>
  <si>
    <t>31</t>
  </si>
  <si>
    <t xml:space="preserve">        119001</t>
  </si>
  <si>
    <t xml:space="preserve">        中共林芝市委办公室机关</t>
  </si>
  <si>
    <t xml:space="preserve">    一般行政管理事务（党委办公厅（室）及相关机构事务）</t>
  </si>
  <si>
    <t xml:space="preserve">    机关服务（党委办公厅（室）及相关机构事务）</t>
  </si>
  <si>
    <t xml:space="preserve">    专项业务（党委办公厅（室）及相关机构事务）</t>
  </si>
  <si>
    <t xml:space="preserve">    事业运行（党委办公厅（室）及相关机构事务）</t>
  </si>
  <si>
    <t xml:space="preserve">    其他党委办公厅（室）及相关机构事务支出</t>
  </si>
  <si>
    <t xml:space="preserve">      107</t>
  </si>
  <si>
    <t xml:space="preserve">      中共林芝市委员会政法委员会</t>
  </si>
  <si>
    <t xml:space="preserve">        107001</t>
  </si>
  <si>
    <t xml:space="preserve">        中共林芝市委员会政法委员会机关</t>
  </si>
  <si>
    <t xml:space="preserve">  32</t>
  </si>
  <si>
    <t xml:space="preserve">  组织事务</t>
  </si>
  <si>
    <t xml:space="preserve">    行政运行（组织事务）</t>
  </si>
  <si>
    <t xml:space="preserve">      120</t>
  </si>
  <si>
    <t xml:space="preserve">      中共林芝市委员会组织部</t>
  </si>
  <si>
    <t>32</t>
  </si>
  <si>
    <t xml:space="preserve">        120001</t>
  </si>
  <si>
    <t xml:space="preserve">        中共林芝市委员会组织部机关</t>
  </si>
  <si>
    <t xml:space="preserve">    一般行政管理事务（组织事务）</t>
  </si>
  <si>
    <t xml:space="preserve">    事业运行（组织事务）</t>
  </si>
  <si>
    <t xml:space="preserve">    其他组织事务支出</t>
  </si>
  <si>
    <t xml:space="preserve">  33</t>
  </si>
  <si>
    <t xml:space="preserve">  宣传事务</t>
  </si>
  <si>
    <t xml:space="preserve">    行政运行（宣传事务）</t>
  </si>
  <si>
    <t xml:space="preserve">      207</t>
  </si>
  <si>
    <t xml:space="preserve">      中共林芝市委宣传部</t>
  </si>
  <si>
    <t>33</t>
  </si>
  <si>
    <t xml:space="preserve">        207001</t>
  </si>
  <si>
    <t xml:space="preserve">        中共林芝市委宣传部机关</t>
  </si>
  <si>
    <t xml:space="preserve">    机关服务（宣传事务）</t>
  </si>
  <si>
    <t xml:space="preserve">    事业运行（宣传事务）</t>
  </si>
  <si>
    <t xml:space="preserve">    其他宣传事务支出</t>
  </si>
  <si>
    <t xml:space="preserve">  34</t>
  </si>
  <si>
    <t xml:space="preserve">  统战事务</t>
  </si>
  <si>
    <t xml:space="preserve">    行政运行（统战事务）</t>
  </si>
  <si>
    <t xml:space="preserve">      125</t>
  </si>
  <si>
    <t xml:space="preserve">      中共林芝市委员会统战部</t>
  </si>
  <si>
    <t>34</t>
  </si>
  <si>
    <t xml:space="preserve">        125001</t>
  </si>
  <si>
    <t xml:space="preserve">        中共林芝市委员会统战部机关</t>
  </si>
  <si>
    <t xml:space="preserve">    一般行政管理事务（统战事务）</t>
  </si>
  <si>
    <t xml:space="preserve">    机关服务（统战事务）</t>
  </si>
  <si>
    <t xml:space="preserve">    事业运行（统战事务）</t>
  </si>
  <si>
    <t xml:space="preserve">    其他统战事务支出</t>
  </si>
  <si>
    <t xml:space="preserve">  35</t>
  </si>
  <si>
    <t xml:space="preserve">  对外联络事务</t>
  </si>
  <si>
    <t xml:space="preserve">    行政运行（对外联络事务）</t>
  </si>
  <si>
    <t xml:space="preserve">      136</t>
  </si>
  <si>
    <t xml:space="preserve">      林芝市外事侨务办公室</t>
  </si>
  <si>
    <t>35</t>
  </si>
  <si>
    <t xml:space="preserve">        136001</t>
  </si>
  <si>
    <t xml:space="preserve">        林芝市外事侨务办公室机关</t>
  </si>
  <si>
    <t xml:space="preserve">  37</t>
  </si>
  <si>
    <t xml:space="preserve">  网信事务</t>
  </si>
  <si>
    <t xml:space="preserve">    行政运行</t>
  </si>
  <si>
    <t xml:space="preserve">      206</t>
  </si>
  <si>
    <t xml:space="preserve">      中共林芝市委员会网络安全和信息化委员会办公室</t>
  </si>
  <si>
    <t>37</t>
  </si>
  <si>
    <t xml:space="preserve">        206001</t>
  </si>
  <si>
    <t xml:space="preserve">        中共林芝市委员会网络安全和信息化委员会办公室机关</t>
  </si>
  <si>
    <t xml:space="preserve">    其他网信事务支出</t>
  </si>
  <si>
    <t xml:space="preserve">  38</t>
  </si>
  <si>
    <t xml:space="preserve">  市场监督管理事务</t>
  </si>
  <si>
    <t xml:space="preserve">      141</t>
  </si>
  <si>
    <t xml:space="preserve">      林芝市市场监督管理局</t>
  </si>
  <si>
    <t>38</t>
  </si>
  <si>
    <t xml:space="preserve">        141001</t>
  </si>
  <si>
    <t xml:space="preserve">        林芝市市场监督管理局机关</t>
  </si>
  <si>
    <t xml:space="preserve">    市场监管执法</t>
  </si>
  <si>
    <t xml:space="preserve">    消费者权益保护</t>
  </si>
  <si>
    <t xml:space="preserve">    其他市场监督管理事务</t>
  </si>
  <si>
    <t>202</t>
  </si>
  <si>
    <t>外交支出</t>
  </si>
  <si>
    <t xml:space="preserve">  外交管理事务</t>
  </si>
  <si>
    <t xml:space="preserve">    机关服务（外交管理事务）</t>
  </si>
  <si>
    <t xml:space="preserve">  边界勘界联检</t>
  </si>
  <si>
    <t xml:space="preserve">    边界勘界</t>
  </si>
  <si>
    <t xml:space="preserve">    边界联检</t>
  </si>
  <si>
    <t>203</t>
  </si>
  <si>
    <t>国防支出</t>
  </si>
  <si>
    <t xml:space="preserve">  国防动员</t>
  </si>
  <si>
    <t xml:space="preserve">    人民防空</t>
  </si>
  <si>
    <t xml:space="preserve">      503</t>
  </si>
  <si>
    <t xml:space="preserve">      林芝市住房和城乡建设局</t>
  </si>
  <si>
    <t xml:space="preserve">        503001</t>
  </si>
  <si>
    <t xml:space="preserve">        林芝市住房和城乡建设局机关</t>
  </si>
  <si>
    <t xml:space="preserve">    预备役部队</t>
  </si>
  <si>
    <t xml:space="preserve">        902005</t>
  </si>
  <si>
    <t xml:space="preserve">        高炮二营混成旅</t>
  </si>
  <si>
    <t xml:space="preserve">  99</t>
  </si>
  <si>
    <t xml:space="preserve">  其他国防支出</t>
  </si>
  <si>
    <t xml:space="preserve">    其他国防支出</t>
  </si>
  <si>
    <t>204</t>
  </si>
  <si>
    <t>公共安全支出</t>
  </si>
  <si>
    <t xml:space="preserve">  武装警察部队</t>
  </si>
  <si>
    <t xml:space="preserve">    其他武装警察部队支出</t>
  </si>
  <si>
    <t xml:space="preserve">  公安</t>
  </si>
  <si>
    <t xml:space="preserve">    行政运行（公安）</t>
  </si>
  <si>
    <t xml:space="preserve">      129</t>
  </si>
  <si>
    <t xml:space="preserve">      林芝市公安局</t>
  </si>
  <si>
    <t xml:space="preserve">        129001</t>
  </si>
  <si>
    <t xml:space="preserve">        林芝市公安局机关</t>
  </si>
  <si>
    <t xml:space="preserve">      130</t>
  </si>
  <si>
    <t xml:space="preserve">      林芝市公安局交通警察支队</t>
  </si>
  <si>
    <t xml:space="preserve">        130001</t>
  </si>
  <si>
    <t xml:space="preserve">        林芝市公安局交通警察支队机关</t>
  </si>
  <si>
    <t xml:space="preserve">    一般行政管理事务（公安）</t>
  </si>
  <si>
    <t xml:space="preserve">    机关服务（公安）</t>
  </si>
  <si>
    <t xml:space="preserve">    19</t>
  </si>
  <si>
    <t xml:space="preserve">    信息化建设（公安）</t>
  </si>
  <si>
    <t>19</t>
  </si>
  <si>
    <t xml:space="preserve">    20</t>
  </si>
  <si>
    <t xml:space="preserve">    执法办案</t>
  </si>
  <si>
    <t>20</t>
  </si>
  <si>
    <t xml:space="preserve">    21</t>
  </si>
  <si>
    <t xml:space="preserve">    特别业务</t>
  </si>
  <si>
    <t>21</t>
  </si>
  <si>
    <t xml:space="preserve">        902009</t>
  </si>
  <si>
    <t xml:space="preserve">        林芝反恐支队</t>
  </si>
  <si>
    <t xml:space="preserve">    其他公安支出</t>
  </si>
  <si>
    <t xml:space="preserve">  检察</t>
  </si>
  <si>
    <t xml:space="preserve">    行政运行（检察）</t>
  </si>
  <si>
    <t xml:space="preserve">      105</t>
  </si>
  <si>
    <t xml:space="preserve">      林芝市人民检察院</t>
  </si>
  <si>
    <t xml:space="preserve">        105001</t>
  </si>
  <si>
    <t xml:space="preserve">        林芝市人民检察院机关</t>
  </si>
  <si>
    <t xml:space="preserve">    一般行政管理事务（检察）</t>
  </si>
  <si>
    <t xml:space="preserve">    机关服务（检察）</t>
  </si>
  <si>
    <t xml:space="preserve">    其他检察支出</t>
  </si>
  <si>
    <t xml:space="preserve">  法院</t>
  </si>
  <si>
    <t xml:space="preserve">    行政运行（法院）</t>
  </si>
  <si>
    <t xml:space="preserve">      131</t>
  </si>
  <si>
    <t xml:space="preserve">      林芝市中级人民法院</t>
  </si>
  <si>
    <t xml:space="preserve">        131001</t>
  </si>
  <si>
    <t xml:space="preserve">        林芝市中级人民法院机关</t>
  </si>
  <si>
    <t xml:space="preserve">    案件执行</t>
  </si>
  <si>
    <t xml:space="preserve">    其他法院支出</t>
  </si>
  <si>
    <t xml:space="preserve">  司法</t>
  </si>
  <si>
    <t xml:space="preserve">    行政运行（司法）</t>
  </si>
  <si>
    <t xml:space="preserve">      106</t>
  </si>
  <si>
    <t xml:space="preserve">      林芝市司法局</t>
  </si>
  <si>
    <t xml:space="preserve">        106001</t>
  </si>
  <si>
    <t xml:space="preserve">        林芝市司法局机关</t>
  </si>
  <si>
    <t xml:space="preserve">    一般行政管理事务（司法）</t>
  </si>
  <si>
    <t xml:space="preserve">    机关服务（司法）</t>
  </si>
  <si>
    <t xml:space="preserve">    普法宣传</t>
  </si>
  <si>
    <t xml:space="preserve">    律师公证管理</t>
  </si>
  <si>
    <t xml:space="preserve">    国家统一法律职业资格考试</t>
  </si>
  <si>
    <t xml:space="preserve">    10</t>
  </si>
  <si>
    <t xml:space="preserve">    社区矫正</t>
  </si>
  <si>
    <t xml:space="preserve">    12</t>
  </si>
  <si>
    <t xml:space="preserve">    法制建设</t>
  </si>
  <si>
    <t>12</t>
  </si>
  <si>
    <t xml:space="preserve">    13</t>
  </si>
  <si>
    <t xml:space="preserve">    信息化建设</t>
  </si>
  <si>
    <t xml:space="preserve">    其他司法支出</t>
  </si>
  <si>
    <t xml:space="preserve">  其他公共安全支出</t>
  </si>
  <si>
    <t>205</t>
  </si>
  <si>
    <t>教育支出</t>
  </si>
  <si>
    <t xml:space="preserve">  教育管理事务</t>
  </si>
  <si>
    <t xml:space="preserve">    行政运行（教育管理事务）</t>
  </si>
  <si>
    <t xml:space="preserve">      201</t>
  </si>
  <si>
    <t xml:space="preserve">      林芝市教育局</t>
  </si>
  <si>
    <t xml:space="preserve">        201001</t>
  </si>
  <si>
    <t xml:space="preserve">        林芝市教育局机关</t>
  </si>
  <si>
    <t xml:space="preserve">    其他教育管理事务支出</t>
  </si>
  <si>
    <t xml:space="preserve">  进修及培训</t>
  </si>
  <si>
    <t xml:space="preserve">    干部教育</t>
  </si>
  <si>
    <t xml:space="preserve">      203</t>
  </si>
  <si>
    <t xml:space="preserve">      中共林芝市委员会党校</t>
  </si>
  <si>
    <t xml:space="preserve">        203001</t>
  </si>
  <si>
    <t xml:space="preserve">        中共林芝市委员会党校</t>
  </si>
  <si>
    <t xml:space="preserve">      907</t>
  </si>
  <si>
    <t xml:space="preserve">      教科文科</t>
  </si>
  <si>
    <t xml:space="preserve">        907001</t>
  </si>
  <si>
    <t xml:space="preserve">        教科文科</t>
  </si>
  <si>
    <t xml:space="preserve">  09</t>
  </si>
  <si>
    <t xml:space="preserve">  教育费附加安排的支出</t>
  </si>
  <si>
    <t xml:space="preserve">    其他教育费附加安排的支出</t>
  </si>
  <si>
    <t>09</t>
  </si>
  <si>
    <t xml:space="preserve">  其他教育支出</t>
  </si>
  <si>
    <t>206</t>
  </si>
  <si>
    <t>科学技术支出</t>
  </si>
  <si>
    <t xml:space="preserve">  科学技术管理事务</t>
  </si>
  <si>
    <t xml:space="preserve">    行政运行（科学技术管理事务）</t>
  </si>
  <si>
    <t xml:space="preserve">      202</t>
  </si>
  <si>
    <t xml:space="preserve">      林芝市科学技术局</t>
  </si>
  <si>
    <t xml:space="preserve">        202001</t>
  </si>
  <si>
    <t xml:space="preserve">        林芝市科学技术局机关</t>
  </si>
  <si>
    <t xml:space="preserve">  科学技术普及</t>
  </si>
  <si>
    <t xml:space="preserve">    其他科学技术普及支出</t>
  </si>
  <si>
    <t>207</t>
  </si>
  <si>
    <t>文化旅游体育与传媒支出</t>
  </si>
  <si>
    <t xml:space="preserve">  文化和旅游</t>
  </si>
  <si>
    <t xml:space="preserve">    行政运行（文化）</t>
  </si>
  <si>
    <t xml:space="preserve">      118</t>
  </si>
  <si>
    <t xml:space="preserve">      林芝市藏语委办（编译局）</t>
  </si>
  <si>
    <t xml:space="preserve">        118000</t>
  </si>
  <si>
    <t xml:space="preserve">        林芝市藏语委办（编译局）机关</t>
  </si>
  <si>
    <t xml:space="preserve">      204</t>
  </si>
  <si>
    <t xml:space="preserve">      林芝市文化局</t>
  </si>
  <si>
    <t xml:space="preserve">        204001</t>
  </si>
  <si>
    <t xml:space="preserve">        林芝市文化局机关</t>
  </si>
  <si>
    <t xml:space="preserve">      208</t>
  </si>
  <si>
    <t xml:space="preserve">      林芝市旅游发展委员会</t>
  </si>
  <si>
    <t xml:space="preserve">        208001</t>
  </si>
  <si>
    <t xml:space="preserve">        林芝市旅游发展委员会机关</t>
  </si>
  <si>
    <t xml:space="preserve">    机关服务（文化）</t>
  </si>
  <si>
    <t xml:space="preserve">    图书馆</t>
  </si>
  <si>
    <t xml:space="preserve">        204007</t>
  </si>
  <si>
    <t xml:space="preserve">        林芝市图书馆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</si>
  <si>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</si>
  <si>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</si>
  <si>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</si>
  <si>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    204006</t>
  </si>
  <si>
    <t xml:space="preserve">        林芝市民族艺术团</t>
  </si>
  <si>
    <t xml:space="preserve">    09</t>
  </si>
  <si>
    <t xml:space="preserve">    群众文化</t>
  </si>
  <si>
    <t xml:space="preserve">        204004</t>
  </si>
  <si>
    <t xml:space="preserve">        林芝市群众艺术馆</t>
  </si>
  <si>
    <t xml:space="preserve">    11</t>
  </si>
  <si>
    <t xml:space="preserve">    文化创作与保护</t>
  </si>
  <si>
    <t xml:space="preserve">    文化和旅游市场管理</t>
  </si>
  <si>
    <t xml:space="preserve">    旅游宣传</t>
  </si>
  <si>
    <t xml:space="preserve">    其他文化和旅游支出</t>
  </si>
  <si>
    <t xml:space="preserve">  文物</t>
  </si>
  <si>
    <t xml:space="preserve">    行政运行（文物）</t>
  </si>
  <si>
    <t xml:space="preserve">    博物馆</t>
  </si>
  <si>
    <t xml:space="preserve">  体育</t>
  </si>
  <si>
    <t xml:space="preserve">    体育场馆</t>
  </si>
  <si>
    <t xml:space="preserve">    群众体育</t>
  </si>
  <si>
    <t xml:space="preserve">  新闻出版电影</t>
  </si>
  <si>
    <t xml:space="preserve">    新闻通讯</t>
  </si>
  <si>
    <t xml:space="preserve">    出版发行</t>
  </si>
  <si>
    <t xml:space="preserve">    电影</t>
  </si>
  <si>
    <t xml:space="preserve">        204008</t>
  </si>
  <si>
    <t xml:space="preserve">        林芝市电影管理中心</t>
  </si>
  <si>
    <t xml:space="preserve">    其他新闻出版电影支出</t>
  </si>
  <si>
    <t xml:space="preserve">  广播电视</t>
  </si>
  <si>
    <t xml:space="preserve">    电视</t>
  </si>
  <si>
    <t xml:space="preserve">        204002</t>
  </si>
  <si>
    <t xml:space="preserve">        林芝市文化广播电视台</t>
  </si>
  <si>
    <t xml:space="preserve">  其他文化体育与传媒支出</t>
  </si>
  <si>
    <t>208</t>
  </si>
  <si>
    <t>社会保障和就业支出</t>
  </si>
  <si>
    <t xml:space="preserve">  人力资源和社会保障管理事务</t>
  </si>
  <si>
    <t xml:space="preserve">    行政运行（人力资源和社会保障管理事务）</t>
  </si>
  <si>
    <t xml:space="preserve">    一般行政管理事务（人力资源和社会保障管理事务）</t>
  </si>
  <si>
    <t xml:space="preserve">    其他人力资源和社会保障管理事务支出</t>
  </si>
  <si>
    <t xml:space="preserve">  民政管理事务</t>
  </si>
  <si>
    <t xml:space="preserve">    行政运行（民政管理事务）</t>
  </si>
  <si>
    <t xml:space="preserve">      402</t>
  </si>
  <si>
    <t xml:space="preserve">      林芝市民政局</t>
  </si>
  <si>
    <t xml:space="preserve">        402001</t>
  </si>
  <si>
    <t xml:space="preserve">        林芝市民政局机关</t>
  </si>
  <si>
    <t xml:space="preserve">    其他民政管理事务支出</t>
  </si>
  <si>
    <t xml:space="preserve">  行政事业单位离退休</t>
  </si>
  <si>
    <t xml:space="preserve">    机关事业单位基本养老保险缴费支出</t>
  </si>
  <si>
    <t xml:space="preserve">      205</t>
  </si>
  <si>
    <t xml:space="preserve">      林芝市地震局</t>
  </si>
  <si>
    <t xml:space="preserve">        205001</t>
  </si>
  <si>
    <t xml:space="preserve">        林芝市地震局机关</t>
  </si>
  <si>
    <t xml:space="preserve">      301</t>
  </si>
  <si>
    <t xml:space="preserve">      林芝市扶贫开发办公室</t>
  </si>
  <si>
    <t xml:space="preserve">        301001</t>
  </si>
  <si>
    <t xml:space="preserve">        林芝市扶贫开发办公室机关</t>
  </si>
  <si>
    <t xml:space="preserve">      302</t>
  </si>
  <si>
    <t xml:space="preserve">      林芝市农业和农村局</t>
  </si>
  <si>
    <t xml:space="preserve">        302001</t>
  </si>
  <si>
    <t xml:space="preserve">        林芝市农业和农村局</t>
  </si>
  <si>
    <t xml:space="preserve">        302002</t>
  </si>
  <si>
    <t xml:space="preserve">        林芝市动检所</t>
  </si>
  <si>
    <t xml:space="preserve">        302003</t>
  </si>
  <si>
    <t xml:space="preserve">        林芝市动物疫病预防控制空心</t>
  </si>
  <si>
    <t xml:space="preserve">        302004</t>
  </si>
  <si>
    <t xml:space="preserve">        林芝市草原监理站</t>
  </si>
  <si>
    <t xml:space="preserve">        302006</t>
  </si>
  <si>
    <t xml:space="preserve">        林芝市农畜产品质量安全监测中心</t>
  </si>
  <si>
    <t xml:space="preserve">        302007</t>
  </si>
  <si>
    <t xml:space="preserve">        林芝市农机监理与技术推广服务站</t>
  </si>
  <si>
    <t xml:space="preserve">      303</t>
  </si>
  <si>
    <t xml:space="preserve">      林芝市林业局</t>
  </si>
  <si>
    <t xml:space="preserve">        303001</t>
  </si>
  <si>
    <t xml:space="preserve">        林芝市林业局机关</t>
  </si>
  <si>
    <t xml:space="preserve">        303002</t>
  </si>
  <si>
    <t xml:space="preserve">        林芝市林科所</t>
  </si>
  <si>
    <t xml:space="preserve">        303003</t>
  </si>
  <si>
    <t xml:space="preserve">        林芝市森林病虫害防疫站</t>
  </si>
  <si>
    <t xml:space="preserve">        303004</t>
  </si>
  <si>
    <t xml:space="preserve">        林芝市比日神山森林公园管理处</t>
  </si>
  <si>
    <t xml:space="preserve">        303005</t>
  </si>
  <si>
    <t xml:space="preserve">        林芝市林政检查管理局</t>
  </si>
  <si>
    <t xml:space="preserve">        303006</t>
  </si>
  <si>
    <t xml:space="preserve">        林芝市森林公安局</t>
  </si>
  <si>
    <t xml:space="preserve">      304</t>
  </si>
  <si>
    <t xml:space="preserve">      林芝市水利局</t>
  </si>
  <si>
    <t xml:space="preserve">        304001</t>
  </si>
  <si>
    <t xml:space="preserve">        林芝市水利局机关</t>
  </si>
  <si>
    <t xml:space="preserve">        304002</t>
  </si>
  <si>
    <t xml:space="preserve">        林芝市水利局水电工程设计队</t>
  </si>
  <si>
    <t xml:space="preserve">      305</t>
  </si>
  <si>
    <t xml:space="preserve">      林芝市中心苗圃</t>
  </si>
  <si>
    <t xml:space="preserve">        305001</t>
  </si>
  <si>
    <t xml:space="preserve">        林芝市中心苗圃</t>
  </si>
  <si>
    <t xml:space="preserve">      306</t>
  </si>
  <si>
    <t xml:space="preserve">      林芝市农牧技术推广中心</t>
  </si>
  <si>
    <t xml:space="preserve">        306001</t>
  </si>
  <si>
    <t xml:space="preserve">        林芝市农牧技术推广中心</t>
  </si>
  <si>
    <t xml:space="preserve">      405</t>
  </si>
  <si>
    <t xml:space="preserve">      林芝市卫生健康委员会</t>
  </si>
  <si>
    <t xml:space="preserve">        405001</t>
  </si>
  <si>
    <t xml:space="preserve">        林芝市卫生健康委员会机关</t>
  </si>
  <si>
    <t xml:space="preserve">      406</t>
  </si>
  <si>
    <t xml:space="preserve">      林芝市人民医院</t>
  </si>
  <si>
    <t xml:space="preserve">        406001</t>
  </si>
  <si>
    <t xml:space="preserve">        林芝市人民医院</t>
  </si>
  <si>
    <t xml:space="preserve">      408</t>
  </si>
  <si>
    <t xml:space="preserve">      林芝市妇幼保健院</t>
  </si>
  <si>
    <t xml:space="preserve">        408001</t>
  </si>
  <si>
    <t xml:space="preserve">        林芝市妇幼保健院</t>
  </si>
  <si>
    <t xml:space="preserve">      409</t>
  </si>
  <si>
    <t xml:space="preserve">      林芝市疾病预防控制中心</t>
  </si>
  <si>
    <t xml:space="preserve">        409001</t>
  </si>
  <si>
    <t xml:space="preserve">        林芝市疾病预防控制中心</t>
  </si>
  <si>
    <t xml:space="preserve">      411</t>
  </si>
  <si>
    <t xml:space="preserve">      林芝市医疗保障局</t>
  </si>
  <si>
    <t xml:space="preserve">        411001</t>
  </si>
  <si>
    <t xml:space="preserve">        林芝市医疗保障局机关</t>
  </si>
  <si>
    <t xml:space="preserve">      412</t>
  </si>
  <si>
    <t xml:space="preserve">      林芝市退役军人事务局</t>
  </si>
  <si>
    <t xml:space="preserve">        412001</t>
  </si>
  <si>
    <t xml:space="preserve">        林芝市退役军人事务局</t>
  </si>
  <si>
    <t xml:space="preserve">      504</t>
  </si>
  <si>
    <t xml:space="preserve">      林芝市城市管理和综合执法管理局</t>
  </si>
  <si>
    <t xml:space="preserve">        504001</t>
  </si>
  <si>
    <t xml:space="preserve">        林芝市城市管理和综合执法局机关</t>
  </si>
  <si>
    <t xml:space="preserve">      505</t>
  </si>
  <si>
    <t xml:space="preserve">      林芝市自然资源局</t>
  </si>
  <si>
    <t xml:space="preserve">        505001</t>
  </si>
  <si>
    <t xml:space="preserve">        林芝市自然资源局机关</t>
  </si>
  <si>
    <t xml:space="preserve">      600</t>
  </si>
  <si>
    <t xml:space="preserve">      林芝市国有资产监督管理委员会</t>
  </si>
  <si>
    <t xml:space="preserve">        600001</t>
  </si>
  <si>
    <t xml:space="preserve">        林芝市国有资产监督管理委员会机关</t>
  </si>
  <si>
    <t xml:space="preserve">      602</t>
  </si>
  <si>
    <t xml:space="preserve">      林芝市经济和信息化局</t>
  </si>
  <si>
    <t xml:space="preserve">        602001</t>
  </si>
  <si>
    <t xml:space="preserve">        林芝市经济和信息化局机关</t>
  </si>
  <si>
    <t xml:space="preserve">    机关事业单位职业年金缴费支出</t>
  </si>
  <si>
    <t xml:space="preserve">    对机关事业单位基本养老保险基金的补助</t>
  </si>
  <si>
    <t xml:space="preserve">      407</t>
  </si>
  <si>
    <t xml:space="preserve">      林芝市藏医院</t>
  </si>
  <si>
    <t xml:space="preserve">        407001</t>
  </si>
  <si>
    <t xml:space="preserve">        林芝市藏医院</t>
  </si>
  <si>
    <t xml:space="preserve">  就业补助</t>
  </si>
  <si>
    <t xml:space="preserve">    公益性岗位补贴</t>
  </si>
  <si>
    <t xml:space="preserve">      905</t>
  </si>
  <si>
    <t xml:space="preserve">      社保科</t>
  </si>
  <si>
    <t xml:space="preserve">        905001</t>
  </si>
  <si>
    <t xml:space="preserve">        社保科</t>
  </si>
  <si>
    <t xml:space="preserve">  抚恤</t>
  </si>
  <si>
    <t xml:space="preserve">    死亡抚恤</t>
  </si>
  <si>
    <t xml:space="preserve">  社会福利</t>
  </si>
  <si>
    <t xml:space="preserve">    儿童福利</t>
  </si>
  <si>
    <t xml:space="preserve">        402002</t>
  </si>
  <si>
    <t xml:space="preserve">        林芝市儿童福利院</t>
  </si>
  <si>
    <t xml:space="preserve">    老年福利</t>
  </si>
  <si>
    <t xml:space="preserve">  残疾人事业</t>
  </si>
  <si>
    <t xml:space="preserve">    行政运行（残疾人事业）</t>
  </si>
  <si>
    <t xml:space="preserve">      404</t>
  </si>
  <si>
    <t xml:space="preserve">      林芝市残疾人联合会</t>
  </si>
  <si>
    <t xml:space="preserve">        404001</t>
  </si>
  <si>
    <t xml:space="preserve">        林芝市残疾人联合会机关</t>
  </si>
  <si>
    <t xml:space="preserve">    残疾人就业和扶贫</t>
  </si>
  <si>
    <t xml:space="preserve">    残疾人生活和护理补贴</t>
  </si>
  <si>
    <t xml:space="preserve">    其他残疾人事业支出</t>
  </si>
  <si>
    <t xml:space="preserve">  19</t>
  </si>
  <si>
    <t xml:space="preserve">  最低生活保障</t>
  </si>
  <si>
    <t xml:space="preserve">    农村最低生活保障金支出</t>
  </si>
  <si>
    <t xml:space="preserve">  财政对基本养老保险基金的补助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</si>
  <si>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</si>
  <si>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</si>
  <si>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    123</t>
  </si>
  <si>
    <t xml:space="preserve">      林芝市应急管理局</t>
  </si>
  <si>
    <t xml:space="preserve">        123001</t>
  </si>
  <si>
    <t xml:space="preserve">        林芝市应急管理局机关</t>
  </si>
  <si>
    <t xml:space="preserve">      502</t>
  </si>
  <si>
    <t xml:space="preserve">      林芝市交通运输局</t>
  </si>
  <si>
    <t xml:space="preserve">        502001</t>
  </si>
  <si>
    <t xml:space="preserve">        林芝市交通运输局机关</t>
  </si>
  <si>
    <t xml:space="preserve">      506</t>
  </si>
  <si>
    <t xml:space="preserve">      林芝市生态环境保护局</t>
  </si>
  <si>
    <t xml:space="preserve">        506001</t>
  </si>
  <si>
    <t xml:space="preserve">        林芝市生态环境局机关</t>
  </si>
  <si>
    <t xml:space="preserve">      507</t>
  </si>
  <si>
    <t xml:space="preserve">      林芝市道路运输管理局</t>
  </si>
  <si>
    <t xml:space="preserve">        507001</t>
  </si>
  <si>
    <t xml:space="preserve">        林芝市道路运输管理局机关</t>
  </si>
  <si>
    <t xml:space="preserve">      508</t>
  </si>
  <si>
    <t xml:space="preserve">      林芝市交通综合执法大队</t>
  </si>
  <si>
    <t xml:space="preserve">        508001</t>
  </si>
  <si>
    <t xml:space="preserve">        林芝市交通综合执法大队</t>
  </si>
  <si>
    <t xml:space="preserve">  27</t>
  </si>
  <si>
    <t xml:space="preserve">  财政对其他社会保险基金的补助</t>
  </si>
  <si>
    <t xml:space="preserve">    财政对失业保险基金的补助</t>
  </si>
  <si>
    <t>27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</si>
  <si>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</si>
  <si>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</si>
  <si>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</si>
  <si>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</si>
  <si>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</si>
  <si>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其他退役军人事务管理支出</t>
  </si>
  <si>
    <t>210</t>
  </si>
  <si>
    <t>卫生健康支出</t>
  </si>
  <si>
    <t xml:space="preserve">  卫生健康管理事务</t>
  </si>
  <si>
    <t xml:space="preserve">    行政运行（医疗卫生管理事务）</t>
  </si>
  <si>
    <t xml:space="preserve">    其他卫生健康管理事务支出</t>
  </si>
  <si>
    <t xml:space="preserve">  公立医院</t>
  </si>
  <si>
    <t xml:space="preserve">    综合医院</t>
  </si>
  <si>
    <t xml:space="preserve">    中医（民族）医院</t>
  </si>
  <si>
    <t xml:space="preserve">  基层医疗卫生机构</t>
  </si>
  <si>
    <t xml:space="preserve">    其他基层医疗卫生机构支出</t>
  </si>
  <si>
    <t xml:space="preserve">  公共卫生</t>
  </si>
  <si>
    <t xml:space="preserve">    疾病预防控制机构</t>
  </si>
  <si>
    <t xml:space="preserve">    妇幼保健机构</t>
  </si>
  <si>
    <t xml:space="preserve">    精神卫生机构</t>
  </si>
  <si>
    <t xml:space="preserve">    采供血机构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</si>
  <si>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</si>
  <si>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</si>
  <si>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</si>
  <si>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中医（民族医）药专项</t>
  </si>
  <si>
    <t xml:space="preserve">    其他中医药支出</t>
  </si>
  <si>
    <t xml:space="preserve">  计划生育事务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</si>
  <si>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</si>
  <si>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</si>
  <si>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</si>
  <si>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</si>
  <si>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</si>
  <si>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12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</si>
  <si>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</si>
  <si>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</si>
  <si>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</si>
  <si>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</si>
  <si>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15</t>
  </si>
  <si>
    <t xml:space="preserve">  医疗保障管理事务</t>
  </si>
  <si>
    <t>15</t>
  </si>
  <si>
    <t xml:space="preserve">    一般行政管理事务</t>
  </si>
  <si>
    <t xml:space="preserve">    医疗保障经办事务</t>
  </si>
  <si>
    <t>211</t>
  </si>
  <si>
    <t>节能环保支出</t>
  </si>
  <si>
    <t xml:space="preserve">  环境保护管理事务</t>
  </si>
  <si>
    <t xml:space="preserve">    行政运行（环境保护管理事务）</t>
  </si>
  <si>
    <t xml:space="preserve">    机关服务（环境保护管理事务）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</si>
  <si>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</si>
  <si>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</si>
  <si>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</si>
  <si>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污染防治</t>
  </si>
  <si>
    <t xml:space="preserve">    水体</t>
  </si>
  <si>
    <t xml:space="preserve">    其他污染防治支出</t>
  </si>
  <si>
    <t xml:space="preserve">      906</t>
  </si>
  <si>
    <t xml:space="preserve">      经建科</t>
  </si>
  <si>
    <t xml:space="preserve">        906001</t>
  </si>
  <si>
    <t xml:space="preserve">        经建科</t>
  </si>
  <si>
    <t xml:space="preserve">  污染减排</t>
  </si>
  <si>
    <t xml:space="preserve">    生态环境监测与信息</t>
  </si>
  <si>
    <t>212</t>
  </si>
  <si>
    <t>城乡社区支出</t>
  </si>
  <si>
    <t xml:space="preserve">  城乡社区管理事务</t>
  </si>
  <si>
    <t xml:space="preserve">    行政运行（城乡社区管理事务）</t>
  </si>
  <si>
    <t xml:space="preserve">    机关服务（城乡社区管理事务）</t>
  </si>
  <si>
    <t xml:space="preserve">    城管执法</t>
  </si>
  <si>
    <t xml:space="preserve">    其他城乡社区管理事务支出</t>
  </si>
  <si>
    <t xml:space="preserve">  城乡社区公共设施</t>
  </si>
  <si>
    <t xml:space="preserve">    其他城乡社区公共设施支出</t>
  </si>
  <si>
    <t xml:space="preserve">  城乡社区环境卫生</t>
  </si>
  <si>
    <t xml:space="preserve">    城乡社区环境卫生</t>
  </si>
  <si>
    <t>213</t>
  </si>
  <si>
    <t>农林水支出</t>
  </si>
  <si>
    <t xml:space="preserve">  农业</t>
  </si>
  <si>
    <t xml:space="preserve">    行政运行（农业）</t>
  </si>
  <si>
    <t xml:space="preserve">    事业运行（农业）</t>
  </si>
  <si>
    <t xml:space="preserve">    科技转化与推广服务</t>
  </si>
  <si>
    <t xml:space="preserve">    农产品质量安全</t>
  </si>
  <si>
    <t xml:space="preserve">    执法监管</t>
  </si>
  <si>
    <t xml:space="preserve">    其他农业支出</t>
  </si>
  <si>
    <t xml:space="preserve">      903</t>
  </si>
  <si>
    <t xml:space="preserve">      农业科</t>
  </si>
  <si>
    <t xml:space="preserve">        903001</t>
  </si>
  <si>
    <t xml:space="preserve">        农业科</t>
  </si>
  <si>
    <t xml:space="preserve">  林业和草原</t>
  </si>
  <si>
    <t xml:space="preserve">    行政运行（林业）</t>
  </si>
  <si>
    <t xml:space="preserve">    事业机构</t>
  </si>
  <si>
    <t xml:space="preserve">    森林培育（林业）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</si>
  <si>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</si>
  <si>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</si>
  <si>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</si>
  <si>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</si>
  <si>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36</t>
  </si>
  <si>
    <t xml:space="preserve">    草原管理</t>
  </si>
  <si>
    <t>36</t>
  </si>
  <si>
    <t xml:space="preserve">    其他林业和草原支出</t>
  </si>
  <si>
    <t xml:space="preserve">  水利</t>
  </si>
  <si>
    <t xml:space="preserve">    行政运行（水利）</t>
  </si>
  <si>
    <t xml:space="preserve">    一般行政管理事务（水利）</t>
  </si>
  <si>
    <t xml:space="preserve">    水利前期工作</t>
  </si>
  <si>
    <t xml:space="preserve">    14</t>
  </si>
  <si>
    <t xml:space="preserve">    防汛</t>
  </si>
  <si>
    <t>14</t>
  </si>
  <si>
    <t xml:space="preserve">    22</t>
  </si>
  <si>
    <t xml:space="preserve">    水利安全监督</t>
  </si>
  <si>
    <t>22</t>
  </si>
  <si>
    <t xml:space="preserve">    其他水利支出</t>
  </si>
  <si>
    <t xml:space="preserve">  扶贫</t>
  </si>
  <si>
    <t xml:space="preserve">    行政运行（扶贫）</t>
  </si>
  <si>
    <t xml:space="preserve">    其他扶贫支出</t>
  </si>
  <si>
    <t xml:space="preserve">  农村综合改革</t>
  </si>
  <si>
    <t xml:space="preserve">    对村民委员会和村党支部的补助</t>
  </si>
  <si>
    <t xml:space="preserve">    其他农村综合改革支出</t>
  </si>
  <si>
    <t>214</t>
  </si>
  <si>
    <t>交通运输支出</t>
  </si>
  <si>
    <t xml:space="preserve">  公路水路运输</t>
  </si>
  <si>
    <t xml:space="preserve">    行政运行（公路水路运输）</t>
  </si>
  <si>
    <t xml:space="preserve">    一般行政管理事务（公路水路运输）</t>
  </si>
  <si>
    <t xml:space="preserve">    机关服务（公路水路运输）</t>
  </si>
  <si>
    <t xml:space="preserve">    交通运输信息化建设</t>
  </si>
  <si>
    <t xml:space="preserve">    公路运输管理</t>
  </si>
  <si>
    <t xml:space="preserve">    其他公路水路运输支出</t>
  </si>
  <si>
    <t>215</t>
  </si>
  <si>
    <t>资源勘探信息等支出</t>
  </si>
  <si>
    <t xml:space="preserve">  建筑业</t>
  </si>
  <si>
    <t xml:space="preserve">    行政运行（建筑业）</t>
  </si>
  <si>
    <t xml:space="preserve">  工业和信息产业监管</t>
  </si>
  <si>
    <t xml:space="preserve">    行政运行（工业和信息产业监管）</t>
  </si>
  <si>
    <t xml:space="preserve">    机关服务（工业和信息产业监管）</t>
  </si>
  <si>
    <t xml:space="preserve">    专用通信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</si>
  <si>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</si>
  <si>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</si>
  <si>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</si>
  <si>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其他工业和信息产业监管支出</t>
  </si>
  <si>
    <t xml:space="preserve">  国有资产监管</t>
  </si>
  <si>
    <t xml:space="preserve">    行政运行（国有资产监管）</t>
  </si>
  <si>
    <t xml:space="preserve">    机关服务（国有资产监管）</t>
  </si>
  <si>
    <t xml:space="preserve">    其他国有资产监管支出</t>
  </si>
  <si>
    <t xml:space="preserve">  支持中小企业发展和管理支出</t>
  </si>
  <si>
    <t xml:space="preserve">    其他支持中小企业发展和管理支出</t>
  </si>
  <si>
    <t xml:space="preserve">      904</t>
  </si>
  <si>
    <t xml:space="preserve">      资产管理科</t>
  </si>
  <si>
    <t xml:space="preserve">        904001</t>
  </si>
  <si>
    <t xml:space="preserve">        资产管理科</t>
  </si>
  <si>
    <t>220</t>
  </si>
  <si>
    <t>自然资源海洋气象等支出</t>
  </si>
  <si>
    <t xml:space="preserve">  自然资源事务</t>
  </si>
  <si>
    <t xml:space="preserve">    行政运行（国土资源事务）</t>
  </si>
  <si>
    <t xml:space="preserve">    机关服务（国土资源事务）</t>
  </si>
  <si>
    <t xml:space="preserve">    自然资源规划及管理</t>
  </si>
  <si>
    <t xml:space="preserve">  气象事务</t>
  </si>
  <si>
    <t xml:space="preserve">    气象服务</t>
  </si>
  <si>
    <t>221</t>
  </si>
  <si>
    <t>住房保障支出</t>
  </si>
  <si>
    <t xml:space="preserve">  保障性安居工程支出</t>
  </si>
  <si>
    <t xml:space="preserve">    棚户区改造</t>
  </si>
  <si>
    <t xml:space="preserve">    保障性住房租金补贴</t>
  </si>
  <si>
    <t xml:space="preserve">      908</t>
  </si>
  <si>
    <t xml:space="preserve">      综合科</t>
  </si>
  <si>
    <t xml:space="preserve">        908001</t>
  </si>
  <si>
    <t xml:space="preserve">        综合科</t>
  </si>
  <si>
    <t xml:space="preserve">  住房改革支出</t>
  </si>
  <si>
    <t xml:space="preserve">    住房公积金</t>
  </si>
  <si>
    <t xml:space="preserve">  城乡社区住宅</t>
  </si>
  <si>
    <t xml:space="preserve">    住房公积金管理</t>
  </si>
  <si>
    <t>222</t>
  </si>
  <si>
    <t>粮油物资储备支出</t>
  </si>
  <si>
    <t xml:space="preserve">  粮油事务</t>
  </si>
  <si>
    <t xml:space="preserve">    粮食专项业务活动</t>
  </si>
  <si>
    <t xml:space="preserve">    其他粮油事务支出</t>
  </si>
  <si>
    <t>224</t>
  </si>
  <si>
    <t>灾害防治及应急管理支出</t>
  </si>
  <si>
    <t xml:space="preserve">  应急管理事务</t>
  </si>
  <si>
    <t xml:space="preserve">    灾害风险防治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</si>
  <si>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</si>
  <si>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</si>
  <si>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</si>
  <si>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</si>
  <si>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消防事务</t>
  </si>
  <si>
    <t xml:space="preserve">    其他消防事务支出</t>
  </si>
  <si>
    <t xml:space="preserve">  地震事务</t>
  </si>
  <si>
    <t xml:space="preserve">    地震预测预报</t>
  </si>
  <si>
    <t xml:space="preserve">    地震灾害预防</t>
  </si>
  <si>
    <t>227</t>
  </si>
  <si>
    <t>预备费</t>
  </si>
  <si>
    <t xml:space="preserve">  </t>
  </si>
  <si>
    <t xml:space="preserve">  预备费</t>
  </si>
  <si>
    <t xml:space="preserve">    </t>
  </si>
  <si>
    <t xml:space="preserve">    预备费</t>
  </si>
  <si>
    <t>229</t>
  </si>
  <si>
    <t>其他支出</t>
  </si>
  <si>
    <t xml:space="preserve">  其他支出</t>
  </si>
  <si>
    <t xml:space="preserve">    其他支出</t>
  </si>
  <si>
    <t>一般公共预算本级基本支出表--工资福利支出预算表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</si>
  <si>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</si>
  <si>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</si>
  <si>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</si>
  <si>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</si>
  <si>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</si>
  <si>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</si>
  <si>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</si>
  <si>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</si>
  <si>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</si>
  <si>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</si>
  <si>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</si>
  <si>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</si>
  <si>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加班费</t>
  </si>
  <si>
    <t>其他工资福利支出</t>
  </si>
  <si>
    <t>失业保险</t>
  </si>
  <si>
    <t>工伤保险</t>
  </si>
  <si>
    <t>生育保险</t>
  </si>
  <si>
    <t>一般公共预算本级基本支出表--商品和服务支出预算表</t>
  </si>
  <si>
    <t>办公费</t>
  </si>
  <si>
    <t>印刷费</t>
  </si>
  <si>
    <t>水费</t>
  </si>
  <si>
    <t>电费</t>
  </si>
  <si>
    <t>邮电费</t>
  </si>
  <si>
    <t>取暖费</t>
  </si>
  <si>
    <t>差旅费</t>
  </si>
  <si>
    <t>因公出国（境）费用</t>
  </si>
  <si>
    <t>维修(护)费</t>
  </si>
  <si>
    <t>会议费</t>
  </si>
  <si>
    <t>培训费</t>
  </si>
  <si>
    <t>公务接待费</t>
  </si>
  <si>
    <t>工会经费</t>
  </si>
  <si>
    <t>福利费</t>
  </si>
  <si>
    <t>电梯运行维护费</t>
  </si>
  <si>
    <t>车辆运行维护费</t>
  </si>
  <si>
    <t>其他商品和服务支出</t>
  </si>
  <si>
    <t>一般公共预算本级基本支出表--对个人和家庭补助预算表</t>
  </si>
  <si>
    <t>总  计</t>
  </si>
  <si>
    <t>离退休费</t>
  </si>
  <si>
    <t>退职(役)费</t>
  </si>
  <si>
    <t>抚恤费</t>
  </si>
  <si>
    <t>生活补助</t>
  </si>
  <si>
    <t>助学金</t>
  </si>
  <si>
    <t>休假探亲费</t>
  </si>
  <si>
    <t>未休假人员补助</t>
  </si>
  <si>
    <t>其他对个人和家庭的补助</t>
  </si>
  <si>
    <t xml:space="preserve"> 2020年林芝市一般公共预算税收返还和转移支付表</t>
  </si>
  <si>
    <t xml:space="preserve"> 项         目 </t>
  </si>
  <si>
    <t>自治区下达</t>
  </si>
  <si>
    <t>文号</t>
  </si>
  <si>
    <t>地区下达</t>
  </si>
  <si>
    <t>县小计</t>
  </si>
  <si>
    <t xml:space="preserve"> 备注</t>
  </si>
  <si>
    <t>二、自治区对地（市）的补助</t>
  </si>
  <si>
    <t>（一）税收返还</t>
  </si>
  <si>
    <t>1、所得税基数返还</t>
  </si>
  <si>
    <t>2、增值税返还</t>
  </si>
  <si>
    <t>林财预指【2019】4号</t>
  </si>
  <si>
    <t>（二）一般性转移支付</t>
  </si>
  <si>
    <t>1、体制补助收入</t>
  </si>
  <si>
    <t>（1）2008年基数</t>
  </si>
  <si>
    <t>林财预指【2019】5号</t>
  </si>
  <si>
    <t>（2）2009年原乡镇半脱产增资</t>
  </si>
  <si>
    <t>藏财预指[2009]92号</t>
  </si>
  <si>
    <t>（3）2010年农牧半脱产技术人员增资</t>
  </si>
  <si>
    <t>藏财预指[2010]8号</t>
  </si>
  <si>
    <t>（4）药监事务下划</t>
  </si>
  <si>
    <t>（5）2011年原乡镇半脱产干部增资</t>
  </si>
  <si>
    <t>藏财预指【2011】140号</t>
  </si>
  <si>
    <t>（6）运输管理体制下划</t>
  </si>
  <si>
    <t>（7）交通综合执法体制下划</t>
  </si>
  <si>
    <t>（8）2013年农牧半脱产技术人员生活补助</t>
  </si>
  <si>
    <t>藏财预指【2013】260号</t>
  </si>
  <si>
    <t>（9）2013年原乡镇半脱产干部人员生活补助</t>
  </si>
  <si>
    <t>藏财预指【2013】104号</t>
  </si>
  <si>
    <t>2、均衡性转移支付</t>
  </si>
  <si>
    <t>（1）2019年</t>
  </si>
  <si>
    <t>3、县级基本财力保障机制奖补资金</t>
  </si>
  <si>
    <t xml:space="preserve">     ——其中：用于边境小康村资金</t>
  </si>
  <si>
    <t>林财预指〔2019〕8号</t>
  </si>
  <si>
    <t>边境地市本级剔除村级党建后50%</t>
  </si>
  <si>
    <t>（1）县级基本财力保障机制奖补资金</t>
  </si>
  <si>
    <t>基本公共服务能力、收入质量、财政供养人员控制激励、财力均衡度、县级财政管理绩效综合评价等奖补资金</t>
  </si>
  <si>
    <t>（2）支持“三区三州”脱贫攻坚资金</t>
  </si>
  <si>
    <t>（3）村级党组织工作经费</t>
  </si>
  <si>
    <t>整合原有村级组织工作经费，标准提高为10万元/村</t>
  </si>
  <si>
    <t>4、结算补助</t>
  </si>
  <si>
    <t>（1）2019年所得税超基数返还</t>
  </si>
  <si>
    <t>林财预指〔2019〕4号</t>
  </si>
  <si>
    <t>（2）2015年所得税超基数返还清算资金</t>
  </si>
  <si>
    <t>（3）2016年所得税超基数返还清算资金</t>
  </si>
  <si>
    <t>（4）民族团结表彰经费</t>
  </si>
  <si>
    <t>林财预指〔2019〕9号</t>
  </si>
  <si>
    <t>（5）边境小康村建设</t>
  </si>
  <si>
    <t>林财行指〔2019〕1号</t>
  </si>
  <si>
    <t>1808.58万元调2019外经贸发展专项资金提前告知（财行【2018】287号）、口岸发展资金985.5万元、旅游发展资金1000万元、通信发展资金73万元请预算处统筹安排。</t>
  </si>
  <si>
    <t>（6）公安辅警员经费</t>
  </si>
  <si>
    <t>（7）消防辅警员经费</t>
  </si>
  <si>
    <t>（8）边防辅警员经费</t>
  </si>
  <si>
    <t>（9）驻寺民警岗位补贴</t>
  </si>
  <si>
    <t>（10）基层公安民警生活补贴</t>
  </si>
  <si>
    <t>（11）地质灾害群测群防员补助</t>
  </si>
  <si>
    <t>林财经指〔2019〕2号</t>
  </si>
  <si>
    <t>拉萨80人、日喀则1445人、山南91人、林芝238人、昌都598人、那曲398人、阿里107人，年人均3000元。</t>
  </si>
  <si>
    <t>（12）图书馆、群艺馆、综合文化活动中心等免费开放</t>
  </si>
  <si>
    <t>林财教指【2019】3号</t>
  </si>
  <si>
    <t>（13）“三区”文化人才专项经费</t>
  </si>
  <si>
    <t>林财教指【2019】5号</t>
  </si>
  <si>
    <t>（14）体育场馆免费低收费开放补</t>
  </si>
  <si>
    <t>（15）博物馆免费开放</t>
  </si>
  <si>
    <t>（16）第一书记安家补助</t>
  </si>
  <si>
    <t>2017年根据组织部提供人数安排，两年一轮换，2018年不予安排。</t>
  </si>
  <si>
    <t>（17）4.25地震灾后恢复重建</t>
  </si>
  <si>
    <t>（18）爱国守法先进僧尼地、县级表彰经费</t>
  </si>
  <si>
    <t>地（市）、县两级表彰奖励资金</t>
  </si>
  <si>
    <t>（19）寺庙“九有”工程资金</t>
  </si>
  <si>
    <t>（20）“双联户”户长补助</t>
  </si>
  <si>
    <t>（21）“先进双联户”表彰奖励资金</t>
  </si>
  <si>
    <t>地县乡村4及表彰资金</t>
  </si>
  <si>
    <t>（22）那曲地区四县应急民兵连运转经费</t>
  </si>
  <si>
    <t>索县1407.6万元、巴青县1483.1万元、比如县1482.3万元、嘉黎县1499.5万元</t>
  </si>
  <si>
    <t>（23）强基惠民表彰奖励经费</t>
  </si>
  <si>
    <t>用于驻村表彰</t>
  </si>
  <si>
    <t>（27）强基惠民短平快项目经费</t>
  </si>
  <si>
    <t>（28）自治区财政强基惠民经费统筹用于脱贫攻坚</t>
  </si>
  <si>
    <t>用于脱贫致富产业发展</t>
  </si>
  <si>
    <t>（29）爱国守法先进僧尼自治区级表彰经费</t>
  </si>
  <si>
    <t>林财行指〔2019〕80号</t>
  </si>
  <si>
    <t>（30）区外专项招收高校非西藏生源毕业生经费</t>
  </si>
  <si>
    <t>按照中办发[2015]23号文件规定，分三年专招内地毕业应届大学生，从2016年开始，已落实两年专招经费，2019年为第三年经费。</t>
  </si>
  <si>
    <t>（31）那曲市地方政府债券贴息</t>
  </si>
  <si>
    <t>（32）科技特派员生活补助</t>
  </si>
  <si>
    <t>林财教指〔2019〕4号</t>
  </si>
  <si>
    <t>（33）科普专项经费</t>
  </si>
  <si>
    <t>林财教指〔2019〕9号</t>
  </si>
  <si>
    <t>（34）科技流动馆站</t>
  </si>
  <si>
    <t>林财教指〔2019〕10号</t>
  </si>
  <si>
    <t>（35）基层科普</t>
  </si>
  <si>
    <t>林财教指〔2019〕8号</t>
  </si>
  <si>
    <t>（35）“两新”组织党员活动经费</t>
  </si>
  <si>
    <t>5、基层公检法司转移支付</t>
  </si>
  <si>
    <t>“</t>
  </si>
  <si>
    <t>（1）公安业务及装备经费</t>
  </si>
  <si>
    <t>从中央政法转移支付资金中支</t>
  </si>
  <si>
    <t>（2）法院业务及装备经费</t>
  </si>
  <si>
    <t>（3）检察业务及装备经费</t>
  </si>
  <si>
    <t>（4）司法业务及装备经费（含社区矫正经费）</t>
  </si>
  <si>
    <t>（5）法律援助经费</t>
  </si>
  <si>
    <t>（6）消防业务经费</t>
  </si>
  <si>
    <t>（7）边防业务经费</t>
  </si>
  <si>
    <t>（8）反恐业务经费</t>
  </si>
  <si>
    <t>6、城乡义务教育转移支付</t>
  </si>
  <si>
    <t>（1）教育事业费基本支出</t>
  </si>
  <si>
    <t xml:space="preserve">     a.工资福利支出</t>
  </si>
  <si>
    <t>林财发〔2019〕4号</t>
  </si>
  <si>
    <t xml:space="preserve">     b.定额商品服务支出</t>
  </si>
  <si>
    <t xml:space="preserve">     c.对个人和家庭补助支出</t>
  </si>
  <si>
    <t>（2）2018年教育组团式援藏项目资金</t>
  </si>
  <si>
    <t>林财发〔2019〕18号</t>
  </si>
  <si>
    <t>（3）2018年教育“三包”经费调整资金</t>
  </si>
  <si>
    <t>（4）2018年免费教育经费调整资金</t>
  </si>
  <si>
    <t>（5）2018年困难遗属生活补助资金追加资金</t>
  </si>
  <si>
    <t>7、基本养老转移支付</t>
  </si>
  <si>
    <t>8、城乡居民医疗保险转移支付</t>
  </si>
  <si>
    <t>（1）新型农村合作医疗补助</t>
  </si>
  <si>
    <t>林财社指[2019]5号</t>
  </si>
  <si>
    <t>9、农村综合改革转移支付</t>
  </si>
  <si>
    <t>（1）农村综合改革转移支付</t>
  </si>
  <si>
    <t>全部用于“一事一议”建设项目</t>
  </si>
  <si>
    <t>（2）农村综合改革转移支付整合支持扶贫</t>
  </si>
  <si>
    <t>10、产粮（油）大县奖励资金</t>
  </si>
  <si>
    <t>（1）整合用于扶贫</t>
  </si>
  <si>
    <t>（2）产粮（油）大县奖励资金</t>
  </si>
  <si>
    <t xml:space="preserve">    ——统筹用于脱贫攻坚</t>
  </si>
  <si>
    <t>11、重点生态功能区转移支付</t>
  </si>
  <si>
    <t>（1）重点生态功能区</t>
  </si>
  <si>
    <t>林财预指【2019】3号</t>
  </si>
  <si>
    <t xml:space="preserve">    ——其中：用于边境小康村建设资金</t>
  </si>
  <si>
    <t>（2）重点生态功能区（生态护林员等岗位补助）—统筹整合脱贫攻坚</t>
  </si>
  <si>
    <t>林财农指【2018】87号</t>
  </si>
  <si>
    <t>财预[2018]155号</t>
  </si>
  <si>
    <t>（3）重点生态功能区—支持“三区三州”脱贫攻坚</t>
  </si>
  <si>
    <t>12、固定数额补助</t>
  </si>
  <si>
    <t>A、调整工资转移支付补助</t>
  </si>
  <si>
    <t>（1）藏财预字[1999]159、231号</t>
  </si>
  <si>
    <t>（2）藏财预字[1999]143号</t>
  </si>
  <si>
    <t>（3）藏财预字[2001]133号</t>
  </si>
  <si>
    <t>（4）藏财预字[2001]134号</t>
  </si>
  <si>
    <t>（5）藏财预字[2001]160号</t>
  </si>
  <si>
    <t>（6）藏财预字[2002]36号1倍部分</t>
  </si>
  <si>
    <t>藏财预指[2007]43号</t>
  </si>
  <si>
    <t>（7）藏财预指[2007]43号（非教育）</t>
  </si>
  <si>
    <t>（8）藏财预指[2008]65号</t>
  </si>
  <si>
    <t>地区教育局工改增资</t>
  </si>
  <si>
    <t>（9）特殊津贴补贴增资</t>
  </si>
  <si>
    <t>藏财预字[2002]1号（106元/月）</t>
  </si>
  <si>
    <t>（10）国办发70号增资非教育</t>
  </si>
  <si>
    <t>藏财预字[2002]36号，1.5倍部分</t>
  </si>
  <si>
    <t>（11）中发12号地市自行承担部分</t>
  </si>
  <si>
    <t>藏财预函字[2002]01号</t>
  </si>
  <si>
    <t>（12）增资</t>
  </si>
  <si>
    <t>藏财预指[2004]697号</t>
  </si>
  <si>
    <t>（13）2005年一次性奖金</t>
  </si>
  <si>
    <t>藏财预指[2004]773号</t>
  </si>
  <si>
    <t>（14）特殊警衔津贴</t>
  </si>
  <si>
    <t>藏财预指[2005]598号</t>
  </si>
  <si>
    <t>（15）非教育年终奖补差</t>
  </si>
  <si>
    <t>藏财预指[2007]52号</t>
  </si>
  <si>
    <t>（16）兑现财预[2007]9号西藏特殊津贴增资</t>
  </si>
  <si>
    <t>藏财预指[2007]95号</t>
  </si>
  <si>
    <t>（17）兑现2007年第二次特殊津贴补贴增资</t>
  </si>
  <si>
    <t>藏财预指[2007]146号</t>
  </si>
  <si>
    <t>（18）特殊津贴补贴调资</t>
  </si>
  <si>
    <t>藏财预指[2008]188号</t>
  </si>
  <si>
    <t>（19）2010年津补贴调资</t>
  </si>
  <si>
    <t>藏财预指[2010]85号</t>
  </si>
  <si>
    <t>（20）2013年在职干部职工按月住房补贴</t>
  </si>
  <si>
    <t>藏财预指[2013]87号</t>
  </si>
  <si>
    <t>（21）2013年高海拔地区折算工龄补贴</t>
  </si>
  <si>
    <t>藏财预指[2013]92号</t>
  </si>
  <si>
    <t>（22）2013年西藏特殊津贴调资</t>
  </si>
  <si>
    <t>藏财预指[2013]160/174号</t>
  </si>
  <si>
    <t>（23）乡（镇）机关事业单位干部职工生活补助</t>
  </si>
  <si>
    <t>藏财综指〔2014〕1号，教育部分列入教育事业费</t>
  </si>
  <si>
    <t>（24）2015年乡镇机关事业单位干部职工生活补助提标</t>
  </si>
  <si>
    <t>藏财综指【2015】6号</t>
  </si>
  <si>
    <t>（25）2016年乡镇机关事业单位干部职工生活补助提标</t>
  </si>
  <si>
    <t>藏财综指【2016】4号</t>
  </si>
  <si>
    <t>（26）2016年按月住房补贴提标</t>
  </si>
  <si>
    <t>藏财预存【2016】8号</t>
  </si>
  <si>
    <t>（27）2017年高海拔折算工龄补贴提标</t>
  </si>
  <si>
    <t>（28）2017年按月住房补贴提标</t>
  </si>
  <si>
    <t>（29）2016年基本工资及离退休费增资调标</t>
  </si>
  <si>
    <t>（30）检法两院省级统筹试点上划</t>
  </si>
  <si>
    <t>（31）法院检察院司法体制改革增资</t>
  </si>
  <si>
    <t>（32）2019年住房补贴提标</t>
  </si>
  <si>
    <t>林财综指【2019】2号</t>
  </si>
  <si>
    <t>（33）2019年基本工资提标</t>
  </si>
  <si>
    <t>林财综指【2019】3号</t>
  </si>
  <si>
    <t>（34）工商等部门下划</t>
  </si>
  <si>
    <t>林财行指[2019]63号</t>
  </si>
  <si>
    <t>B、农村税费改革转移支付补助收入</t>
  </si>
  <si>
    <t>（1）特困人员救助（原五保户供养）</t>
  </si>
  <si>
    <t>林财农指【2019】26号</t>
  </si>
  <si>
    <t>（2）边境治安联防</t>
  </si>
  <si>
    <t>（3）村干部基本报酬和业绩考核奖励</t>
  </si>
  <si>
    <t>（4）2018年村干部基本报酬和业绩考核奖励提标</t>
  </si>
  <si>
    <t>（4）2019年村干部基本报酬和业绩考核奖励提标</t>
  </si>
  <si>
    <t>林财农指[2019]42号</t>
  </si>
  <si>
    <t>（4）2019年农村特困人员提标</t>
  </si>
  <si>
    <t>（5）村干部体检</t>
  </si>
  <si>
    <t>2018年已安排，三年一届，2021年再安排</t>
  </si>
  <si>
    <t>（6）村级党组织工作经费（含原村级工作经费）</t>
  </si>
  <si>
    <t>按照最新自治区县级基本财力保障奖补资金管理办法，列入县级基本财力保障机制奖补资金中。</t>
  </si>
  <si>
    <t>（7）五保供养机构运转</t>
  </si>
  <si>
    <t>（8）亚东县边境反蚕食经费</t>
  </si>
  <si>
    <t>C、阿里军分区民兵武器库行政经费</t>
  </si>
  <si>
    <t>D、基层团组织建设经费</t>
  </si>
  <si>
    <t>共694个乡镇（街道），原为692个乡镇，后增加楚鲁松杰乡、吉隆县萨勒乡</t>
  </si>
  <si>
    <t>E、乡镇人大经费保障机制</t>
  </si>
  <si>
    <t>5万元/乡镇</t>
  </si>
  <si>
    <t>F、亚东林场停伐补助</t>
  </si>
  <si>
    <t>G、天保工程减收补助资金</t>
  </si>
  <si>
    <t xml:space="preserve">H、城市维护费 </t>
  </si>
  <si>
    <t>林财预指〔2019〕5号</t>
  </si>
  <si>
    <t>I、住房公积金5%部分</t>
  </si>
  <si>
    <t>基数</t>
  </si>
  <si>
    <t xml:space="preserve">J、政策性补贴 </t>
  </si>
  <si>
    <t>肉价补贴250万元，昌都化肥补贴1000万元。</t>
  </si>
  <si>
    <t xml:space="preserve">K、反蚕食斗争经费 </t>
  </si>
  <si>
    <t>L、地区粮食局行政经费</t>
  </si>
  <si>
    <t>M、阿里油价补贴</t>
  </si>
  <si>
    <t xml:space="preserve">N、三岩特殊政策经费 </t>
  </si>
  <si>
    <t>林芝为墨脱运价补贴250万元</t>
  </si>
  <si>
    <t>O、林芝“201”管控经费</t>
  </si>
  <si>
    <t>藏财预指[2008]44号</t>
  </si>
  <si>
    <t>P、阿里地区燃油发电补贴</t>
  </si>
  <si>
    <t>Q、社区建设</t>
  </si>
  <si>
    <t>含日喀则新增5个社区所需资金</t>
  </si>
  <si>
    <t>13、边境地区转移支付</t>
  </si>
  <si>
    <t>（1）工作量性质边境沿线居民补助</t>
  </si>
  <si>
    <t>林财预指〔2019〕2号</t>
  </si>
  <si>
    <t>（2）普惠性边民补助</t>
  </si>
  <si>
    <t>（3）边境地区转移支付（用于边境小康村建设）</t>
  </si>
  <si>
    <t>林财预指〔2019〕10号</t>
  </si>
  <si>
    <t>14、贫困地区转移支付</t>
  </si>
  <si>
    <t>（1）中央扶贫发展资金</t>
  </si>
  <si>
    <t>林财农指〔2018〕87号</t>
  </si>
  <si>
    <t>（2）自治区扶贫发展资金</t>
  </si>
  <si>
    <t>（3）自治区扶贫少数民族发展（含兴边富民）资金</t>
  </si>
  <si>
    <t>（4）中央扶贫少数民族发展（含兴边富民）资金</t>
  </si>
  <si>
    <t>（5）中央扶贫以工代赈资金</t>
  </si>
  <si>
    <t>（6）自治区扶贫以工代赈资金</t>
  </si>
  <si>
    <t>（7）国有贫困农场扶贫资金</t>
  </si>
  <si>
    <t>（8）国有贫困林场扶贫资金</t>
  </si>
  <si>
    <t>（9）新增建设用地有偿使用费收入整合用于扶贫</t>
  </si>
  <si>
    <t>15、其他一般性转移支付收入</t>
  </si>
  <si>
    <t>（1）取暖补贴</t>
  </si>
  <si>
    <t>藏财预字[2002]3号</t>
  </si>
  <si>
    <t>（2）取暖费调标</t>
  </si>
  <si>
    <t>根据藏财预字[2007]38号，取暖期内人均月增加10元。指标文件为藏财预指[2007]145号</t>
  </si>
  <si>
    <t>（3）三老人员生活补助</t>
  </si>
  <si>
    <t>藏财预指[2007]2号</t>
  </si>
  <si>
    <t>（4）三老人员生活补助调标</t>
  </si>
  <si>
    <t>藏财预指[2008]161号</t>
  </si>
  <si>
    <t>（5）取暖费调标</t>
  </si>
  <si>
    <t>藏财预指[2009]179号</t>
  </si>
  <si>
    <t>（6）2010年三老人员生活补助调标</t>
  </si>
  <si>
    <t>（7）2011年住房公积金提高比例2%部分</t>
  </si>
  <si>
    <t>藏财预指〔2011〕124号</t>
  </si>
  <si>
    <t>（8）取暖费调标</t>
  </si>
  <si>
    <t>含2010年调标18元和2011年调标30元部分</t>
  </si>
  <si>
    <t>（9）2012年三老人员生活补助调标</t>
  </si>
  <si>
    <t>藏财综指【2012】15号</t>
  </si>
  <si>
    <t>（10）2012年住房公积金提高比例2%部分</t>
  </si>
  <si>
    <t>藏财预指〔2012〕222号/藏财预指〔2012〕297号：追加日喀则漏报资金527.67万元，列入基数</t>
  </si>
  <si>
    <t>（11）2013年三老人员调标</t>
  </si>
  <si>
    <t>藏财综指〔2013〕2号</t>
  </si>
  <si>
    <t>（12）2012年取暖费调标（2013年下达）</t>
  </si>
  <si>
    <t>藏财预指〔2013〕93号</t>
  </si>
  <si>
    <t>（13）那曲地区嘉黎县灾后重建财力补助</t>
  </si>
  <si>
    <t>（14）综合财力补助</t>
  </si>
  <si>
    <t>日喀则2018-2021年每年补助2亿元。拉萨市2019年一次性增加14000元，市政亮化工程4000万元，支持新能源汽车更新改造1亿元。阿里财力困难和成本差异综合财力补助基数6500万元。</t>
  </si>
  <si>
    <t>（15）那曲地区东三县维护稳定经费基数</t>
  </si>
  <si>
    <t>巴青400万元，索县500万元，比如1000万元</t>
  </si>
  <si>
    <t>（16）2014年三老人员生活补助调标</t>
  </si>
  <si>
    <t>藏财综指〔2014〕2号</t>
  </si>
  <si>
    <t>（17）供暖补贴</t>
  </si>
  <si>
    <t>（18）2014年取暖费调标</t>
  </si>
  <si>
    <t>（19）2015年三老人员生活补助调标</t>
  </si>
  <si>
    <t>人均每月提高50元。</t>
  </si>
  <si>
    <t>（20）医疗保险基金</t>
  </si>
  <si>
    <t>（21）基层政权建设</t>
  </si>
  <si>
    <t>增加吉隆县萨勒乡和扎达县楚鲁松杰乡</t>
  </si>
  <si>
    <t>（22）驻寺人员、民警岗位津贴</t>
  </si>
  <si>
    <t>由于2015-2018年下达预算时按编制人数测算，经清算实际人数及支出情况，结合以往年度结余资金，抵扣后按实有人数测算所需要的资金。林芝和阿里追加不足部分，其余市抵扣以往年度结余资金。从2020年起，按既定标准和人数再与安排。</t>
  </si>
  <si>
    <t>（22）完善城镇功能配套建设</t>
  </si>
  <si>
    <t>按照自治区政府专题会议纪要[2017]96号要求，落实玉麦小康示范乡建设市政基础设施配套建设，2019年一次性增加5000万元。各地市按照自治区财政投入标准和规划，统筹好特色小城镇建设。</t>
  </si>
  <si>
    <t>（23）2015年取暖费提标</t>
  </si>
  <si>
    <t>（24）2016年取暖费提标</t>
  </si>
  <si>
    <t>（25）抵扣2016年多下达部分</t>
  </si>
  <si>
    <t>（26）2017年取暖费提标</t>
  </si>
  <si>
    <t>（27）2016年三老人员生活补助调标</t>
  </si>
  <si>
    <t>（28）2017年三老人员生活补助调标</t>
  </si>
  <si>
    <t>（28）2018年三老人员生活补助提标</t>
  </si>
  <si>
    <t>（29）2019年三老人员生活补助提标</t>
  </si>
  <si>
    <t>政府采购预算表</t>
  </si>
  <si>
    <t>预算科目</t>
  </si>
  <si>
    <t>科目名称</t>
  </si>
  <si>
    <t>项目名称</t>
  </si>
  <si>
    <t>品目类别</t>
  </si>
  <si>
    <t>财政拨款</t>
  </si>
  <si>
    <t>2020年区对下一般公共预算转移支付预算表</t>
  </si>
  <si>
    <t>地    区</t>
  </si>
  <si>
    <t>转移支付合计</t>
  </si>
  <si>
    <r>
      <rPr>
        <sz val="9"/>
        <rFont val="宋体"/>
        <charset val="134"/>
      </rPr>
      <t xml:space="preserve">一 </t>
    </r>
    <r>
      <rPr>
        <sz val="9"/>
        <rFont val="宋体"/>
        <charset val="134"/>
      </rPr>
      <t xml:space="preserve">         </t>
    </r>
    <r>
      <rPr>
        <sz val="9"/>
        <rFont val="宋体"/>
        <charset val="134"/>
      </rPr>
      <t>般</t>
    </r>
    <r>
      <rPr>
        <sz val="9"/>
        <rFont val="宋体"/>
        <charset val="134"/>
      </rPr>
      <t xml:space="preserve">              </t>
    </r>
    <r>
      <rPr>
        <sz val="9"/>
        <rFont val="宋体"/>
        <charset val="134"/>
      </rPr>
      <t>性</t>
    </r>
    <r>
      <rPr>
        <sz val="9"/>
        <rFont val="宋体"/>
        <charset val="134"/>
      </rPr>
      <t xml:space="preserve">                 </t>
    </r>
    <r>
      <rPr>
        <sz val="9"/>
        <rFont val="宋体"/>
        <charset val="134"/>
      </rPr>
      <t>转</t>
    </r>
    <r>
      <rPr>
        <sz val="9"/>
        <rFont val="宋体"/>
        <charset val="134"/>
      </rPr>
      <t xml:space="preserve">               </t>
    </r>
    <r>
      <rPr>
        <sz val="9"/>
        <rFont val="宋体"/>
        <charset val="134"/>
      </rPr>
      <t>移</t>
    </r>
    <r>
      <rPr>
        <sz val="9"/>
        <rFont val="宋体"/>
        <charset val="134"/>
      </rPr>
      <t xml:space="preserve">                 </t>
    </r>
    <r>
      <rPr>
        <sz val="9"/>
        <rFont val="宋体"/>
        <charset val="134"/>
      </rPr>
      <t>支</t>
    </r>
    <r>
      <rPr>
        <sz val="9"/>
        <rFont val="宋体"/>
        <charset val="134"/>
      </rPr>
      <t xml:space="preserve">            </t>
    </r>
    <r>
      <rPr>
        <sz val="9"/>
        <rFont val="宋体"/>
        <charset val="134"/>
      </rPr>
      <t>付</t>
    </r>
  </si>
  <si>
    <t>一般性转移支付小计</t>
  </si>
  <si>
    <t>体制补助</t>
  </si>
  <si>
    <t>均衡性转移支付</t>
  </si>
  <si>
    <t>县级基本财力保障机制奖补资金</t>
  </si>
  <si>
    <t>结算补助（含增值税返还基数）</t>
  </si>
  <si>
    <t>资源枯竭型城市转移支付补助</t>
  </si>
  <si>
    <t>企事业单位划转补助</t>
  </si>
  <si>
    <t>成品油税费改革转移支付补助</t>
  </si>
  <si>
    <t>基层公检法司转移支付</t>
  </si>
  <si>
    <t>城乡义务教育转移支付</t>
  </si>
  <si>
    <t>基本养老金转移支付</t>
  </si>
  <si>
    <t>城乡居民医疗保险转移支付</t>
  </si>
  <si>
    <t>农村综合改革转移支付</t>
  </si>
  <si>
    <t>产粮（油）大县奖励资金</t>
  </si>
  <si>
    <t>重点生态功能区转移支付</t>
  </si>
  <si>
    <t>固定数额补助</t>
  </si>
  <si>
    <t>革命老区转移支付</t>
  </si>
  <si>
    <t>民族地区转移支付</t>
  </si>
  <si>
    <t>边疆地区转移支付</t>
  </si>
  <si>
    <t>贫困地区转移支付</t>
  </si>
  <si>
    <t>其他一般性转移支付</t>
  </si>
  <si>
    <t xml:space="preserve"> </t>
  </si>
  <si>
    <t>2019年省对下一般公共预算转移支付预算表</t>
  </si>
  <si>
    <t>专                   项                 转               移                 支            付</t>
  </si>
  <si>
    <t>专项转移支付小计</t>
  </si>
  <si>
    <t>一般公共服务</t>
  </si>
  <si>
    <t>外交</t>
  </si>
  <si>
    <t>国防</t>
  </si>
  <si>
    <t>公共安全</t>
  </si>
  <si>
    <t>教育</t>
  </si>
  <si>
    <t>科学技术</t>
  </si>
  <si>
    <t>文化旅游体育与传媒</t>
  </si>
  <si>
    <t>社会保障和就业</t>
  </si>
  <si>
    <t>卫生健康</t>
  </si>
  <si>
    <t>节能环保</t>
  </si>
  <si>
    <t>城乡社区</t>
  </si>
  <si>
    <t>农林水</t>
  </si>
  <si>
    <t>交通运输</t>
  </si>
  <si>
    <t>资源勘探信息等</t>
  </si>
  <si>
    <t>商业服务业等</t>
  </si>
  <si>
    <t>金融</t>
  </si>
  <si>
    <t>自然资源海洋气象</t>
  </si>
  <si>
    <t>住房保障</t>
  </si>
  <si>
    <t>粮油物资储备</t>
  </si>
  <si>
    <t>其他专项转移支付</t>
  </si>
  <si>
    <t>政府债务相关情况表</t>
  </si>
  <si>
    <t>单位：亿元</t>
  </si>
  <si>
    <t>区划</t>
  </si>
  <si>
    <t>2019年政府债务限额</t>
  </si>
  <si>
    <t>政府债务余额
（截至2019年12月31日）</t>
  </si>
  <si>
    <t>一般债务</t>
  </si>
  <si>
    <t>专项债务</t>
  </si>
  <si>
    <t>全市合计</t>
  </si>
  <si>
    <t>市级</t>
  </si>
  <si>
    <t>县（区）小计</t>
  </si>
  <si>
    <t>三公经费支出预算表</t>
  </si>
  <si>
    <t>单位编码</t>
  </si>
  <si>
    <t>单位名称</t>
  </si>
  <si>
    <t>公务用车经费</t>
  </si>
  <si>
    <t>其中：正常经费</t>
  </si>
  <si>
    <t>项目经费</t>
  </si>
  <si>
    <t>公务用车运行维护费</t>
  </si>
  <si>
    <t>公务用车购置</t>
  </si>
  <si>
    <t>其中：正常公用经费</t>
  </si>
  <si>
    <t>101</t>
  </si>
  <si>
    <t>林芝市人民政府办公室</t>
  </si>
  <si>
    <t xml:space="preserve">  101001</t>
  </si>
  <si>
    <t xml:space="preserve">  林芝市人民政府办公室机关</t>
  </si>
  <si>
    <t xml:space="preserve">  101005</t>
  </si>
  <si>
    <t xml:space="preserve">  林芝市人民政府驻拉萨办事处</t>
  </si>
  <si>
    <t xml:space="preserve">  101007</t>
  </si>
  <si>
    <t xml:space="preserve">  林芝市人民政府驻成都办事处</t>
  </si>
  <si>
    <t xml:space="preserve">  101009</t>
  </si>
  <si>
    <t xml:space="preserve">  鲁朗景区管理委员会</t>
  </si>
  <si>
    <t>102</t>
  </si>
  <si>
    <t>林芝市人民代表大会常务委员会办公室</t>
  </si>
  <si>
    <t xml:space="preserve">  102001</t>
  </si>
  <si>
    <t xml:space="preserve">  林芝市人民代表大会常务委员会办公室机关</t>
  </si>
  <si>
    <t>103</t>
  </si>
  <si>
    <t>中国人民政治协商会议林芝市委员会</t>
  </si>
  <si>
    <t xml:space="preserve">  103001</t>
  </si>
  <si>
    <t xml:space="preserve">  中国人民政治协商会议林芝市委员会</t>
  </si>
  <si>
    <t>104</t>
  </si>
  <si>
    <t>中共林芝市纪律检查委员会</t>
  </si>
  <si>
    <t xml:space="preserve">  104001</t>
  </si>
  <si>
    <t xml:space="preserve">  中共林芝市纪律检查委员会机关</t>
  </si>
  <si>
    <t>105</t>
  </si>
  <si>
    <t>林芝市人民检察院</t>
  </si>
  <si>
    <t xml:space="preserve">  105001</t>
  </si>
  <si>
    <t xml:space="preserve">  林芝市人民检察院机关</t>
  </si>
  <si>
    <t>106</t>
  </si>
  <si>
    <t>林芝市司法局</t>
  </si>
  <si>
    <t xml:space="preserve">  106001</t>
  </si>
  <si>
    <t xml:space="preserve">  林芝市司法局机关</t>
  </si>
  <si>
    <t>107</t>
  </si>
  <si>
    <t>中共林芝市委员会政法委员会</t>
  </si>
  <si>
    <t xml:space="preserve">  107001</t>
  </si>
  <si>
    <t xml:space="preserve">  中共林芝市委员会政法委员会机关</t>
  </si>
  <si>
    <t>111</t>
  </si>
  <si>
    <t>林芝市审计局</t>
  </si>
  <si>
    <t xml:space="preserve">  111001</t>
  </si>
  <si>
    <t xml:space="preserve">  林芝市审计局机关</t>
  </si>
  <si>
    <t>112</t>
  </si>
  <si>
    <t>林芝市财政局</t>
  </si>
  <si>
    <t xml:space="preserve">  112001</t>
  </si>
  <si>
    <t xml:space="preserve">  林芝市财政局机关</t>
  </si>
  <si>
    <t>113</t>
  </si>
  <si>
    <t>林芝市民族宗教事务局</t>
  </si>
  <si>
    <t xml:space="preserve">  113001</t>
  </si>
  <si>
    <t xml:space="preserve">  林芝市民族宗教事务局机关</t>
  </si>
  <si>
    <t>114</t>
  </si>
  <si>
    <t>林芝市总工会</t>
  </si>
  <si>
    <t xml:space="preserve">  114001</t>
  </si>
  <si>
    <t xml:space="preserve">  林芝市总工会机关</t>
  </si>
  <si>
    <t>115</t>
  </si>
  <si>
    <t>中国共产主义青年团林芝市委员会</t>
  </si>
  <si>
    <t xml:space="preserve">  115001</t>
  </si>
  <si>
    <t xml:space="preserve">  中国共产主义青年团林芝市委员会机关</t>
  </si>
  <si>
    <t>116</t>
  </si>
  <si>
    <t>林芝市妇女联合会</t>
  </si>
  <si>
    <t xml:space="preserve">  116001</t>
  </si>
  <si>
    <t xml:space="preserve">  林芝市妇女联合会机关</t>
  </si>
  <si>
    <t>118</t>
  </si>
  <si>
    <t>林芝市藏语委办（编译局）</t>
  </si>
  <si>
    <t xml:space="preserve">  118000</t>
  </si>
  <si>
    <t xml:space="preserve">  林芝市藏语委办（编译局）机关</t>
  </si>
  <si>
    <t>119</t>
  </si>
  <si>
    <t>中共林芝市委办公室</t>
  </si>
  <si>
    <t xml:space="preserve">  119001</t>
  </si>
  <si>
    <t xml:space="preserve">  中共林芝市委办公室机关</t>
  </si>
  <si>
    <t xml:space="preserve">  119002</t>
  </si>
  <si>
    <t xml:space="preserve">  林芝市档案局（馆）</t>
  </si>
  <si>
    <t>120</t>
  </si>
  <si>
    <t>中共林芝市委员会组织部</t>
  </si>
  <si>
    <t xml:space="preserve">  120001</t>
  </si>
  <si>
    <t xml:space="preserve">  中共林芝市委员会组织部机关</t>
  </si>
  <si>
    <t>123</t>
  </si>
  <si>
    <t>林芝市应急管理局</t>
  </si>
  <si>
    <t xml:space="preserve">  123001</t>
  </si>
  <si>
    <t xml:space="preserve">  林芝市应急管理局机关</t>
  </si>
  <si>
    <t>125</t>
  </si>
  <si>
    <t>中共林芝市委员会统战部</t>
  </si>
  <si>
    <t xml:space="preserve">  125001</t>
  </si>
  <si>
    <t xml:space="preserve">  中共林芝市委员会统战部机关</t>
  </si>
  <si>
    <t>129</t>
  </si>
  <si>
    <t>林芝市公安局</t>
  </si>
  <si>
    <t xml:space="preserve">  129001</t>
  </si>
  <si>
    <t xml:space="preserve">  林芝市公安局机关</t>
  </si>
  <si>
    <t>130</t>
  </si>
  <si>
    <t>林芝市公安局交通警察支队</t>
  </si>
  <si>
    <t xml:space="preserve">  130001</t>
  </si>
  <si>
    <t xml:space="preserve">  林芝市公安局交通警察支队机关</t>
  </si>
  <si>
    <t>131</t>
  </si>
  <si>
    <t>林芝市中级人民法院</t>
  </si>
  <si>
    <t xml:space="preserve">  131001</t>
  </si>
  <si>
    <t xml:space="preserve">  林芝市中级人民法院机关</t>
  </si>
  <si>
    <t>132</t>
  </si>
  <si>
    <t>林芝市统计局</t>
  </si>
  <si>
    <t xml:space="preserve">  132001</t>
  </si>
  <si>
    <t xml:space="preserve">  林芝市统计局机关</t>
  </si>
  <si>
    <t>135</t>
  </si>
  <si>
    <t>林芝市信访办</t>
  </si>
  <si>
    <t xml:space="preserve">  135001</t>
  </si>
  <si>
    <t xml:space="preserve">  林芝市信访办机关</t>
  </si>
  <si>
    <t>136</t>
  </si>
  <si>
    <t>林芝市外事侨务办公室</t>
  </si>
  <si>
    <t xml:space="preserve">  136001</t>
  </si>
  <si>
    <t xml:space="preserve">  林芝市外事侨务办公室机关</t>
  </si>
  <si>
    <t>141</t>
  </si>
  <si>
    <t>林芝市市场监督管理局</t>
  </si>
  <si>
    <t xml:space="preserve">  141001</t>
  </si>
  <si>
    <t xml:space="preserve">  林芝市市场监督管理局机关</t>
  </si>
  <si>
    <t>林芝市教育局</t>
  </si>
  <si>
    <t xml:space="preserve">  201001</t>
  </si>
  <si>
    <t xml:space="preserve">  林芝市教育局机关</t>
  </si>
  <si>
    <t>林芝市科学技术局</t>
  </si>
  <si>
    <t xml:space="preserve">  202001</t>
  </si>
  <si>
    <t xml:space="preserve">  林芝市科学技术局机关</t>
  </si>
  <si>
    <t>中共林芝市委员会党校</t>
  </si>
  <si>
    <t xml:space="preserve">  203001</t>
  </si>
  <si>
    <t xml:space="preserve">  中共林芝市委员会党校</t>
  </si>
  <si>
    <t>林芝市文化局</t>
  </si>
  <si>
    <t xml:space="preserve">  204001</t>
  </si>
  <si>
    <t xml:space="preserve">  林芝市文化局机关</t>
  </si>
  <si>
    <t xml:space="preserve">  204002</t>
  </si>
  <si>
    <t xml:space="preserve">  林芝市文化广播电视台</t>
  </si>
  <si>
    <t xml:space="preserve">  204004</t>
  </si>
  <si>
    <t xml:space="preserve">  林芝市群众艺术馆</t>
  </si>
  <si>
    <t xml:space="preserve">  204006</t>
  </si>
  <si>
    <t xml:space="preserve">  林芝市民族艺术团</t>
  </si>
  <si>
    <t xml:space="preserve">  204007</t>
  </si>
  <si>
    <t xml:space="preserve">  林芝市图书馆</t>
  </si>
  <si>
    <t xml:space="preserve">  204008</t>
  </si>
  <si>
    <t xml:space="preserve">  林芝市电影管理中心</t>
  </si>
  <si>
    <t>林芝市地震局</t>
  </si>
  <si>
    <t xml:space="preserve">  205001</t>
  </si>
  <si>
    <t xml:space="preserve">  林芝市地震局机关</t>
  </si>
  <si>
    <t>中共林芝市委宣传部</t>
  </si>
  <si>
    <t xml:space="preserve">  207001</t>
  </si>
  <si>
    <t xml:space="preserve">  中共林芝市委宣传部机关</t>
  </si>
  <si>
    <t>林芝市旅游发展委员会</t>
  </si>
  <si>
    <t xml:space="preserve">  208001</t>
  </si>
  <si>
    <t xml:space="preserve">  林芝市旅游发展委员会机关</t>
  </si>
  <si>
    <t>301</t>
  </si>
  <si>
    <t>林芝市扶贫开发办公室</t>
  </si>
  <si>
    <t xml:space="preserve">  301001</t>
  </si>
  <si>
    <t xml:space="preserve">  林芝市扶贫开发办公室机关</t>
  </si>
  <si>
    <t>302</t>
  </si>
  <si>
    <t>林芝市农业和农村局</t>
  </si>
  <si>
    <t xml:space="preserve">  302001</t>
  </si>
  <si>
    <t xml:space="preserve">  林芝市农业和农村局</t>
  </si>
  <si>
    <t xml:space="preserve">  302002</t>
  </si>
  <si>
    <t xml:space="preserve">  林芝市动检所</t>
  </si>
  <si>
    <t xml:space="preserve">  302003</t>
  </si>
  <si>
    <t xml:space="preserve">  林芝市动物疫病预防控制空心</t>
  </si>
  <si>
    <t xml:space="preserve">  302004</t>
  </si>
  <si>
    <t xml:space="preserve">  林芝市草原监理站</t>
  </si>
  <si>
    <t xml:space="preserve">  302006</t>
  </si>
  <si>
    <t xml:space="preserve">  林芝市农畜产品质量安全监测中心</t>
  </si>
  <si>
    <t xml:space="preserve">  302007</t>
  </si>
  <si>
    <t xml:space="preserve">  林芝市农机监理与技术推广服务站</t>
  </si>
  <si>
    <t>303</t>
  </si>
  <si>
    <t>林芝市林业局</t>
  </si>
  <si>
    <t xml:space="preserve">  303001</t>
  </si>
  <si>
    <t xml:space="preserve">  林芝市林业局机关</t>
  </si>
  <si>
    <t xml:space="preserve">  303002</t>
  </si>
  <si>
    <t xml:space="preserve">  林芝市林科所</t>
  </si>
  <si>
    <t xml:space="preserve">  303003</t>
  </si>
  <si>
    <t xml:space="preserve">  林芝市森林病虫害防疫站</t>
  </si>
  <si>
    <t xml:space="preserve">  303004</t>
  </si>
  <si>
    <t xml:space="preserve">  林芝市比日神山森林公园管理处</t>
  </si>
  <si>
    <t xml:space="preserve">  303005</t>
  </si>
  <si>
    <t xml:space="preserve">  林芝市林政检查管理局</t>
  </si>
  <si>
    <t xml:space="preserve">  303006</t>
  </si>
  <si>
    <t xml:space="preserve">  林芝市森林公安局</t>
  </si>
  <si>
    <t>304</t>
  </si>
  <si>
    <t>林芝市水利局</t>
  </si>
  <si>
    <t xml:space="preserve">  304001</t>
  </si>
  <si>
    <t xml:space="preserve">  林芝市水利局机关</t>
  </si>
  <si>
    <t xml:space="preserve">  304002</t>
  </si>
  <si>
    <t xml:space="preserve">  林芝市水利局水电工程设计队</t>
  </si>
  <si>
    <t>305</t>
  </si>
  <si>
    <t>林芝市中心苗圃</t>
  </si>
  <si>
    <t xml:space="preserve">  305001</t>
  </si>
  <si>
    <t xml:space="preserve">  林芝市中心苗圃</t>
  </si>
  <si>
    <t>306</t>
  </si>
  <si>
    <t>林芝市农牧技术推广中心</t>
  </si>
  <si>
    <t xml:space="preserve">  306001</t>
  </si>
  <si>
    <t xml:space="preserve">  林芝市农牧技术推广中心</t>
  </si>
  <si>
    <t>401</t>
  </si>
  <si>
    <t>林芝市人力资源和社会保障局</t>
  </si>
  <si>
    <t xml:space="preserve">  401001</t>
  </si>
  <si>
    <t xml:space="preserve">  林芝市人力资源和社会保障局机关</t>
  </si>
  <si>
    <t>402</t>
  </si>
  <si>
    <t>林芝市民政局</t>
  </si>
  <si>
    <t xml:space="preserve">  402001</t>
  </si>
  <si>
    <t xml:space="preserve">  林芝市民政局机关</t>
  </si>
  <si>
    <t xml:space="preserve">  402002</t>
  </si>
  <si>
    <t xml:space="preserve">  林芝市儿童福利院</t>
  </si>
  <si>
    <t>404</t>
  </si>
  <si>
    <t>林芝市残疾人联合会</t>
  </si>
  <si>
    <t xml:space="preserve">  404001</t>
  </si>
  <si>
    <t xml:space="preserve">  林芝市残疾人联合会机关</t>
  </si>
  <si>
    <t>405</t>
  </si>
  <si>
    <t>林芝市卫生健康委员会</t>
  </si>
  <si>
    <t xml:space="preserve">  405001</t>
  </si>
  <si>
    <t xml:space="preserve">  林芝市卫生健康委员会机关</t>
  </si>
  <si>
    <t>407</t>
  </si>
  <si>
    <t>林芝市藏医院</t>
  </si>
  <si>
    <t xml:space="preserve">  407001</t>
  </si>
  <si>
    <t xml:space="preserve">  林芝市藏医院</t>
  </si>
  <si>
    <t>408</t>
  </si>
  <si>
    <t>林芝市妇幼保健院</t>
  </si>
  <si>
    <t xml:space="preserve">  408001</t>
  </si>
  <si>
    <t xml:space="preserve">  林芝市妇幼保健院</t>
  </si>
  <si>
    <t>409</t>
  </si>
  <si>
    <t>林芝市疾病预防控制中心</t>
  </si>
  <si>
    <t xml:space="preserve">  409001</t>
  </si>
  <si>
    <t xml:space="preserve">  林芝市疾病预防控制中心</t>
  </si>
  <si>
    <t>501</t>
  </si>
  <si>
    <t>林芝市发展和改革委员会（粮食局）</t>
  </si>
  <si>
    <t xml:space="preserve">  501001</t>
  </si>
  <si>
    <t xml:space="preserve">  林芝市发展和改革委员会机关（粮食局）</t>
  </si>
  <si>
    <t>502</t>
  </si>
  <si>
    <t>林芝市交通运输局</t>
  </si>
  <si>
    <t xml:space="preserve">  502001</t>
  </si>
  <si>
    <t xml:space="preserve">  林芝市交通运输局机关</t>
  </si>
  <si>
    <t>503</t>
  </si>
  <si>
    <t>林芝市住房和城乡建设局</t>
  </si>
  <si>
    <t xml:space="preserve">  503001</t>
  </si>
  <si>
    <t xml:space="preserve">  林芝市住房和城乡建设局机关</t>
  </si>
  <si>
    <t>504</t>
  </si>
  <si>
    <t>林芝市城市管理和综合执法管理局</t>
  </si>
  <si>
    <t xml:space="preserve">  504001</t>
  </si>
  <si>
    <t xml:space="preserve">  林芝市城市管理和综合执法局机关</t>
  </si>
  <si>
    <t>505</t>
  </si>
  <si>
    <t>林芝市自然资源局</t>
  </si>
  <si>
    <t xml:space="preserve">  505001</t>
  </si>
  <si>
    <t xml:space="preserve">  林芝市自然资源局机关</t>
  </si>
  <si>
    <t>506</t>
  </si>
  <si>
    <t>林芝市生态环境保护局</t>
  </si>
  <si>
    <t xml:space="preserve">  506001</t>
  </si>
  <si>
    <t xml:space="preserve">  林芝市生态环境局机关</t>
  </si>
  <si>
    <t>507</t>
  </si>
  <si>
    <t>林芝市道路运输管理局</t>
  </si>
  <si>
    <t xml:space="preserve">  507001</t>
  </si>
  <si>
    <t xml:space="preserve">  林芝市道路运输管理局机关</t>
  </si>
  <si>
    <t>508</t>
  </si>
  <si>
    <t>林芝市交通综合执法大队</t>
  </si>
  <si>
    <t xml:space="preserve">  508001</t>
  </si>
  <si>
    <t xml:space="preserve">  林芝市交通综合执法大队</t>
  </si>
  <si>
    <t>600</t>
  </si>
  <si>
    <t>林芝市国有资产监督管理委员会</t>
  </si>
  <si>
    <t xml:space="preserve">  600001</t>
  </si>
  <si>
    <t xml:space="preserve">  林芝市国有资产监督管理委员会机关</t>
  </si>
  <si>
    <t>601</t>
  </si>
  <si>
    <t>林芝市商务局（市生物科技产业开发管理局）</t>
  </si>
  <si>
    <t xml:space="preserve">  601001</t>
  </si>
  <si>
    <t xml:space="preserve">  林芝市商务局（市生物科技产业开发管理局）机关</t>
  </si>
  <si>
    <t>602</t>
  </si>
  <si>
    <t>林芝市经济和信息化局</t>
  </si>
  <si>
    <t xml:space="preserve">  602001</t>
  </si>
  <si>
    <t xml:space="preserve">  林芝市经济和信息化局机关</t>
  </si>
  <si>
    <t>603</t>
  </si>
  <si>
    <t>林芝市工商业联合会</t>
  </si>
  <si>
    <t xml:space="preserve">  603001</t>
  </si>
  <si>
    <t xml:space="preserve">  林芝市工商业联合会机关</t>
  </si>
  <si>
    <t>902</t>
  </si>
  <si>
    <t>行财科</t>
  </si>
  <si>
    <t xml:space="preserve">  902001</t>
  </si>
  <si>
    <t xml:space="preserve">  行财科</t>
  </si>
</sst>
</file>

<file path=xl/styles.xml><?xml version="1.0" encoding="utf-8"?>
<styleSheet xmlns="http://schemas.openxmlformats.org/spreadsheetml/2006/main">
  <numFmts count="24">
    <numFmt numFmtId="176" formatCode="\¥#,##0;[Red]\¥\-#,##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6" formatCode="&quot;￥&quot;#,##0;[Red]&quot;￥&quot;\-#,##0"/>
    <numFmt numFmtId="177" formatCode="_ * #,##0_ ;_ * \-#,##0_ ;_ * &quot;-&quot;??_ ;_ @_ "/>
    <numFmt numFmtId="178" formatCode="* #,##0.0;* \-#,##0.0;* &quot;&quot;??;@"/>
    <numFmt numFmtId="179" formatCode="#,##0.0000"/>
    <numFmt numFmtId="180" formatCode="#,##0.00_ ;\-#,##0.00;;"/>
    <numFmt numFmtId="181" formatCode="#,##0.00_ "/>
    <numFmt numFmtId="182" formatCode="00"/>
    <numFmt numFmtId="183" formatCode="#,##0.000000_ "/>
    <numFmt numFmtId="184" formatCode="0_);[Red]\(0\)"/>
    <numFmt numFmtId="185" formatCode="0.00_ "/>
    <numFmt numFmtId="186" formatCode="#,##0.00_);[Red]\(#,##0.00\)"/>
    <numFmt numFmtId="187" formatCode="0000"/>
    <numFmt numFmtId="188" formatCode="0.0%"/>
    <numFmt numFmtId="189" formatCode="&quot;*&quot;"/>
    <numFmt numFmtId="190" formatCode="0_ "/>
    <numFmt numFmtId="191" formatCode="* #,##0.00;* \-#,##0.00;* &quot;&quot;??;@"/>
    <numFmt numFmtId="192" formatCode="#,##0.0000_ "/>
    <numFmt numFmtId="193" formatCode="0.0_ "/>
    <numFmt numFmtId="194" formatCode="0.00_);[Red]\(0.00\)"/>
  </numFmts>
  <fonts count="76">
    <font>
      <sz val="9"/>
      <name val="宋体"/>
      <charset val="134"/>
    </font>
    <font>
      <sz val="9"/>
      <name val="宋体"/>
      <charset val="134"/>
    </font>
    <font>
      <sz val="10"/>
      <name val="Arial"/>
      <charset val="134"/>
    </font>
    <font>
      <b/>
      <sz val="15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22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9"/>
      <name val="宋体"/>
      <charset val="134"/>
    </font>
    <font>
      <sz val="12"/>
      <name val="黑体"/>
      <charset val="134"/>
    </font>
    <font>
      <sz val="18"/>
      <name val="宋体"/>
      <charset val="134"/>
    </font>
    <font>
      <sz val="12"/>
      <name val="方正小标宋简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2"/>
      <name val="方正小标宋简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b/>
      <sz val="18"/>
      <name val="宋体"/>
      <charset val="134"/>
    </font>
    <font>
      <sz val="18"/>
      <name val="方正小标宋简体"/>
      <charset val="134"/>
    </font>
    <font>
      <sz val="9"/>
      <name val="仿宋"/>
      <charset val="134"/>
    </font>
    <font>
      <sz val="11"/>
      <name val="宋体"/>
      <charset val="134"/>
    </font>
    <font>
      <sz val="10"/>
      <name val="宋体"/>
      <charset val="134"/>
      <scheme val="major"/>
    </font>
    <font>
      <sz val="10"/>
      <name val="仿宋_GB2312"/>
      <charset val="134"/>
    </font>
    <font>
      <sz val="9"/>
      <name val="宋体"/>
      <charset val="134"/>
      <scheme val="minor"/>
    </font>
    <font>
      <sz val="10"/>
      <name val="仿宋"/>
      <charset val="134"/>
    </font>
    <font>
      <b/>
      <sz val="16"/>
      <name val="黑体"/>
      <charset val="134"/>
    </font>
    <font>
      <b/>
      <sz val="9"/>
      <name val="宋体"/>
      <charset val="134"/>
    </font>
    <font>
      <sz val="9"/>
      <color indexed="10"/>
      <name val="宋体"/>
      <charset val="134"/>
    </font>
    <font>
      <sz val="9"/>
      <color indexed="8"/>
      <name val="宋体"/>
      <charset val="134"/>
    </font>
    <font>
      <sz val="16"/>
      <name val="宋体"/>
      <charset val="134"/>
    </font>
    <font>
      <b/>
      <sz val="10"/>
      <name val="仿宋_GB2312"/>
      <charset val="134"/>
    </font>
    <font>
      <b/>
      <sz val="9"/>
      <name val="宋体"/>
      <charset val="134"/>
      <scheme val="major"/>
    </font>
    <font>
      <b/>
      <sz val="12"/>
      <name val="华文楷体"/>
      <charset val="134"/>
    </font>
    <font>
      <sz val="12"/>
      <name val="华文楷体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</fills>
  <borders count="39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82">
    <xf numFmtId="0" fontId="0" fillId="0" borderId="0"/>
    <xf numFmtId="0" fontId="37" fillId="13" borderId="0" applyNumberFormat="0" applyBorder="0" applyAlignment="0" applyProtection="0">
      <alignment vertical="center"/>
    </xf>
    <xf numFmtId="42" fontId="38" fillId="0" borderId="0" applyFont="0" applyFill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17" borderId="22" applyNumberFormat="0" applyAlignment="0" applyProtection="0">
      <alignment vertical="center"/>
    </xf>
    <xf numFmtId="0" fontId="1" fillId="0" borderId="0"/>
    <xf numFmtId="0" fontId="36" fillId="9" borderId="0" applyNumberFormat="0" applyBorder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0" fontId="4" fillId="0" borderId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38" fillId="47" borderId="25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" fillId="0" borderId="0"/>
    <xf numFmtId="0" fontId="41" fillId="14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55" fillId="0" borderId="26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0" fillId="0" borderId="26" applyNumberFormat="0" applyFill="0" applyAlignment="0" applyProtection="0">
      <alignment vertical="center"/>
    </xf>
    <xf numFmtId="0" fontId="4" fillId="0" borderId="0"/>
    <xf numFmtId="0" fontId="41" fillId="5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28" borderId="24" applyNumberFormat="0" applyAlignment="0" applyProtection="0">
      <alignment vertical="center"/>
    </xf>
    <xf numFmtId="0" fontId="61" fillId="28" borderId="22" applyNumberFormat="0" applyAlignment="0" applyProtection="0">
      <alignment vertical="center"/>
    </xf>
    <xf numFmtId="0" fontId="4" fillId="0" borderId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62" fillId="54" borderId="28" applyNumberFormat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3" fillId="0" borderId="29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" fillId="0" borderId="0"/>
    <xf numFmtId="0" fontId="37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" fillId="0" borderId="0"/>
    <xf numFmtId="0" fontId="41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65" fillId="51" borderId="30" applyNumberFormat="0" applyAlignment="0" applyProtection="0">
      <alignment vertical="center"/>
    </xf>
    <xf numFmtId="0" fontId="56" fillId="4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" fillId="0" borderId="0"/>
    <xf numFmtId="0" fontId="41" fillId="30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/>
    <xf numFmtId="0" fontId="41" fillId="48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/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" fillId="0" borderId="0"/>
    <xf numFmtId="0" fontId="56" fillId="3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" fillId="0" borderId="0"/>
    <xf numFmtId="0" fontId="41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" fillId="0" borderId="0"/>
    <xf numFmtId="0" fontId="41" fillId="4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" fillId="0" borderId="0"/>
    <xf numFmtId="0" fontId="41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" fillId="0" borderId="0"/>
    <xf numFmtId="0" fontId="41" fillId="1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/>
    <xf numFmtId="0" fontId="37" fillId="4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" fillId="0" borderId="0"/>
    <xf numFmtId="0" fontId="37" fillId="4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1" fillId="30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" fillId="0" borderId="0"/>
    <xf numFmtId="0" fontId="41" fillId="44" borderId="0" applyNumberFormat="0" applyBorder="0" applyAlignment="0" applyProtection="0">
      <alignment vertical="center"/>
    </xf>
    <xf numFmtId="0" fontId="4" fillId="0" borderId="0"/>
    <xf numFmtId="0" fontId="37" fillId="1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" fillId="0" borderId="0"/>
    <xf numFmtId="0" fontId="41" fillId="44" borderId="0" applyNumberFormat="0" applyBorder="0" applyAlignment="0" applyProtection="0">
      <alignment vertical="center"/>
    </xf>
    <xf numFmtId="0" fontId="4" fillId="0" borderId="0"/>
    <xf numFmtId="0" fontId="56" fillId="4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4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4" fillId="0" borderId="0"/>
    <xf numFmtId="0" fontId="41" fillId="9" borderId="0" applyNumberFormat="0" applyBorder="0" applyAlignment="0" applyProtection="0">
      <alignment vertical="center"/>
    </xf>
    <xf numFmtId="0" fontId="1" fillId="0" borderId="0"/>
    <xf numFmtId="0" fontId="41" fillId="45" borderId="0" applyNumberFormat="0" applyBorder="0" applyAlignment="0" applyProtection="0">
      <alignment vertical="center"/>
    </xf>
    <xf numFmtId="0" fontId="4" fillId="0" borderId="0"/>
    <xf numFmtId="0" fontId="41" fillId="45" borderId="0" applyNumberFormat="0" applyBorder="0" applyAlignment="0" applyProtection="0">
      <alignment vertical="center"/>
    </xf>
    <xf numFmtId="0" fontId="1" fillId="0" borderId="0"/>
    <xf numFmtId="0" fontId="4" fillId="0" borderId="0"/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" fillId="0" borderId="0"/>
    <xf numFmtId="0" fontId="37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7" fillId="9" borderId="30" applyNumberFormat="0" applyAlignment="0" applyProtection="0">
      <alignment vertical="center"/>
    </xf>
    <xf numFmtId="0" fontId="47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" fillId="0" borderId="0"/>
    <xf numFmtId="0" fontId="41" fillId="14" borderId="0" applyNumberFormat="0" applyBorder="0" applyAlignment="0" applyProtection="0">
      <alignment vertical="center"/>
    </xf>
    <xf numFmtId="0" fontId="4" fillId="0" borderId="0"/>
    <xf numFmtId="0" fontId="41" fillId="14" borderId="0" applyNumberFormat="0" applyBorder="0" applyAlignment="0" applyProtection="0">
      <alignment vertical="center"/>
    </xf>
    <xf numFmtId="0" fontId="4" fillId="0" borderId="0"/>
    <xf numFmtId="0" fontId="41" fillId="14" borderId="0" applyNumberFormat="0" applyBorder="0" applyAlignment="0" applyProtection="0">
      <alignment vertical="center"/>
    </xf>
    <xf numFmtId="0" fontId="4" fillId="0" borderId="0"/>
    <xf numFmtId="0" fontId="37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" fillId="0" borderId="0"/>
    <xf numFmtId="0" fontId="41" fillId="46" borderId="0" applyNumberFormat="0" applyBorder="0" applyAlignment="0" applyProtection="0">
      <alignment vertical="center"/>
    </xf>
    <xf numFmtId="0" fontId="4" fillId="0" borderId="0"/>
    <xf numFmtId="0" fontId="41" fillId="46" borderId="0" applyNumberFormat="0" applyBorder="0" applyAlignment="0" applyProtection="0">
      <alignment vertical="center"/>
    </xf>
    <xf numFmtId="0" fontId="4" fillId="0" borderId="0"/>
    <xf numFmtId="0" fontId="41" fillId="46" borderId="0" applyNumberFormat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" fillId="0" borderId="0"/>
    <xf numFmtId="0" fontId="37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4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" fillId="0" borderId="0"/>
    <xf numFmtId="0" fontId="36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1" fillId="0" borderId="0"/>
    <xf numFmtId="0" fontId="37" fillId="14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68" fillId="0" borderId="3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6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9" fillId="0" borderId="34" applyNumberFormat="0" applyFill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1" fillId="0" borderId="0"/>
    <xf numFmtId="0" fontId="4" fillId="0" borderId="0"/>
    <xf numFmtId="0" fontId="41" fillId="0" borderId="0">
      <alignment vertical="center"/>
    </xf>
    <xf numFmtId="0" fontId="4" fillId="0" borderId="0"/>
    <xf numFmtId="0" fontId="4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/>
    <xf numFmtId="0" fontId="47" fillId="0" borderId="0">
      <alignment vertical="center"/>
    </xf>
    <xf numFmtId="0" fontId="4" fillId="0" borderId="0"/>
    <xf numFmtId="0" fontId="47" fillId="0" borderId="0">
      <alignment vertical="center"/>
    </xf>
    <xf numFmtId="0" fontId="67" fillId="9" borderId="30" applyNumberFormat="0" applyAlignment="0" applyProtection="0">
      <alignment vertical="center"/>
    </xf>
    <xf numFmtId="0" fontId="1" fillId="0" borderId="0"/>
    <xf numFmtId="0" fontId="67" fillId="9" borderId="30" applyNumberFormat="0" applyAlignment="0" applyProtection="0">
      <alignment vertical="center"/>
    </xf>
    <xf numFmtId="0" fontId="1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>
      <alignment vertical="center"/>
    </xf>
    <xf numFmtId="0" fontId="1" fillId="0" borderId="0"/>
    <xf numFmtId="0" fontId="4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2" fillId="0" borderId="36" applyNumberFormat="0" applyFill="0" applyAlignment="0" applyProtection="0">
      <alignment vertical="center"/>
    </xf>
    <xf numFmtId="0" fontId="65" fillId="51" borderId="30" applyNumberFormat="0" applyAlignment="0" applyProtection="0">
      <alignment vertical="center"/>
    </xf>
    <xf numFmtId="0" fontId="65" fillId="51" borderId="30" applyNumberFormat="0" applyAlignment="0" applyProtection="0">
      <alignment vertical="center"/>
    </xf>
    <xf numFmtId="0" fontId="66" fillId="59" borderId="32" applyNumberFormat="0" applyAlignment="0" applyProtection="0">
      <alignment vertical="center"/>
    </xf>
    <xf numFmtId="0" fontId="66" fillId="59" borderId="32" applyNumberFormat="0" applyAlignment="0" applyProtection="0">
      <alignment vertical="center"/>
    </xf>
    <xf numFmtId="0" fontId="66" fillId="59" borderId="32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1" fillId="0" borderId="3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6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76" fontId="4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" fillId="0" borderId="0"/>
    <xf numFmtId="176" fontId="4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73" fillId="51" borderId="37" applyNumberFormat="0" applyAlignment="0" applyProtection="0">
      <alignment vertical="center"/>
    </xf>
    <xf numFmtId="0" fontId="73" fillId="51" borderId="37" applyNumberFormat="0" applyAlignment="0" applyProtection="0">
      <alignment vertical="center"/>
    </xf>
    <xf numFmtId="0" fontId="73" fillId="51" borderId="3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4" fillId="48" borderId="38" applyNumberFormat="0" applyFont="0" applyAlignment="0" applyProtection="0">
      <alignment vertical="center"/>
    </xf>
    <xf numFmtId="0" fontId="4" fillId="48" borderId="38" applyNumberFormat="0" applyFont="0" applyAlignment="0" applyProtection="0">
      <alignment vertical="center"/>
    </xf>
    <xf numFmtId="0" fontId="4" fillId="48" borderId="38" applyNumberFormat="0" applyFont="0" applyAlignment="0" applyProtection="0">
      <alignment vertical="center"/>
    </xf>
  </cellStyleXfs>
  <cellXfs count="295">
    <xf numFmtId="0" fontId="0" fillId="0" borderId="0" xfId="0"/>
    <xf numFmtId="0" fontId="1" fillId="0" borderId="0" xfId="451"/>
    <xf numFmtId="0" fontId="2" fillId="0" borderId="0" xfId="545" applyNumberFormat="1" applyFont="1" applyFill="1" applyAlignment="1" applyProtection="1">
      <alignment horizontal="right"/>
    </xf>
    <xf numFmtId="0" fontId="3" fillId="0" borderId="0" xfId="545" applyFont="1" applyAlignment="1">
      <alignment horizontal="centerContinuous" vertical="center"/>
    </xf>
    <xf numFmtId="0" fontId="1" fillId="0" borderId="0" xfId="545" applyAlignment="1">
      <alignment horizontal="centerContinuous" vertical="center"/>
    </xf>
    <xf numFmtId="0" fontId="4" fillId="0" borderId="1" xfId="545" applyFont="1" applyBorder="1" applyAlignment="1">
      <alignment horizontal="center" vertical="center"/>
    </xf>
    <xf numFmtId="0" fontId="4" fillId="0" borderId="2" xfId="545" applyNumberFormat="1" applyFont="1" applyFill="1" applyBorder="1" applyAlignment="1" applyProtection="1">
      <alignment horizontal="center" vertical="center" wrapText="1"/>
    </xf>
    <xf numFmtId="0" fontId="4" fillId="0" borderId="3" xfId="545" applyNumberFormat="1" applyFont="1" applyFill="1" applyBorder="1" applyAlignment="1" applyProtection="1">
      <alignment horizontal="center" vertical="center" wrapText="1"/>
    </xf>
    <xf numFmtId="0" fontId="4" fillId="0" borderId="4" xfId="545" applyNumberFormat="1" applyFont="1" applyFill="1" applyBorder="1" applyAlignment="1" applyProtection="1">
      <alignment horizontal="center" vertical="center" wrapText="1"/>
    </xf>
    <xf numFmtId="0" fontId="4" fillId="0" borderId="5" xfId="545" applyFont="1" applyBorder="1" applyAlignment="1">
      <alignment horizontal="centerContinuous" vertical="center"/>
    </xf>
    <xf numFmtId="0" fontId="4" fillId="0" borderId="6" xfId="545" applyFont="1" applyBorder="1" applyAlignment="1">
      <alignment horizontal="centerContinuous" vertical="center"/>
    </xf>
    <xf numFmtId="0" fontId="4" fillId="0" borderId="7" xfId="545" applyFont="1" applyBorder="1" applyAlignment="1">
      <alignment horizontal="center" vertical="center"/>
    </xf>
    <xf numFmtId="0" fontId="4" fillId="0" borderId="8" xfId="545" applyFont="1" applyBorder="1" applyAlignment="1">
      <alignment horizontal="center" vertical="center"/>
    </xf>
    <xf numFmtId="0" fontId="4" fillId="0" borderId="2" xfId="545" applyFont="1" applyFill="1" applyBorder="1" applyAlignment="1">
      <alignment horizontal="center" vertical="center" wrapText="1"/>
    </xf>
    <xf numFmtId="0" fontId="4" fillId="0" borderId="6" xfId="545" applyFont="1" applyBorder="1" applyAlignment="1">
      <alignment horizontal="center" vertical="center" wrapText="1"/>
    </xf>
    <xf numFmtId="49" fontId="5" fillId="0" borderId="2" xfId="545" applyNumberFormat="1" applyFont="1" applyFill="1" applyBorder="1" applyAlignment="1" applyProtection="1">
      <alignment horizontal="left" vertical="center" wrapText="1"/>
    </xf>
    <xf numFmtId="4" fontId="5" fillId="0" borderId="4" xfId="545" applyNumberFormat="1" applyFont="1" applyFill="1" applyBorder="1" applyAlignment="1" applyProtection="1">
      <alignment horizontal="right" vertical="center" wrapText="1"/>
    </xf>
    <xf numFmtId="179" fontId="5" fillId="0" borderId="4" xfId="545" applyNumberFormat="1" applyFont="1" applyFill="1" applyBorder="1" applyAlignment="1" applyProtection="1">
      <alignment horizontal="right" vertical="center" wrapText="1"/>
    </xf>
    <xf numFmtId="0" fontId="4" fillId="0" borderId="0" xfId="545" applyFont="1" applyAlignment="1">
      <alignment horizontal="right"/>
    </xf>
    <xf numFmtId="0" fontId="4" fillId="0" borderId="4" xfId="545" applyFont="1" applyBorder="1" applyAlignment="1">
      <alignment horizontal="centerContinuous" vertical="center"/>
    </xf>
    <xf numFmtId="0" fontId="4" fillId="0" borderId="9" xfId="545" applyFont="1" applyBorder="1" applyAlignment="1">
      <alignment horizontal="centerContinuous" vertical="center"/>
    </xf>
    <xf numFmtId="0" fontId="4" fillId="0" borderId="3" xfId="545" applyFont="1" applyBorder="1" applyAlignment="1">
      <alignment horizontal="centerContinuous" vertical="center"/>
    </xf>
    <xf numFmtId="0" fontId="4" fillId="0" borderId="9" xfId="545" applyFont="1" applyBorder="1" applyAlignment="1">
      <alignment horizontal="center" vertical="center" wrapText="1"/>
    </xf>
    <xf numFmtId="0" fontId="4" fillId="0" borderId="4" xfId="545" applyFont="1" applyBorder="1" applyAlignment="1">
      <alignment horizontal="center" vertical="center" wrapText="1"/>
    </xf>
    <xf numFmtId="0" fontId="4" fillId="0" borderId="3" xfId="545" applyFont="1" applyBorder="1" applyAlignment="1">
      <alignment horizontal="center" vertical="center" wrapText="1"/>
    </xf>
    <xf numFmtId="0" fontId="1" fillId="0" borderId="0" xfId="545" applyFill="1"/>
    <xf numFmtId="0" fontId="6" fillId="0" borderId="0" xfId="546" applyNumberFormat="1" applyFont="1" applyFill="1" applyBorder="1" applyAlignment="1" applyProtection="1">
      <alignment horizontal="center" vertical="center"/>
    </xf>
    <xf numFmtId="0" fontId="7" fillId="0" borderId="10" xfId="546" applyNumberFormat="1" applyFont="1" applyFill="1" applyBorder="1" applyAlignment="1" applyProtection="1">
      <alignment horizontal="right" vertical="center"/>
    </xf>
    <xf numFmtId="0" fontId="8" fillId="0" borderId="6" xfId="546" applyNumberFormat="1" applyFont="1" applyFill="1" applyBorder="1" applyAlignment="1" applyProtection="1">
      <alignment horizontal="center" vertical="center"/>
    </xf>
    <xf numFmtId="0" fontId="8" fillId="0" borderId="4" xfId="546" applyNumberFormat="1" applyFont="1" applyFill="1" applyBorder="1" applyAlignment="1" applyProtection="1">
      <alignment horizontal="center" vertical="center"/>
    </xf>
    <xf numFmtId="0" fontId="9" fillId="0" borderId="4" xfId="546" applyNumberFormat="1" applyFont="1" applyFill="1" applyBorder="1" applyAlignment="1" applyProtection="1">
      <alignment horizontal="center" vertical="center"/>
    </xf>
    <xf numFmtId="0" fontId="8" fillId="0" borderId="4" xfId="546" applyNumberFormat="1" applyFont="1" applyFill="1" applyBorder="1" applyAlignment="1" applyProtection="1">
      <alignment horizontal="center" vertical="center" wrapText="1"/>
    </xf>
    <xf numFmtId="0" fontId="8" fillId="0" borderId="11" xfId="546" applyNumberFormat="1" applyFont="1" applyFill="1" applyBorder="1" applyAlignment="1" applyProtection="1">
      <alignment horizontal="center" vertical="center"/>
    </xf>
    <xf numFmtId="0" fontId="8" fillId="2" borderId="4" xfId="546" applyNumberFormat="1" applyFont="1" applyFill="1" applyBorder="1" applyAlignment="1" applyProtection="1">
      <alignment horizontal="center" vertical="center"/>
    </xf>
    <xf numFmtId="180" fontId="7" fillId="2" borderId="4" xfId="546" applyNumberFormat="1" applyFont="1" applyFill="1" applyBorder="1" applyAlignment="1" applyProtection="1">
      <alignment horizontal="right" vertical="center"/>
    </xf>
    <xf numFmtId="0" fontId="7" fillId="2" borderId="4" xfId="546" applyNumberFormat="1" applyFont="1" applyFill="1" applyBorder="1" applyAlignment="1" applyProtection="1">
      <alignment horizontal="center" vertical="center"/>
    </xf>
    <xf numFmtId="181" fontId="7" fillId="2" borderId="4" xfId="546" applyNumberFormat="1" applyFont="1" applyFill="1" applyBorder="1" applyAlignment="1" applyProtection="1">
      <alignment horizontal="right" vertical="center"/>
    </xf>
    <xf numFmtId="0" fontId="0" fillId="3" borderId="0" xfId="0" applyFill="1"/>
    <xf numFmtId="0" fontId="10" fillId="3" borderId="0" xfId="139" applyFont="1" applyFill="1" applyAlignment="1">
      <alignment vertical="center"/>
    </xf>
    <xf numFmtId="0" fontId="4" fillId="3" borderId="0" xfId="110" applyFont="1" applyFill="1"/>
    <xf numFmtId="0" fontId="11" fillId="3" borderId="0" xfId="110" applyNumberFormat="1" applyFont="1" applyFill="1" applyAlignment="1" applyProtection="1">
      <alignment vertical="center"/>
    </xf>
    <xf numFmtId="0" fontId="12" fillId="3" borderId="0" xfId="110" applyNumberFormat="1" applyFont="1" applyFill="1" applyAlignment="1" applyProtection="1">
      <alignment horizontal="center" vertical="center"/>
    </xf>
    <xf numFmtId="0" fontId="5" fillId="3" borderId="0" xfId="110" applyNumberFormat="1" applyFont="1" applyFill="1" applyAlignment="1" applyProtection="1">
      <alignment horizontal="right" vertical="center"/>
    </xf>
    <xf numFmtId="0" fontId="12" fillId="3" borderId="10" xfId="110" applyNumberFormat="1" applyFont="1" applyFill="1" applyBorder="1" applyAlignment="1" applyProtection="1">
      <alignment horizontal="center" vertical="center"/>
    </xf>
    <xf numFmtId="0" fontId="1" fillId="3" borderId="6" xfId="110" applyNumberFormat="1" applyFont="1" applyFill="1" applyBorder="1" applyAlignment="1" applyProtection="1">
      <alignment horizontal="center" vertical="center" wrapText="1"/>
    </xf>
    <xf numFmtId="0" fontId="1" fillId="3" borderId="4" xfId="110" applyNumberFormat="1" applyFont="1" applyFill="1" applyBorder="1" applyAlignment="1" applyProtection="1">
      <alignment horizontal="center" vertical="center" wrapText="1"/>
    </xf>
    <xf numFmtId="0" fontId="1" fillId="3" borderId="11" xfId="110" applyNumberFormat="1" applyFont="1" applyFill="1" applyBorder="1" applyAlignment="1" applyProtection="1">
      <alignment horizontal="center" vertical="center" wrapText="1"/>
    </xf>
    <xf numFmtId="0" fontId="13" fillId="3" borderId="4" xfId="110" applyNumberFormat="1" applyFont="1" applyFill="1" applyBorder="1" applyAlignment="1" applyProtection="1">
      <alignment horizontal="center" vertical="center" wrapText="1"/>
    </xf>
    <xf numFmtId="0" fontId="14" fillId="3" borderId="4" xfId="110" applyFont="1" applyFill="1" applyBorder="1" applyAlignment="1">
      <alignment vertical="center" wrapText="1"/>
    </xf>
    <xf numFmtId="184" fontId="5" fillId="3" borderId="4" xfId="110" applyNumberFormat="1" applyFont="1" applyFill="1" applyBorder="1" applyAlignment="1" applyProtection="1">
      <alignment horizontal="right" vertical="center" wrapText="1"/>
    </xf>
    <xf numFmtId="3" fontId="5" fillId="3" borderId="4" xfId="110" applyNumberFormat="1" applyFont="1" applyFill="1" applyBorder="1" applyAlignment="1" applyProtection="1">
      <alignment horizontal="left" vertical="center" wrapText="1"/>
    </xf>
    <xf numFmtId="181" fontId="1" fillId="3" borderId="4" xfId="358" applyNumberFormat="1" applyFont="1" applyFill="1" applyBorder="1" applyAlignment="1">
      <alignment vertical="center" wrapText="1"/>
    </xf>
    <xf numFmtId="186" fontId="5" fillId="3" borderId="4" xfId="462" applyNumberFormat="1" applyFont="1" applyFill="1" applyBorder="1" applyAlignment="1">
      <alignment vertical="center"/>
    </xf>
    <xf numFmtId="0" fontId="5" fillId="3" borderId="4" xfId="139" applyFont="1" applyFill="1" applyBorder="1" applyAlignment="1">
      <alignment wrapText="1"/>
    </xf>
    <xf numFmtId="186" fontId="5" fillId="3" borderId="4" xfId="139" applyNumberFormat="1" applyFont="1" applyFill="1" applyBorder="1" applyAlignment="1">
      <alignment wrapText="1"/>
    </xf>
    <xf numFmtId="186" fontId="5" fillId="3" borderId="4" xfId="139" applyNumberFormat="1" applyFont="1" applyFill="1" applyBorder="1" applyAlignment="1">
      <alignment vertical="center"/>
    </xf>
    <xf numFmtId="186" fontId="5" fillId="3" borderId="4" xfId="245" applyNumberFormat="1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110" applyFont="1" applyFill="1"/>
    <xf numFmtId="0" fontId="15" fillId="2" borderId="0" xfId="0" applyFont="1" applyFill="1" applyAlignment="1">
      <alignment horizontal="center" vertical="center"/>
    </xf>
    <xf numFmtId="0" fontId="5" fillId="2" borderId="0" xfId="110" applyNumberFormat="1" applyFont="1" applyFill="1" applyAlignment="1" applyProtection="1">
      <alignment horizontal="right" vertical="center"/>
    </xf>
    <xf numFmtId="0" fontId="1" fillId="2" borderId="6" xfId="110" applyNumberFormat="1" applyFont="1" applyFill="1" applyBorder="1" applyAlignment="1" applyProtection="1">
      <alignment horizontal="center" vertical="center" wrapText="1"/>
    </xf>
    <xf numFmtId="0" fontId="13" fillId="2" borderId="6" xfId="110" applyNumberFormat="1" applyFont="1" applyFill="1" applyBorder="1" applyAlignment="1" applyProtection="1">
      <alignment horizontal="center" vertical="center" wrapText="1"/>
    </xf>
    <xf numFmtId="0" fontId="1" fillId="2" borderId="3" xfId="110" applyNumberFormat="1" applyFont="1" applyFill="1" applyBorder="1" applyAlignment="1" applyProtection="1">
      <alignment horizontal="center" vertical="center" wrapText="1"/>
    </xf>
    <xf numFmtId="0" fontId="1" fillId="2" borderId="12" xfId="110" applyNumberFormat="1" applyFont="1" applyFill="1" applyBorder="1" applyAlignment="1" applyProtection="1">
      <alignment horizontal="center" vertical="center" wrapText="1"/>
    </xf>
    <xf numFmtId="0" fontId="1" fillId="2" borderId="11" xfId="110" applyNumberFormat="1" applyFont="1" applyFill="1" applyBorder="1" applyAlignment="1" applyProtection="1">
      <alignment horizontal="center" vertical="center" wrapText="1"/>
    </xf>
    <xf numFmtId="0" fontId="13" fillId="2" borderId="11" xfId="110" applyNumberFormat="1" applyFont="1" applyFill="1" applyBorder="1" applyAlignment="1" applyProtection="1">
      <alignment horizontal="center" vertical="center" wrapText="1"/>
    </xf>
    <xf numFmtId="0" fontId="13" fillId="2" borderId="4" xfId="110" applyNumberFormat="1" applyFont="1" applyFill="1" applyBorder="1" applyAlignment="1" applyProtection="1">
      <alignment horizontal="left" vertical="center" wrapText="1"/>
    </xf>
    <xf numFmtId="0" fontId="1" fillId="2" borderId="4" xfId="110" applyNumberFormat="1" applyFont="1" applyFill="1" applyBorder="1" applyAlignment="1" applyProtection="1">
      <alignment horizontal="center" vertical="center" wrapText="1"/>
    </xf>
    <xf numFmtId="0" fontId="13" fillId="2" borderId="4" xfId="110" applyFont="1" applyFill="1" applyBorder="1" applyAlignment="1">
      <alignment vertical="center" wrapText="1"/>
    </xf>
    <xf numFmtId="4" fontId="5" fillId="2" borderId="4" xfId="110" applyNumberFormat="1" applyFont="1" applyFill="1" applyBorder="1" applyAlignment="1" applyProtection="1">
      <alignment horizontal="right" vertical="center" wrapText="1"/>
    </xf>
    <xf numFmtId="181" fontId="5" fillId="3" borderId="4" xfId="358" applyNumberFormat="1" applyFont="1" applyFill="1" applyBorder="1" applyAlignment="1">
      <alignment vertical="center" wrapText="1"/>
    </xf>
    <xf numFmtId="3" fontId="1" fillId="2" borderId="4" xfId="110" applyNumberFormat="1" applyFont="1" applyFill="1" applyBorder="1" applyAlignment="1" applyProtection="1">
      <alignment horizontal="left" vertical="center" wrapText="1"/>
    </xf>
    <xf numFmtId="4" fontId="5" fillId="2" borderId="4" xfId="110" applyNumberFormat="1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4" fontId="5" fillId="2" borderId="4" xfId="0" applyNumberFormat="1" applyFont="1" applyFill="1" applyBorder="1" applyAlignment="1">
      <alignment wrapText="1"/>
    </xf>
    <xf numFmtId="0" fontId="16" fillId="2" borderId="0" xfId="110" applyFont="1" applyFill="1"/>
    <xf numFmtId="0" fontId="17" fillId="2" borderId="0" xfId="110" applyNumberFormat="1" applyFont="1" applyFill="1" applyAlignment="1" applyProtection="1">
      <alignment horizontal="right" vertical="center"/>
    </xf>
    <xf numFmtId="189" fontId="5" fillId="2" borderId="4" xfId="110" applyNumberFormat="1" applyFont="1" applyFill="1" applyBorder="1" applyAlignment="1" applyProtection="1">
      <alignment horizontal="right" vertical="center" wrapText="1"/>
    </xf>
    <xf numFmtId="189" fontId="5" fillId="3" borderId="4" xfId="358" applyNumberFormat="1" applyFont="1" applyFill="1" applyBorder="1" applyAlignment="1">
      <alignment vertical="center" wrapText="1"/>
    </xf>
    <xf numFmtId="189" fontId="5" fillId="2" borderId="4" xfId="0" applyNumberFormat="1" applyFont="1" applyFill="1" applyBorder="1" applyAlignment="1">
      <alignment wrapText="1"/>
    </xf>
    <xf numFmtId="0" fontId="1" fillId="2" borderId="9" xfId="11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18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Alignment="1">
      <alignment horizontal="right" vertical="center"/>
    </xf>
    <xf numFmtId="0" fontId="0" fillId="0" borderId="4" xfId="0" applyFill="1" applyBorder="1" applyAlignment="1">
      <alignment horizontal="centerContinuous" vertical="center"/>
    </xf>
    <xf numFmtId="0" fontId="0" fillId="0" borderId="4" xfId="0" applyFill="1" applyBorder="1" applyAlignment="1">
      <alignment horizontal="centerContinuous"/>
    </xf>
    <xf numFmtId="0" fontId="0" fillId="0" borderId="3" xfId="0" applyFill="1" applyBorder="1" applyAlignment="1">
      <alignment horizontal="centerContinuous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49" fontId="0" fillId="0" borderId="4" xfId="0" applyNumberFormat="1" applyFont="1" applyFill="1" applyBorder="1" applyAlignment="1" applyProtection="1">
      <alignment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ont="1" applyFill="1" applyBorder="1" applyAlignment="1" applyProtection="1">
      <alignment vertical="center" wrapText="1"/>
    </xf>
    <xf numFmtId="4" fontId="0" fillId="0" borderId="4" xfId="0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9" fillId="3" borderId="0" xfId="358" applyFont="1" applyFill="1" applyAlignment="1">
      <alignment horizontal="center" vertical="center" wrapText="1"/>
    </xf>
    <xf numFmtId="0" fontId="4" fillId="3" borderId="0" xfId="358" applyFill="1">
      <alignment vertical="center"/>
    </xf>
    <xf numFmtId="183" fontId="4" fillId="3" borderId="0" xfId="358" applyNumberFormat="1" applyFill="1" applyAlignment="1">
      <alignment vertical="center" wrapText="1"/>
    </xf>
    <xf numFmtId="0" fontId="5" fillId="3" borderId="4" xfId="358" applyFont="1" applyFill="1" applyBorder="1" applyAlignment="1">
      <alignment horizontal="center" vertical="center" wrapText="1"/>
    </xf>
    <xf numFmtId="192" fontId="5" fillId="3" borderId="4" xfId="358" applyNumberFormat="1" applyFont="1" applyFill="1" applyBorder="1" applyAlignment="1">
      <alignment horizontal="center" vertical="center" wrapText="1"/>
    </xf>
    <xf numFmtId="0" fontId="5" fillId="3" borderId="4" xfId="358" applyFont="1" applyFill="1" applyBorder="1" applyAlignment="1">
      <alignment vertical="center" wrapText="1"/>
    </xf>
    <xf numFmtId="181" fontId="5" fillId="3" borderId="4" xfId="358" applyNumberFormat="1" applyFont="1" applyFill="1" applyBorder="1" applyAlignment="1">
      <alignment horizontal="center" vertical="center" wrapText="1"/>
    </xf>
    <xf numFmtId="181" fontId="20" fillId="3" borderId="4" xfId="358" applyNumberFormat="1" applyFont="1" applyFill="1" applyBorder="1" applyAlignment="1">
      <alignment vertical="center" wrapText="1"/>
    </xf>
    <xf numFmtId="181" fontId="20" fillId="3" borderId="4" xfId="586" applyNumberFormat="1" applyFont="1" applyFill="1" applyBorder="1" applyAlignment="1">
      <alignment horizontal="right" vertical="center" wrapText="1"/>
    </xf>
    <xf numFmtId="181" fontId="20" fillId="3" borderId="4" xfId="567" applyNumberFormat="1" applyFont="1" applyFill="1" applyBorder="1" applyAlignment="1">
      <alignment horizontal="center" vertical="center" wrapText="1"/>
    </xf>
    <xf numFmtId="181" fontId="5" fillId="3" borderId="0" xfId="358" applyNumberFormat="1" applyFont="1" applyFill="1" applyBorder="1" applyAlignment="1">
      <alignment vertical="center" wrapText="1"/>
    </xf>
    <xf numFmtId="181" fontId="21" fillId="4" borderId="14" xfId="358" applyNumberFormat="1" applyFont="1" applyFill="1" applyBorder="1" applyAlignment="1">
      <alignment horizontal="center" vertical="center" wrapText="1"/>
    </xf>
    <xf numFmtId="181" fontId="1" fillId="4" borderId="15" xfId="358" applyNumberFormat="1" applyFont="1" applyFill="1" applyBorder="1" applyAlignment="1">
      <alignment horizontal="center" vertical="center" wrapText="1"/>
    </xf>
    <xf numFmtId="181" fontId="1" fillId="4" borderId="14" xfId="358" applyNumberFormat="1" applyFont="1" applyFill="1" applyBorder="1" applyAlignment="1">
      <alignment horizontal="center" vertical="center" wrapText="1"/>
    </xf>
    <xf numFmtId="181" fontId="21" fillId="5" borderId="16" xfId="358" applyNumberFormat="1" applyFont="1" applyFill="1" applyBorder="1" applyAlignment="1">
      <alignment horizontal="center" vertical="center" wrapText="1"/>
    </xf>
    <xf numFmtId="181" fontId="5" fillId="3" borderId="4" xfId="566" applyNumberFormat="1" applyFont="1" applyFill="1" applyBorder="1" applyAlignment="1">
      <alignment vertical="center"/>
    </xf>
    <xf numFmtId="181" fontId="5" fillId="3" borderId="4" xfId="10" applyNumberFormat="1" applyFont="1" applyFill="1" applyBorder="1" applyAlignment="1">
      <alignment horizontal="right" vertical="center"/>
    </xf>
    <xf numFmtId="189" fontId="5" fillId="3" borderId="4" xfId="358" applyNumberFormat="1" applyFont="1" applyFill="1" applyBorder="1" applyAlignment="1">
      <alignment horizontal="center" vertical="center" wrapText="1"/>
    </xf>
    <xf numFmtId="189" fontId="1" fillId="3" borderId="4" xfId="358" applyNumberFormat="1" applyFont="1" applyFill="1" applyBorder="1" applyAlignment="1">
      <alignment vertical="center" wrapText="1"/>
    </xf>
    <xf numFmtId="188" fontId="5" fillId="3" borderId="4" xfId="392" applyNumberFormat="1" applyFont="1" applyFill="1" applyBorder="1" applyAlignment="1">
      <alignment vertical="center" wrapText="1"/>
    </xf>
    <xf numFmtId="181" fontId="20" fillId="3" borderId="4" xfId="358" applyNumberFormat="1" applyFont="1" applyFill="1" applyBorder="1" applyAlignment="1">
      <alignment horizontal="center" vertical="center" wrapText="1"/>
    </xf>
    <xf numFmtId="0" fontId="22" fillId="3" borderId="4" xfId="358" applyNumberFormat="1" applyFont="1" applyFill="1" applyBorder="1" applyAlignment="1">
      <alignment horizontal="center" vertical="center" wrapText="1"/>
    </xf>
    <xf numFmtId="181" fontId="23" fillId="3" borderId="3" xfId="358" applyNumberFormat="1" applyFont="1" applyFill="1" applyBorder="1" applyAlignment="1">
      <alignment horizontal="left" vertical="center" wrapText="1"/>
    </xf>
    <xf numFmtId="0" fontId="24" fillId="3" borderId="4" xfId="466" applyFont="1" applyFill="1" applyBorder="1" applyAlignment="1">
      <alignment horizontal="center" vertical="center"/>
    </xf>
    <xf numFmtId="0" fontId="24" fillId="3" borderId="4" xfId="466" applyFont="1" applyFill="1" applyBorder="1" applyAlignment="1">
      <alignment horizontal="center" vertical="center" wrapText="1"/>
    </xf>
    <xf numFmtId="181" fontId="20" fillId="3" borderId="4" xfId="358" applyNumberFormat="1" applyFont="1" applyFill="1" applyBorder="1" applyAlignment="1">
      <alignment horizontal="center" vertical="center"/>
    </xf>
    <xf numFmtId="181" fontId="25" fillId="3" borderId="4" xfId="358" applyNumberFormat="1" applyFont="1" applyFill="1" applyBorder="1" applyAlignment="1">
      <alignment horizontal="center" vertical="center" wrapText="1"/>
    </xf>
    <xf numFmtId="181" fontId="25" fillId="3" borderId="4" xfId="358" applyNumberFormat="1" applyFont="1" applyFill="1" applyBorder="1" applyAlignment="1">
      <alignment horizontal="center" vertical="center"/>
    </xf>
    <xf numFmtId="181" fontId="25" fillId="3" borderId="4" xfId="358" applyNumberFormat="1" applyFont="1" applyFill="1" applyBorder="1" applyAlignment="1">
      <alignment vertical="center" wrapText="1"/>
    </xf>
    <xf numFmtId="181" fontId="20" fillId="3" borderId="4" xfId="466" applyNumberFormat="1" applyFont="1" applyFill="1" applyBorder="1" applyAlignment="1">
      <alignment vertical="center" wrapText="1"/>
    </xf>
    <xf numFmtId="0" fontId="1" fillId="3" borderId="4" xfId="358" applyFont="1" applyFill="1" applyBorder="1" applyAlignment="1">
      <alignment vertical="center" wrapText="1"/>
    </xf>
    <xf numFmtId="194" fontId="1" fillId="3" borderId="4" xfId="466" applyNumberFormat="1" applyFont="1" applyFill="1" applyBorder="1" applyAlignment="1">
      <alignment vertical="center" wrapText="1"/>
    </xf>
    <xf numFmtId="0" fontId="4" fillId="3" borderId="4" xfId="358" applyFont="1" applyFill="1" applyBorder="1" applyAlignment="1">
      <alignment vertical="center"/>
    </xf>
    <xf numFmtId="194" fontId="13" fillId="3" borderId="4" xfId="466" applyNumberFormat="1" applyFont="1" applyFill="1" applyBorder="1" applyAlignment="1">
      <alignment vertical="center" wrapText="1"/>
    </xf>
    <xf numFmtId="0" fontId="0" fillId="0" borderId="0" xfId="0" applyFont="1"/>
    <xf numFmtId="191" fontId="26" fillId="0" borderId="0" xfId="0" applyNumberFormat="1" applyFont="1" applyFill="1" applyAlignment="1" applyProtection="1">
      <alignment horizontal="centerContinuous"/>
    </xf>
    <xf numFmtId="49" fontId="0" fillId="0" borderId="0" xfId="0" applyNumberFormat="1" applyFont="1" applyAlignment="1">
      <alignment horizontal="right" vertical="center"/>
    </xf>
    <xf numFmtId="191" fontId="0" fillId="0" borderId="0" xfId="0" applyNumberFormat="1" applyFont="1" applyAlignment="1">
      <alignment horizontal="right" vertical="center"/>
    </xf>
    <xf numFmtId="0" fontId="0" fillId="0" borderId="0" xfId="0" applyFont="1" applyAlignment="1">
      <alignment horizontal="center" vertical="center"/>
    </xf>
    <xf numFmtId="49" fontId="1" fillId="0" borderId="4" xfId="451" applyNumberFormat="1" applyFont="1" applyFill="1" applyBorder="1" applyAlignment="1" applyProtection="1">
      <alignment horizontal="center" vertical="center" wrapText="1"/>
    </xf>
    <xf numFmtId="49" fontId="1" fillId="0" borderId="9" xfId="451" applyNumberFormat="1" applyFont="1" applyFill="1" applyBorder="1" applyAlignment="1">
      <alignment horizontal="center" vertical="center" wrapText="1"/>
    </xf>
    <xf numFmtId="49" fontId="1" fillId="0" borderId="4" xfId="451" applyNumberFormat="1" applyFont="1" applyFill="1" applyBorder="1" applyAlignment="1">
      <alignment horizontal="center" vertical="center" wrapText="1"/>
    </xf>
    <xf numFmtId="49" fontId="1" fillId="0" borderId="6" xfId="451" applyNumberFormat="1" applyFont="1" applyFill="1" applyBorder="1" applyAlignment="1">
      <alignment horizontal="center" vertical="center" wrapText="1"/>
    </xf>
    <xf numFmtId="49" fontId="1" fillId="0" borderId="13" xfId="451" applyNumberFormat="1" applyFont="1" applyFill="1" applyBorder="1" applyAlignment="1" applyProtection="1">
      <alignment horizontal="center" vertical="center" wrapText="1"/>
    </xf>
    <xf numFmtId="49" fontId="1" fillId="0" borderId="11" xfId="451" applyNumberFormat="1" applyFont="1" applyFill="1" applyBorder="1" applyAlignment="1">
      <alignment horizontal="center" vertical="center" wrapText="1"/>
    </xf>
    <xf numFmtId="0" fontId="1" fillId="0" borderId="17" xfId="451" applyNumberFormat="1" applyFont="1" applyFill="1" applyBorder="1" applyAlignment="1" applyProtection="1">
      <alignment horizontal="center" vertical="center" wrapText="1"/>
    </xf>
    <xf numFmtId="49" fontId="1" fillId="0" borderId="3" xfId="451" applyNumberFormat="1" applyFont="1" applyFill="1" applyBorder="1" applyAlignment="1" applyProtection="1">
      <alignment horizontal="left" vertical="center" wrapText="1"/>
    </xf>
    <xf numFmtId="4" fontId="1" fillId="0" borderId="4" xfId="451" applyNumberFormat="1" applyFont="1" applyFill="1" applyBorder="1" applyAlignment="1" applyProtection="1">
      <alignment horizontal="right" vertical="center"/>
    </xf>
    <xf numFmtId="49" fontId="1" fillId="0" borderId="4" xfId="451" applyNumberFormat="1" applyFont="1" applyFill="1" applyBorder="1" applyAlignment="1" applyProtection="1">
      <alignment horizontal="left" vertical="center" wrapText="1"/>
    </xf>
    <xf numFmtId="0" fontId="0" fillId="0" borderId="0" xfId="0" applyFont="1" applyAlignment="1">
      <alignment horizontal="right" vertical="center"/>
    </xf>
    <xf numFmtId="0" fontId="1" fillId="0" borderId="0" xfId="451" applyFont="1" applyFill="1"/>
    <xf numFmtId="189" fontId="1" fillId="0" borderId="4" xfId="451" applyNumberFormat="1" applyFont="1" applyFill="1" applyBorder="1" applyAlignment="1" applyProtection="1">
      <alignment horizontal="right" vertical="center"/>
    </xf>
    <xf numFmtId="0" fontId="0" fillId="0" borderId="0" xfId="0" applyFont="1" applyAlignment="1">
      <alignment vertical="center"/>
    </xf>
    <xf numFmtId="182" fontId="0" fillId="0" borderId="0" xfId="0" applyNumberFormat="1" applyFont="1" applyAlignment="1">
      <alignment horizontal="center" vertical="center"/>
    </xf>
    <xf numFmtId="187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191" fontId="0" fillId="0" borderId="0" xfId="0" applyNumberFormat="1" applyFont="1" applyAlignment="1">
      <alignment horizontal="center" vertical="center"/>
    </xf>
    <xf numFmtId="182" fontId="0" fillId="0" borderId="0" xfId="0" applyNumberFormat="1" applyFont="1" applyFill="1" applyAlignment="1">
      <alignment horizontal="center" vertical="center"/>
    </xf>
    <xf numFmtId="187" fontId="0" fillId="0" borderId="0" xfId="0" applyNumberFormat="1" applyFont="1" applyAlignment="1">
      <alignment horizontal="right" vertical="center"/>
    </xf>
    <xf numFmtId="187" fontId="0" fillId="0" borderId="0" xfId="0" applyNumberFormat="1" applyFont="1" applyAlignment="1">
      <alignment horizontal="left" vertical="center"/>
    </xf>
    <xf numFmtId="49" fontId="0" fillId="0" borderId="0" xfId="0" applyNumberFormat="1" applyFont="1" applyAlignment="1">
      <alignment vertical="center"/>
    </xf>
    <xf numFmtId="49" fontId="1" fillId="2" borderId="4" xfId="451" applyNumberFormat="1" applyFont="1" applyFill="1" applyBorder="1" applyAlignment="1">
      <alignment horizontal="center" vertical="center" wrapText="1"/>
    </xf>
    <xf numFmtId="49" fontId="1" fillId="2" borderId="6" xfId="451" applyNumberFormat="1" applyFont="1" applyFill="1" applyBorder="1" applyAlignment="1">
      <alignment horizontal="center" vertical="center" wrapText="1"/>
    </xf>
    <xf numFmtId="49" fontId="1" fillId="2" borderId="4" xfId="451" applyNumberFormat="1" applyFont="1" applyFill="1" applyBorder="1" applyAlignment="1" applyProtection="1">
      <alignment horizontal="center" vertical="center" wrapText="1"/>
    </xf>
    <xf numFmtId="49" fontId="1" fillId="2" borderId="11" xfId="451" applyNumberFormat="1" applyFont="1" applyFill="1" applyBorder="1" applyAlignment="1">
      <alignment horizontal="center" vertical="center" wrapText="1"/>
    </xf>
    <xf numFmtId="0" fontId="1" fillId="0" borderId="6" xfId="451" applyNumberFormat="1" applyFont="1" applyFill="1" applyBorder="1" applyAlignment="1" applyProtection="1">
      <alignment horizontal="center" vertical="center" wrapText="1"/>
    </xf>
    <xf numFmtId="191" fontId="0" fillId="0" borderId="0" xfId="0" applyNumberFormat="1" applyFont="1" applyAlignment="1">
      <alignment vertical="center"/>
    </xf>
    <xf numFmtId="49" fontId="1" fillId="2" borderId="6" xfId="451" applyNumberFormat="1" applyFont="1" applyFill="1" applyBorder="1" applyAlignment="1" applyProtection="1">
      <alignment horizontal="center" vertical="center" wrapText="1"/>
    </xf>
    <xf numFmtId="49" fontId="1" fillId="0" borderId="6" xfId="451" applyNumberFormat="1" applyFont="1" applyFill="1" applyBorder="1" applyAlignment="1" applyProtection="1">
      <alignment horizontal="center" vertical="center" wrapText="1"/>
    </xf>
    <xf numFmtId="49" fontId="1" fillId="0" borderId="4" xfId="451" applyNumberFormat="1" applyFont="1" applyBorder="1" applyAlignment="1">
      <alignment horizontal="center" vertical="center" wrapText="1"/>
    </xf>
    <xf numFmtId="49" fontId="1" fillId="0" borderId="6" xfId="451" applyNumberFormat="1" applyBorder="1" applyAlignment="1">
      <alignment horizontal="center" vertical="center" wrapText="1"/>
    </xf>
    <xf numFmtId="49" fontId="1" fillId="0" borderId="6" xfId="451" applyNumberFormat="1" applyFill="1" applyBorder="1" applyAlignment="1">
      <alignment horizontal="center" vertical="center" wrapText="1"/>
    </xf>
    <xf numFmtId="49" fontId="1" fillId="2" borderId="11" xfId="451" applyNumberFormat="1" applyFont="1" applyFill="1" applyBorder="1" applyAlignment="1" applyProtection="1">
      <alignment horizontal="center" vertical="center" wrapText="1"/>
    </xf>
    <xf numFmtId="49" fontId="1" fillId="0" borderId="11" xfId="451" applyNumberFormat="1" applyFont="1" applyFill="1" applyBorder="1" applyAlignment="1" applyProtection="1">
      <alignment horizontal="center" vertical="center" wrapText="1"/>
    </xf>
    <xf numFmtId="49" fontId="1" fillId="0" borderId="11" xfId="451" applyNumberFormat="1" applyFont="1" applyBorder="1" applyAlignment="1">
      <alignment horizontal="center" vertical="center" wrapText="1"/>
    </xf>
    <xf numFmtId="0" fontId="1" fillId="2" borderId="4" xfId="451" applyNumberFormat="1" applyFont="1" applyFill="1" applyBorder="1" applyAlignment="1" applyProtection="1">
      <alignment horizontal="center" vertical="center" wrapText="1"/>
    </xf>
    <xf numFmtId="0" fontId="1" fillId="0" borderId="4" xfId="451" applyNumberFormat="1" applyFont="1" applyFill="1" applyBorder="1" applyAlignment="1" applyProtection="1">
      <alignment horizontal="center" vertical="center" wrapText="1"/>
    </xf>
    <xf numFmtId="49" fontId="1" fillId="0" borderId="5" xfId="451" applyNumberFormat="1" applyFont="1" applyBorder="1" applyAlignment="1">
      <alignment horizontal="center" vertical="center" wrapText="1"/>
    </xf>
    <xf numFmtId="0" fontId="1" fillId="0" borderId="0" xfId="451" applyFont="1" applyFill="1" applyAlignment="1">
      <alignment horizontal="center" vertical="center" wrapText="1"/>
    </xf>
    <xf numFmtId="49" fontId="1" fillId="0" borderId="18" xfId="451" applyNumberFormat="1" applyFont="1" applyBorder="1" applyAlignment="1">
      <alignment horizontal="center" vertical="center" wrapText="1"/>
    </xf>
    <xf numFmtId="0" fontId="1" fillId="0" borderId="0" xfId="451" applyFont="1" applyAlignment="1">
      <alignment wrapText="1"/>
    </xf>
    <xf numFmtId="4" fontId="1" fillId="0" borderId="3" xfId="451" applyNumberFormat="1" applyFont="1" applyFill="1" applyBorder="1" applyAlignment="1" applyProtection="1">
      <alignment horizontal="right" vertical="center"/>
    </xf>
    <xf numFmtId="4" fontId="1" fillId="0" borderId="9" xfId="451" applyNumberFormat="1" applyFont="1" applyFill="1" applyBorder="1" applyAlignment="1" applyProtection="1">
      <alignment horizontal="right" vertical="center"/>
    </xf>
    <xf numFmtId="0" fontId="1" fillId="0" borderId="0" xfId="451" applyFill="1"/>
    <xf numFmtId="0" fontId="1" fillId="0" borderId="0" xfId="451" applyFont="1"/>
    <xf numFmtId="189" fontId="1" fillId="0" borderId="3" xfId="451" applyNumberFormat="1" applyFont="1" applyFill="1" applyBorder="1" applyAlignment="1" applyProtection="1">
      <alignment horizontal="right" vertical="center"/>
    </xf>
    <xf numFmtId="189" fontId="1" fillId="0" borderId="9" xfId="451" applyNumberFormat="1" applyFont="1" applyFill="1" applyBorder="1" applyAlignment="1" applyProtection="1">
      <alignment horizontal="right" vertical="center"/>
    </xf>
    <xf numFmtId="194" fontId="26" fillId="0" borderId="0" xfId="0" applyNumberFormat="1" applyFont="1" applyFill="1" applyAlignment="1" applyProtection="1">
      <alignment horizontal="centerContinuous" vertical="center"/>
    </xf>
    <xf numFmtId="49" fontId="1" fillId="0" borderId="9" xfId="451" applyNumberFormat="1" applyFont="1" applyBorder="1" applyAlignment="1">
      <alignment horizontal="center" vertical="center" wrapText="1"/>
    </xf>
    <xf numFmtId="49" fontId="1" fillId="2" borderId="13" xfId="451" applyNumberFormat="1" applyFont="1" applyFill="1" applyBorder="1" applyAlignment="1" applyProtection="1">
      <alignment horizontal="center" vertical="center" wrapText="1"/>
    </xf>
    <xf numFmtId="49" fontId="1" fillId="0" borderId="6" xfId="451" applyNumberFormat="1" applyFont="1" applyBorder="1" applyAlignment="1">
      <alignment horizontal="center" vertical="center" wrapText="1"/>
    </xf>
    <xf numFmtId="0" fontId="1" fillId="0" borderId="5" xfId="451" applyNumberFormat="1" applyFont="1" applyFill="1" applyBorder="1" applyAlignment="1" applyProtection="1">
      <alignment horizontal="center" vertical="center" wrapText="1"/>
    </xf>
    <xf numFmtId="0" fontId="1" fillId="0" borderId="19" xfId="451" applyNumberFormat="1" applyFont="1" applyFill="1" applyBorder="1" applyAlignment="1" applyProtection="1">
      <alignment horizontal="center" vertical="center" wrapText="1"/>
    </xf>
    <xf numFmtId="49" fontId="27" fillId="0" borderId="0" xfId="0" applyNumberFormat="1" applyFont="1" applyAlignment="1">
      <alignment horizontal="center" vertical="center"/>
    </xf>
    <xf numFmtId="49" fontId="1" fillId="0" borderId="4" xfId="465" applyNumberFormat="1" applyFont="1" applyFill="1" applyBorder="1" applyAlignment="1" applyProtection="1">
      <alignment horizontal="center" vertical="center" wrapText="1"/>
    </xf>
    <xf numFmtId="49" fontId="1" fillId="0" borderId="4" xfId="451" applyNumberFormat="1" applyFont="1" applyFill="1" applyBorder="1" applyAlignment="1" applyProtection="1">
      <alignment horizontal="center" vertical="center"/>
    </xf>
    <xf numFmtId="0" fontId="1" fillId="0" borderId="20" xfId="451" applyNumberFormat="1" applyFont="1" applyFill="1" applyBorder="1" applyAlignment="1" applyProtection="1">
      <alignment horizontal="center" vertical="center" wrapText="1"/>
    </xf>
    <xf numFmtId="4" fontId="1" fillId="0" borderId="20" xfId="451" applyNumberFormat="1" applyFont="1" applyFill="1" applyBorder="1" applyAlignment="1" applyProtection="1">
      <alignment horizontal="right" vertical="center"/>
    </xf>
    <xf numFmtId="0" fontId="27" fillId="0" borderId="0" xfId="0" applyFont="1" applyAlignment="1">
      <alignment horizontal="center" vertical="center"/>
    </xf>
    <xf numFmtId="49" fontId="1" fillId="0" borderId="6" xfId="451" applyNumberFormat="1" applyFont="1" applyFill="1" applyBorder="1" applyAlignment="1" applyProtection="1">
      <alignment horizontal="center" vertical="center"/>
    </xf>
    <xf numFmtId="49" fontId="1" fillId="0" borderId="11" xfId="451" applyNumberFormat="1" applyFont="1" applyFill="1" applyBorder="1" applyAlignment="1" applyProtection="1">
      <alignment horizontal="center" vertical="center"/>
    </xf>
    <xf numFmtId="189" fontId="1" fillId="0" borderId="20" xfId="451" applyNumberFormat="1" applyFont="1" applyFill="1" applyBorder="1" applyAlignment="1" applyProtection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left" vertical="center"/>
    </xf>
    <xf numFmtId="0" fontId="0" fillId="0" borderId="0" xfId="0" applyNumberFormat="1" applyFont="1" applyAlignment="1">
      <alignment horizontal="right" vertical="center"/>
    </xf>
    <xf numFmtId="0" fontId="26" fillId="0" borderId="0" xfId="0" applyNumberFormat="1" applyFont="1" applyAlignment="1">
      <alignment horizontal="centerContinuous" vertical="center"/>
    </xf>
    <xf numFmtId="0" fontId="27" fillId="0" borderId="0" xfId="0" applyNumberFormat="1" applyFont="1" applyAlignment="1">
      <alignment horizontal="centerContinuous" vertical="center"/>
    </xf>
    <xf numFmtId="49" fontId="1" fillId="0" borderId="4" xfId="451" applyNumberFormat="1" applyFont="1" applyBorder="1" applyAlignment="1">
      <alignment horizontal="centerContinuous" vertical="center"/>
    </xf>
    <xf numFmtId="49" fontId="1" fillId="0" borderId="3" xfId="451" applyNumberFormat="1" applyFont="1" applyFill="1" applyBorder="1" applyAlignment="1" applyProtection="1">
      <alignment horizontal="center" vertical="center" wrapText="1"/>
    </xf>
    <xf numFmtId="49" fontId="1" fillId="0" borderId="4" xfId="451" applyNumberFormat="1" applyFont="1" applyFill="1" applyBorder="1" applyAlignment="1" applyProtection="1">
      <alignment horizontal="centerContinuous" vertical="center"/>
    </xf>
    <xf numFmtId="0" fontId="1" fillId="0" borderId="0" xfId="451" applyFont="1" applyAlignment="1">
      <alignment vertical="center"/>
    </xf>
    <xf numFmtId="178" fontId="1" fillId="0" borderId="4" xfId="451" applyNumberFormat="1" applyFont="1" applyFill="1" applyBorder="1" applyAlignment="1" applyProtection="1">
      <alignment horizontal="center" vertical="center" wrapText="1"/>
    </xf>
    <xf numFmtId="0" fontId="1" fillId="0" borderId="0" xfId="451" applyFont="1" applyAlignment="1">
      <alignment horizontal="center" vertical="center"/>
    </xf>
    <xf numFmtId="0" fontId="1" fillId="0" borderId="0" xfId="451" applyFont="1" applyFill="1" applyAlignment="1">
      <alignment horizontal="center" vertical="center"/>
    </xf>
    <xf numFmtId="49" fontId="1" fillId="0" borderId="3" xfId="451" applyNumberFormat="1" applyFill="1" applyBorder="1" applyAlignment="1" applyProtection="1">
      <alignment horizontal="left" vertical="center" wrapText="1"/>
    </xf>
    <xf numFmtId="49" fontId="1" fillId="6" borderId="4" xfId="451" applyNumberFormat="1" applyFont="1" applyFill="1" applyBorder="1" applyAlignment="1" applyProtection="1">
      <alignment horizontal="left" vertical="center" wrapText="1"/>
    </xf>
    <xf numFmtId="49" fontId="1" fillId="6" borderId="3" xfId="451" applyNumberFormat="1" applyFont="1" applyFill="1" applyBorder="1" applyAlignment="1" applyProtection="1">
      <alignment horizontal="left" vertical="center" wrapText="1"/>
    </xf>
    <xf numFmtId="4" fontId="1" fillId="6" borderId="4" xfId="451" applyNumberFormat="1" applyFont="1" applyFill="1" applyBorder="1" applyAlignment="1" applyProtection="1">
      <alignment horizontal="right" vertical="center"/>
    </xf>
    <xf numFmtId="186" fontId="10" fillId="3" borderId="0" xfId="0" applyNumberFormat="1" applyFont="1" applyFill="1" applyAlignment="1">
      <alignment vertical="center"/>
    </xf>
    <xf numFmtId="186" fontId="15" fillId="3" borderId="0" xfId="0" applyNumberFormat="1" applyFont="1" applyFill="1" applyAlignment="1">
      <alignment horizontal="center" vertical="center"/>
    </xf>
    <xf numFmtId="186" fontId="0" fillId="3" borderId="0" xfId="0" applyNumberFormat="1" applyFont="1" applyFill="1" applyAlignment="1">
      <alignment vertical="center"/>
    </xf>
    <xf numFmtId="0" fontId="5" fillId="3" borderId="0" xfId="298" applyFont="1" applyFill="1" applyBorder="1" applyAlignment="1">
      <alignment horizontal="right" vertical="center" wrapText="1"/>
    </xf>
    <xf numFmtId="186" fontId="13" fillId="3" borderId="3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86" fontId="1" fillId="3" borderId="4" xfId="0" applyNumberFormat="1" applyFont="1" applyFill="1" applyBorder="1" applyAlignment="1">
      <alignment vertical="center" wrapText="1"/>
    </xf>
    <xf numFmtId="0" fontId="1" fillId="3" borderId="4" xfId="189" applyFill="1" applyBorder="1">
      <alignment vertical="center"/>
    </xf>
    <xf numFmtId="186" fontId="1" fillId="3" borderId="11" xfId="0" applyNumberFormat="1" applyFont="1" applyFill="1" applyBorder="1" applyAlignment="1">
      <alignment vertical="center" wrapText="1"/>
    </xf>
    <xf numFmtId="186" fontId="1" fillId="3" borderId="4" xfId="0" applyNumberFormat="1" applyFont="1" applyFill="1" applyBorder="1" applyAlignment="1" applyProtection="1">
      <alignment horizontal="left" vertical="center" wrapText="1"/>
      <protection locked="0"/>
    </xf>
    <xf numFmtId="4" fontId="1" fillId="3" borderId="4" xfId="0" applyNumberFormat="1" applyFont="1" applyFill="1" applyBorder="1" applyAlignment="1">
      <alignment vertical="center" wrapText="1"/>
    </xf>
    <xf numFmtId="186" fontId="28" fillId="3" borderId="4" xfId="0" applyNumberFormat="1" applyFont="1" applyFill="1" applyBorder="1" applyAlignment="1" applyProtection="1">
      <alignment horizontal="left" vertical="center" wrapText="1"/>
      <protection locked="0"/>
    </xf>
    <xf numFmtId="186" fontId="28" fillId="3" borderId="4" xfId="0" applyNumberFormat="1" applyFont="1" applyFill="1" applyBorder="1" applyAlignment="1">
      <alignment vertical="center" wrapText="1"/>
    </xf>
    <xf numFmtId="189" fontId="1" fillId="3" borderId="4" xfId="189" applyNumberFormat="1" applyFill="1" applyBorder="1">
      <alignment vertical="center"/>
    </xf>
    <xf numFmtId="186" fontId="29" fillId="3" borderId="4" xfId="0" applyNumberFormat="1" applyFont="1" applyFill="1" applyBorder="1" applyAlignment="1" applyProtection="1">
      <alignment horizontal="left" vertical="center" wrapText="1"/>
      <protection locked="0"/>
    </xf>
    <xf numFmtId="186" fontId="1" fillId="3" borderId="13" xfId="0" applyNumberFormat="1" applyFont="1" applyFill="1" applyBorder="1" applyAlignment="1">
      <alignment vertical="center" wrapText="1"/>
    </xf>
    <xf numFmtId="186" fontId="29" fillId="3" borderId="4" xfId="0" applyNumberFormat="1" applyFont="1" applyFill="1" applyBorder="1" applyAlignment="1">
      <alignment vertical="center" wrapText="1"/>
    </xf>
    <xf numFmtId="0" fontId="0" fillId="3" borderId="4" xfId="0" applyFill="1" applyBorder="1"/>
    <xf numFmtId="186" fontId="13" fillId="3" borderId="4" xfId="0" applyNumberFormat="1" applyFont="1" applyFill="1" applyBorder="1" applyAlignment="1">
      <alignment horizontal="distributed" vertical="center" wrapText="1"/>
    </xf>
    <xf numFmtId="0" fontId="0" fillId="3" borderId="0" xfId="0" applyFill="1" applyBorder="1"/>
    <xf numFmtId="0" fontId="10" fillId="3" borderId="0" xfId="520" applyFont="1" applyFill="1" applyAlignment="1">
      <alignment vertical="center"/>
    </xf>
    <xf numFmtId="0" fontId="4" fillId="3" borderId="0" xfId="520" applyFont="1" applyFill="1" applyAlignment="1">
      <alignment vertical="center"/>
    </xf>
    <xf numFmtId="0" fontId="4" fillId="0" borderId="0" xfId="462"/>
    <xf numFmtId="0" fontId="26" fillId="3" borderId="0" xfId="520" applyFont="1" applyFill="1" applyAlignment="1">
      <alignment horizontal="center" vertical="center"/>
    </xf>
    <xf numFmtId="0" fontId="14" fillId="3" borderId="4" xfId="520" applyFont="1" applyFill="1" applyBorder="1" applyAlignment="1">
      <alignment horizontal="center" vertical="center"/>
    </xf>
    <xf numFmtId="0" fontId="4" fillId="3" borderId="4" xfId="462" applyFont="1" applyFill="1" applyBorder="1" applyAlignment="1">
      <alignment horizontal="center" vertical="center" wrapText="1"/>
    </xf>
    <xf numFmtId="0" fontId="21" fillId="6" borderId="4" xfId="520" applyFont="1" applyFill="1" applyBorder="1" applyAlignment="1">
      <alignment vertical="center"/>
    </xf>
    <xf numFmtId="185" fontId="4" fillId="6" borderId="4" xfId="462" applyNumberFormat="1" applyFont="1" applyFill="1" applyBorder="1"/>
    <xf numFmtId="190" fontId="21" fillId="3" borderId="21" xfId="520" applyNumberFormat="1" applyFont="1" applyFill="1" applyBorder="1" applyAlignment="1" applyProtection="1">
      <alignment horizontal="left" vertical="center"/>
      <protection locked="0"/>
    </xf>
    <xf numFmtId="185" fontId="4" fillId="3" borderId="11" xfId="520" applyNumberFormat="1" applyFont="1" applyFill="1" applyBorder="1" applyAlignment="1">
      <alignment horizontal="right" vertical="center"/>
    </xf>
    <xf numFmtId="185" fontId="4" fillId="0" borderId="11" xfId="462" applyNumberFormat="1" applyFont="1" applyBorder="1"/>
    <xf numFmtId="190" fontId="21" fillId="3" borderId="3" xfId="520" applyNumberFormat="1" applyFont="1" applyFill="1" applyBorder="1" applyAlignment="1" applyProtection="1">
      <alignment horizontal="left" vertical="center"/>
      <protection locked="0"/>
    </xf>
    <xf numFmtId="185" fontId="4" fillId="3" borderId="4" xfId="520" applyNumberFormat="1" applyFont="1" applyFill="1" applyBorder="1" applyAlignment="1">
      <alignment horizontal="right" vertical="center"/>
    </xf>
    <xf numFmtId="185" fontId="4" fillId="0" borderId="4" xfId="462" applyNumberFormat="1" applyFont="1" applyBorder="1"/>
    <xf numFmtId="193" fontId="21" fillId="3" borderId="3" xfId="520" applyNumberFormat="1" applyFont="1" applyFill="1" applyBorder="1" applyAlignment="1" applyProtection="1">
      <alignment horizontal="left" vertical="center"/>
      <protection locked="0"/>
    </xf>
    <xf numFmtId="0" fontId="21" fillId="3" borderId="3" xfId="520" applyFont="1" applyFill="1" applyBorder="1" applyAlignment="1">
      <alignment vertical="center"/>
    </xf>
    <xf numFmtId="185" fontId="4" fillId="3" borderId="4" xfId="462" applyNumberFormat="1" applyFont="1" applyFill="1" applyBorder="1"/>
    <xf numFmtId="185" fontId="4" fillId="6" borderId="4" xfId="520" applyNumberFormat="1" applyFont="1" applyFill="1" applyBorder="1" applyAlignment="1">
      <alignment horizontal="right" vertical="center"/>
    </xf>
    <xf numFmtId="0" fontId="21" fillId="3" borderId="3" xfId="520" applyFont="1" applyFill="1" applyBorder="1" applyAlignment="1">
      <alignment horizontal="left" vertical="center"/>
    </xf>
    <xf numFmtId="189" fontId="4" fillId="6" borderId="4" xfId="462" applyNumberFormat="1" applyFont="1" applyFill="1" applyBorder="1"/>
    <xf numFmtId="189" fontId="4" fillId="3" borderId="4" xfId="520" applyNumberFormat="1" applyFont="1" applyFill="1" applyBorder="1" applyAlignment="1">
      <alignment horizontal="right" vertical="center"/>
    </xf>
    <xf numFmtId="189" fontId="4" fillId="0" borderId="4" xfId="462" applyNumberFormat="1" applyFont="1" applyBorder="1"/>
    <xf numFmtId="0" fontId="4" fillId="3" borderId="0" xfId="462" applyFill="1"/>
    <xf numFmtId="0" fontId="21" fillId="3" borderId="3" xfId="520" applyFont="1" applyFill="1" applyBorder="1" applyAlignment="1">
      <alignment horizontal="center" vertical="center"/>
    </xf>
    <xf numFmtId="0" fontId="5" fillId="3" borderId="0" xfId="462" applyFont="1" applyFill="1" applyAlignment="1">
      <alignment vertical="center" wrapText="1"/>
    </xf>
    <xf numFmtId="0" fontId="30" fillId="3" borderId="0" xfId="462" applyFont="1" applyFill="1" applyAlignment="1">
      <alignment horizontal="center" vertical="center" wrapText="1"/>
    </xf>
    <xf numFmtId="0" fontId="5" fillId="3" borderId="0" xfId="462" applyFont="1" applyFill="1" applyAlignment="1">
      <alignment horizontal="right" vertical="center" wrapText="1"/>
    </xf>
    <xf numFmtId="0" fontId="10" fillId="0" borderId="4" xfId="462" applyFont="1" applyBorder="1" applyAlignment="1">
      <alignment horizontal="center" vertical="center" wrapText="1"/>
    </xf>
    <xf numFmtId="0" fontId="4" fillId="3" borderId="4" xfId="462" applyFill="1" applyBorder="1" applyAlignment="1">
      <alignment horizontal="center" vertical="center" wrapText="1"/>
    </xf>
    <xf numFmtId="0" fontId="31" fillId="0" borderId="4" xfId="462" applyFont="1" applyBorder="1" applyAlignment="1">
      <alignment horizontal="left" vertical="center" wrapText="1"/>
    </xf>
    <xf numFmtId="194" fontId="32" fillId="3" borderId="4" xfId="583" applyNumberFormat="1" applyFont="1" applyFill="1" applyBorder="1" applyAlignment="1">
      <alignment horizontal="right" vertical="center"/>
    </xf>
    <xf numFmtId="0" fontId="33" fillId="0" borderId="4" xfId="462" applyFont="1" applyBorder="1" applyAlignment="1">
      <alignment horizontal="left" vertical="center" wrapText="1"/>
    </xf>
    <xf numFmtId="194" fontId="32" fillId="3" borderId="4" xfId="462" applyNumberFormat="1" applyFont="1" applyFill="1" applyBorder="1" applyAlignment="1">
      <alignment horizontal="right" vertical="center" wrapText="1"/>
    </xf>
    <xf numFmtId="0" fontId="34" fillId="7" borderId="4" xfId="462" applyFont="1" applyFill="1" applyBorder="1" applyAlignment="1">
      <alignment horizontal="left" vertical="center" wrapText="1"/>
    </xf>
    <xf numFmtId="0" fontId="34" fillId="0" borderId="4" xfId="462" applyFont="1" applyBorder="1" applyAlignment="1">
      <alignment horizontal="left" vertical="center" wrapText="1"/>
    </xf>
    <xf numFmtId="0" fontId="5" fillId="3" borderId="0" xfId="462" applyFont="1" applyFill="1" applyBorder="1" applyAlignment="1">
      <alignment vertical="center" wrapText="1"/>
    </xf>
    <xf numFmtId="177" fontId="5" fillId="3" borderId="0" xfId="585" applyNumberFormat="1" applyFont="1" applyFill="1" applyBorder="1" applyAlignment="1">
      <alignment horizontal="center" vertical="center" wrapText="1"/>
    </xf>
    <xf numFmtId="0" fontId="10" fillId="0" borderId="0" xfId="298" applyFont="1" applyFill="1" applyAlignment="1">
      <alignment vertical="center" wrapText="1"/>
    </xf>
    <xf numFmtId="0" fontId="4" fillId="0" borderId="0" xfId="298"/>
    <xf numFmtId="0" fontId="4" fillId="0" borderId="0" xfId="462" applyAlignment="1">
      <alignment horizontal="center"/>
    </xf>
    <xf numFmtId="0" fontId="26" fillId="0" borderId="0" xfId="298" applyFont="1" applyFill="1" applyAlignment="1">
      <alignment horizontal="center" vertical="center" wrapText="1"/>
    </xf>
    <xf numFmtId="0" fontId="1" fillId="0" borderId="0" xfId="462" applyFont="1"/>
    <xf numFmtId="0" fontId="35" fillId="0" borderId="6" xfId="298" applyFont="1" applyFill="1" applyBorder="1" applyAlignment="1">
      <alignment horizontal="center" vertical="center" wrapText="1"/>
    </xf>
    <xf numFmtId="10" fontId="14" fillId="2" borderId="6" xfId="298" applyNumberFormat="1" applyFont="1" applyFill="1" applyBorder="1" applyAlignment="1">
      <alignment horizontal="center" vertical="center" wrapText="1"/>
    </xf>
    <xf numFmtId="0" fontId="35" fillId="0" borderId="11" xfId="298" applyFont="1" applyFill="1" applyBorder="1" applyAlignment="1">
      <alignment horizontal="center" vertical="center" wrapText="1"/>
    </xf>
    <xf numFmtId="10" fontId="14" fillId="2" borderId="11" xfId="298" applyNumberFormat="1" applyFont="1" applyFill="1" applyBorder="1" applyAlignment="1">
      <alignment horizontal="center" vertical="center" wrapText="1"/>
    </xf>
    <xf numFmtId="0" fontId="5" fillId="8" borderId="3" xfId="298" applyFont="1" applyFill="1" applyBorder="1" applyAlignment="1">
      <alignment vertical="center" wrapText="1"/>
    </xf>
    <xf numFmtId="185" fontId="5" fillId="2" borderId="4" xfId="298" applyNumberFormat="1" applyFont="1" applyFill="1" applyBorder="1" applyAlignment="1">
      <alignment vertical="center" wrapText="1"/>
    </xf>
    <xf numFmtId="0" fontId="4" fillId="0" borderId="4" xfId="462" applyBorder="1"/>
    <xf numFmtId="0" fontId="5" fillId="0" borderId="3" xfId="298" applyFont="1" applyFill="1" applyBorder="1" applyAlignment="1">
      <alignment vertical="center" wrapText="1"/>
    </xf>
    <xf numFmtId="185" fontId="5" fillId="3" borderId="4" xfId="313" applyNumberFormat="1" applyFont="1" applyFill="1" applyBorder="1" applyAlignment="1">
      <alignment vertical="center"/>
    </xf>
    <xf numFmtId="0" fontId="5" fillId="2" borderId="4" xfId="298" applyFont="1" applyFill="1" applyBorder="1" applyAlignment="1">
      <alignment vertical="center" wrapText="1"/>
    </xf>
    <xf numFmtId="0" fontId="5" fillId="8" borderId="3" xfId="298" applyFont="1" applyFill="1" applyBorder="1" applyAlignment="1">
      <alignment horizontal="distributed" vertical="center" wrapText="1"/>
    </xf>
  </cellXfs>
  <cellStyles count="682">
    <cellStyle name="常规" xfId="0" builtinId="0"/>
    <cellStyle name="60% - 着色 1 9" xfId="1"/>
    <cellStyle name="货币[0]" xfId="2" builtinId="7"/>
    <cellStyle name="20% - 强调文字颜色 1 2" xfId="3"/>
    <cellStyle name="20% - 强调文字颜色 3" xfId="4" builtinId="38"/>
    <cellStyle name="60% - 着色 5 5" xfId="5"/>
    <cellStyle name="输入" xfId="6" builtinId="20"/>
    <cellStyle name="常规 2 2 4" xfId="7"/>
    <cellStyle name="60% - 着色 2" xfId="8"/>
    <cellStyle name="货币" xfId="9" builtinId="4"/>
    <cellStyle name="常规 2 26" xfId="10"/>
    <cellStyle name="千位分隔[0]" xfId="11" builtinId="6"/>
    <cellStyle name="40% - 强调文字颜色 3" xfId="12" builtinId="39"/>
    <cellStyle name="差" xfId="13" builtinId="27"/>
    <cellStyle name="千位分隔" xfId="14" builtinId="3"/>
    <cellStyle name="60% - 着色 6 11" xfId="15"/>
    <cellStyle name="20% - 强调文字颜色 3 2 2" xfId="16"/>
    <cellStyle name="40% - 着色 3 5" xfId="17"/>
    <cellStyle name="60% - 强调文字颜色 3" xfId="18" builtinId="40"/>
    <cellStyle name="超链接" xfId="19" builtinId="8"/>
    <cellStyle name="百分比" xfId="20" builtinId="5"/>
    <cellStyle name="40% - 着色 6 9" xfId="21"/>
    <cellStyle name="20% - 强调文字颜色 2 2 2" xfId="22"/>
    <cellStyle name="40% - 着色 1 6" xfId="23"/>
    <cellStyle name="已访问的超链接" xfId="24" builtinId="9"/>
    <cellStyle name="常规 6 13" xfId="25"/>
    <cellStyle name="常规 6" xfId="26"/>
    <cellStyle name="注释" xfId="27" builtinId="10"/>
    <cellStyle name="60% - 强调文字颜色 2 3" xfId="28"/>
    <cellStyle name="常规 4 12" xfId="29"/>
    <cellStyle name="40% - 着色 3 4" xfId="30"/>
    <cellStyle name="60% - 强调文字颜色 2" xfId="31" builtinId="36"/>
    <cellStyle name="标题 4" xfId="32" builtinId="19"/>
    <cellStyle name="警告文本" xfId="33" builtinId="11"/>
    <cellStyle name="常规 6 5" xfId="34"/>
    <cellStyle name="常规 5 2" xfId="35"/>
    <cellStyle name="60% - 强调文字颜色 2 2 2" xfId="36"/>
    <cellStyle name="标题" xfId="37" builtinId="15"/>
    <cellStyle name="常规 2 3 11" xfId="38"/>
    <cellStyle name="40% - 着色 4 7" xfId="39"/>
    <cellStyle name="解释性文本" xfId="40" builtinId="53"/>
    <cellStyle name="60% - 着色 3 7" xfId="41"/>
    <cellStyle name="标题 1" xfId="42" builtinId="16"/>
    <cellStyle name="60% - 着色 3 8" xfId="43"/>
    <cellStyle name="标题 2" xfId="44" builtinId="17"/>
    <cellStyle name="常规 4 11" xfId="45"/>
    <cellStyle name="40% - 着色 3 3" xfId="46"/>
    <cellStyle name="40% - 着色 1 3 2" xfId="47"/>
    <cellStyle name="60% - 强调文字颜色 1" xfId="48" builtinId="32"/>
    <cellStyle name="60% - 着色 3 9" xfId="49"/>
    <cellStyle name="标题 3" xfId="50" builtinId="18"/>
    <cellStyle name="40% - 着色 3 6" xfId="51"/>
    <cellStyle name="60% - 强调文字颜色 4" xfId="52" builtinId="44"/>
    <cellStyle name="输出" xfId="53" builtinId="21"/>
    <cellStyle name="计算" xfId="54" builtinId="22"/>
    <cellStyle name="常规 2 29" xfId="55"/>
    <cellStyle name="20% - 强调文字颜色 5 3" xfId="56"/>
    <cellStyle name="40% - 强调文字颜色 4 2" xfId="57"/>
    <cellStyle name="20% - 着色 1 2" xfId="58"/>
    <cellStyle name="检查单元格" xfId="59" builtinId="23"/>
    <cellStyle name="20% - 强调文字颜色 6" xfId="60" builtinId="50"/>
    <cellStyle name="强调文字颜色 2" xfId="61" builtinId="33"/>
    <cellStyle name="40% - 着色 5 2" xfId="62"/>
    <cellStyle name="20% - 着色 2 7" xfId="63"/>
    <cellStyle name="链接单元格" xfId="64" builtinId="24"/>
    <cellStyle name="20% - 强调文字颜色 2 3" xfId="65"/>
    <cellStyle name="20% - 着色 3 5" xfId="66"/>
    <cellStyle name="汇总" xfId="67" builtinId="25"/>
    <cellStyle name="好" xfId="68" builtinId="26"/>
    <cellStyle name="20% - 强调文字颜色 3 3" xfId="69"/>
    <cellStyle name="常规 3 2 6" xfId="70"/>
    <cellStyle name="着色 5 8" xfId="71"/>
    <cellStyle name="适中" xfId="72" builtinId="28"/>
    <cellStyle name="20% - 强调文字颜色 5" xfId="73" builtinId="46"/>
    <cellStyle name="强调文字颜色 1" xfId="74" builtinId="29"/>
    <cellStyle name="20% - 强调文字颜色 1" xfId="75" builtinId="30"/>
    <cellStyle name="20% - 着色 1 3 2" xfId="76"/>
    <cellStyle name="40% - 强调文字颜色 1" xfId="77" builtinId="31"/>
    <cellStyle name="20% - 强调文字颜色 2" xfId="78" builtinId="34"/>
    <cellStyle name="40% - 强调文字颜色 2" xfId="79" builtinId="35"/>
    <cellStyle name="强调文字颜色 3" xfId="80" builtinId="37"/>
    <cellStyle name="差_Sheet3" xfId="81"/>
    <cellStyle name="常规 3 2" xfId="82"/>
    <cellStyle name="20% - 强调文字颜色 4 2 2" xfId="83"/>
    <cellStyle name="强调文字颜色 4" xfId="84" builtinId="41"/>
    <cellStyle name="20% - 强调文字颜色 1 3" xfId="85"/>
    <cellStyle name="20% - 强调文字颜色 4" xfId="86" builtinId="42"/>
    <cellStyle name="计算 3" xfId="87"/>
    <cellStyle name="20% - 着色 1" xfId="88"/>
    <cellStyle name="40% - 强调文字颜色 4" xfId="89" builtinId="43"/>
    <cellStyle name="强调文字颜色 5" xfId="90" builtinId="45"/>
    <cellStyle name="20% - 着色 2" xfId="91"/>
    <cellStyle name="40% - 强调文字颜色 5" xfId="92" builtinId="47"/>
    <cellStyle name="60% - 强调文字颜色 5" xfId="93" builtinId="48"/>
    <cellStyle name="60% - 着色 6 2" xfId="94"/>
    <cellStyle name="40% - 着色 3 7" xfId="95"/>
    <cellStyle name="强调文字颜色 6" xfId="96" builtinId="49"/>
    <cellStyle name="20% - 着色 3" xfId="97"/>
    <cellStyle name="40% - 强调文字颜色 6" xfId="98" builtinId="51"/>
    <cellStyle name="60% - 强调文字颜色 6" xfId="99" builtinId="52"/>
    <cellStyle name="60% - 着色 6 3" xfId="100"/>
    <cellStyle name="40% - 着色 3 8" xfId="101"/>
    <cellStyle name="20% - 强调文字颜色 3 2" xfId="102"/>
    <cellStyle name="常规 3 2 5" xfId="103"/>
    <cellStyle name="20% - 强调文字颜色 1 2 2" xfId="104"/>
    <cellStyle name="20% - 强调文字颜色 2 2" xfId="105"/>
    <cellStyle name="常规 6 10" xfId="106"/>
    <cellStyle name="常规 3" xfId="107"/>
    <cellStyle name="20% - 强调文字颜色 4 2" xfId="108"/>
    <cellStyle name="常规 6 11" xfId="109"/>
    <cellStyle name="常规 4" xfId="110"/>
    <cellStyle name="20% - 强调文字颜色 4 3" xfId="111"/>
    <cellStyle name="20% - 强调文字颜色 5 2" xfId="112"/>
    <cellStyle name="60% - 着色 2 6" xfId="113"/>
    <cellStyle name="60% - 着色 2 11" xfId="114"/>
    <cellStyle name="40% - 着色 2" xfId="115"/>
    <cellStyle name="20% - 强调文字颜色 5 2 2" xfId="116"/>
    <cellStyle name="20% - 强调文字颜色 6 2" xfId="117"/>
    <cellStyle name="20% - 着色 1 4" xfId="118"/>
    <cellStyle name="20% - 强调文字颜色 6 2 2" xfId="119"/>
    <cellStyle name="20% - 强调文字颜色 6 3" xfId="120"/>
    <cellStyle name="40% - 强调文字颜色 2 3" xfId="121"/>
    <cellStyle name="20% - 着色 1 10" xfId="122"/>
    <cellStyle name="20% - 着色 1 11" xfId="123"/>
    <cellStyle name="40% - 强调文字颜色 4 3" xfId="124"/>
    <cellStyle name="常规 2_5379C2AA01F344149FF9DA706D2CAAEE_c" xfId="125"/>
    <cellStyle name="20% - 着色 1 3" xfId="126"/>
    <cellStyle name="20% - 着色 1 5" xfId="127"/>
    <cellStyle name="20% - 着色 1 6" xfId="128"/>
    <cellStyle name="40% - 着色 4 2" xfId="129"/>
    <cellStyle name="20% - 着色 1 7" xfId="130"/>
    <cellStyle name="40% - 着色 4 3" xfId="131"/>
    <cellStyle name="20% - 着色 1 8" xfId="132"/>
    <cellStyle name="40% - 着色 4 4" xfId="133"/>
    <cellStyle name="20% - 着色 1 9" xfId="134"/>
    <cellStyle name="常规 2 10 2" xfId="135"/>
    <cellStyle name="常规 14" xfId="136"/>
    <cellStyle name="20% - 着色 4 3" xfId="137"/>
    <cellStyle name="20% - 着色 2 10" xfId="138"/>
    <cellStyle name="常规 15" xfId="139"/>
    <cellStyle name="20% - 着色 4 4" xfId="140"/>
    <cellStyle name="20% - 着色 2 11" xfId="141"/>
    <cellStyle name="40% - 强调文字颜色 5 2" xfId="142"/>
    <cellStyle name="20% - 着色 2 2" xfId="143"/>
    <cellStyle name="40% - 强调文字颜色 5 3" xfId="144"/>
    <cellStyle name="20% - 着色 2 3" xfId="145"/>
    <cellStyle name="60% - 强调文字颜色 5 3" xfId="146"/>
    <cellStyle name="20% - 着色 2 3 2" xfId="147"/>
    <cellStyle name="20% - 着色 2 4" xfId="148"/>
    <cellStyle name="20% - 着色 2 5" xfId="149"/>
    <cellStyle name="差_Sheet4_1" xfId="150"/>
    <cellStyle name="20% - 着色 2 6" xfId="151"/>
    <cellStyle name="40% - 着色 5 3" xfId="152"/>
    <cellStyle name="20% - 着色 2 8" xfId="153"/>
    <cellStyle name="百分比 2 2 10" xfId="154"/>
    <cellStyle name="40% - 着色 5 4" xfId="155"/>
    <cellStyle name="20% - 着色 2 9" xfId="156"/>
    <cellStyle name="20% - 着色 4" xfId="157"/>
    <cellStyle name="20% - 着色 3 10" xfId="158"/>
    <cellStyle name="20% - 着色 3 11" xfId="159"/>
    <cellStyle name="常规 3 2 2" xfId="160"/>
    <cellStyle name="20% - 着色 5" xfId="161"/>
    <cellStyle name="适中 2 2" xfId="162"/>
    <cellStyle name="百分比 2 9" xfId="163"/>
    <cellStyle name="40% - 强调文字颜色 6 2" xfId="164"/>
    <cellStyle name="20% - 着色 3 2" xfId="165"/>
    <cellStyle name="40% - 强调文字颜色 6 3" xfId="166"/>
    <cellStyle name="20% - 着色 3 3" xfId="167"/>
    <cellStyle name="20% - 着色 3 3 2" xfId="168"/>
    <cellStyle name="60% - 强调文字颜色 4 2 2" xfId="169"/>
    <cellStyle name="20% - 着色 3 4" xfId="170"/>
    <cellStyle name="常规 6 3 2" xfId="171"/>
    <cellStyle name="20% - 着色 3 6" xfId="172"/>
    <cellStyle name="40% - 着色 6 2" xfId="173"/>
    <cellStyle name="常规 6 3 3" xfId="174"/>
    <cellStyle name="20% - 着色 3 7" xfId="175"/>
    <cellStyle name="40% - 着色 6 3" xfId="176"/>
    <cellStyle name="常规 6 3 4" xfId="177"/>
    <cellStyle name="20% - 着色 3 8" xfId="178"/>
    <cellStyle name="40% - 着色 6 4" xfId="179"/>
    <cellStyle name="常规 6 3 5" xfId="180"/>
    <cellStyle name="40% - 强调文字颜色 3 2 2" xfId="181"/>
    <cellStyle name="20% - 着色 3 9" xfId="182"/>
    <cellStyle name="20% - 着色 4 10" xfId="183"/>
    <cellStyle name="20% - 着色 4 11" xfId="184"/>
    <cellStyle name="常规 13" xfId="185"/>
    <cellStyle name="常规 10 12" xfId="186"/>
    <cellStyle name="20% - 着色 4 2" xfId="187"/>
    <cellStyle name="20% - 着色 4 3 2" xfId="188"/>
    <cellStyle name="常规 16" xfId="189"/>
    <cellStyle name="20% - 着色 4 5" xfId="190"/>
    <cellStyle name="20% - 着色 4 6" xfId="191"/>
    <cellStyle name="20% - 着色 4 7" xfId="192"/>
    <cellStyle name="20% - 着色 4 8" xfId="193"/>
    <cellStyle name="20% - 着色 4 9" xfId="194"/>
    <cellStyle name="20% - 着色 5 10" xfId="195"/>
    <cellStyle name="60% - 强调文字颜色 3 2 2" xfId="196"/>
    <cellStyle name="常规 3 2 12" xfId="197"/>
    <cellStyle name="60% - 着色 4 6" xfId="198"/>
    <cellStyle name="20% - 着色 5 11" xfId="199"/>
    <cellStyle name="常规 3 2 13" xfId="200"/>
    <cellStyle name="60% - 着色 4 7" xfId="201"/>
    <cellStyle name="20% - 着色 5 2" xfId="202"/>
    <cellStyle name="40% - 着色 5 10" xfId="203"/>
    <cellStyle name="常规 2 11 2" xfId="204"/>
    <cellStyle name="20% - 着色 5 3" xfId="205"/>
    <cellStyle name="20% - 着色 5 3 2" xfId="206"/>
    <cellStyle name="40% - 着色 5 11" xfId="207"/>
    <cellStyle name="20% - 着色 5 4" xfId="208"/>
    <cellStyle name="20% - 着色 5 5" xfId="209"/>
    <cellStyle name="20% - 着色 5 6" xfId="210"/>
    <cellStyle name="常规 5 10" xfId="211"/>
    <cellStyle name="20% - 着色 5 7" xfId="212"/>
    <cellStyle name="常规 5 11" xfId="213"/>
    <cellStyle name="着色 1 8" xfId="214"/>
    <cellStyle name="60% - 着色 4 3 2" xfId="215"/>
    <cellStyle name="20% - 着色 5 8" xfId="216"/>
    <cellStyle name="常规 5 12" xfId="217"/>
    <cellStyle name="20% - 着色 5 9" xfId="218"/>
    <cellStyle name="常规 3 2 3" xfId="219"/>
    <cellStyle name="20% - 着色 6" xfId="220"/>
    <cellStyle name="20% - 着色 6 10" xfId="221"/>
    <cellStyle name="20% - 着色 6 11" xfId="222"/>
    <cellStyle name="常规 3 2 3 2" xfId="223"/>
    <cellStyle name="20% - 着色 6 2" xfId="224"/>
    <cellStyle name="常规 3 2 3 3" xfId="225"/>
    <cellStyle name="20% - 着色 6 3" xfId="226"/>
    <cellStyle name="20% - 着色 6 3 2" xfId="227"/>
    <cellStyle name="常规 3 2 3 4" xfId="228"/>
    <cellStyle name="20% - 着色 6 4" xfId="229"/>
    <cellStyle name="常规 3 2 3 5" xfId="230"/>
    <cellStyle name="20% - 着色 6 5" xfId="231"/>
    <cellStyle name="常规 3 2 3 6" xfId="232"/>
    <cellStyle name="20% - 着色 6 6" xfId="233"/>
    <cellStyle name="常规 3 2 3 7" xfId="234"/>
    <cellStyle name="20% - 着色 6 7" xfId="235"/>
    <cellStyle name="常规 3 2 3 8" xfId="236"/>
    <cellStyle name="20% - 着色 6 8" xfId="237"/>
    <cellStyle name="常规 3 2 3 9" xfId="238"/>
    <cellStyle name="20% - 着色 6 9" xfId="239"/>
    <cellStyle name="常规 10 5" xfId="240"/>
    <cellStyle name="40% - 强调文字颜色 1 2" xfId="241"/>
    <cellStyle name="常规 5 7" xfId="242"/>
    <cellStyle name="40% - 强调文字颜色 1 2 2" xfId="243"/>
    <cellStyle name="常规 10 6" xfId="244"/>
    <cellStyle name="常规 9 2" xfId="245"/>
    <cellStyle name="40% - 强调文字颜色 1 3" xfId="246"/>
    <cellStyle name="40% - 强调文字颜色 2 2" xfId="247"/>
    <cellStyle name="40% - 强调文字颜色 2 2 2" xfId="248"/>
    <cellStyle name="40% - 强调文字颜色 3 2" xfId="249"/>
    <cellStyle name="40% - 着色 4 10" xfId="250"/>
    <cellStyle name="40% - 强调文字颜色 3 3" xfId="251"/>
    <cellStyle name="百分比 2 14" xfId="252"/>
    <cellStyle name="40% - 强调文字颜色 4 2 2" xfId="253"/>
    <cellStyle name="60% - 强调文字颜色 4 3" xfId="254"/>
    <cellStyle name="40% - 强调文字颜色 5 2 2" xfId="255"/>
    <cellStyle name="常规 2 2 10" xfId="256"/>
    <cellStyle name="40% - 强调文字颜色 6 2 2" xfId="257"/>
    <cellStyle name="60% - 着色 2 5" xfId="258"/>
    <cellStyle name="60% - 着色 2 10" xfId="259"/>
    <cellStyle name="40% - 着色 1" xfId="260"/>
    <cellStyle name="40% - 着色 1 10" xfId="261"/>
    <cellStyle name="常规 2 3 2" xfId="262"/>
    <cellStyle name="40% - 着色 1 11" xfId="263"/>
    <cellStyle name="40% - 着色 1 2" xfId="264"/>
    <cellStyle name="40% - 着色 1 3" xfId="265"/>
    <cellStyle name="40% - 着色 1 4" xfId="266"/>
    <cellStyle name="40% - 着色 1 5" xfId="267"/>
    <cellStyle name="60% - 着色 4 2" xfId="268"/>
    <cellStyle name="40% - 着色 1 7" xfId="269"/>
    <cellStyle name="60% - 着色 4 3" xfId="270"/>
    <cellStyle name="40% - 着色 1 8" xfId="271"/>
    <cellStyle name="常规 3 2 10" xfId="272"/>
    <cellStyle name="60% - 着色 4 4" xfId="273"/>
    <cellStyle name="40% - 着色 1 9" xfId="274"/>
    <cellStyle name="40% - 着色 2 10" xfId="275"/>
    <cellStyle name="输入 2 2" xfId="276"/>
    <cellStyle name="常规 2 8 2" xfId="277"/>
    <cellStyle name="40% - 着色 2 11" xfId="278"/>
    <cellStyle name="40% - 着色 2 2" xfId="279"/>
    <cellStyle name="40% - 着色 2 3" xfId="280"/>
    <cellStyle name="常规 2 2 7" xfId="281"/>
    <cellStyle name="60% - 着色 5" xfId="282"/>
    <cellStyle name="40% - 着色 2 3 2" xfId="283"/>
    <cellStyle name="40% - 着色 2 4" xfId="284"/>
    <cellStyle name="40% - 着色 2 5" xfId="285"/>
    <cellStyle name="40% - 着色 2 6" xfId="286"/>
    <cellStyle name="60% - 着色 5 2" xfId="287"/>
    <cellStyle name="40% - 着色 2 7" xfId="288"/>
    <cellStyle name="60% - 着色 5 3" xfId="289"/>
    <cellStyle name="40% - 着色 2 8" xfId="290"/>
    <cellStyle name="着色 4 3 2" xfId="291"/>
    <cellStyle name="60% - 着色 5 4" xfId="292"/>
    <cellStyle name="40% - 着色 2 9" xfId="293"/>
    <cellStyle name="60% - 着色 2 7" xfId="294"/>
    <cellStyle name="40% - 着色 3" xfId="295"/>
    <cellStyle name="常规 6 2" xfId="296"/>
    <cellStyle name="40% - 着色 3 10" xfId="297"/>
    <cellStyle name="常规 6 3" xfId="298"/>
    <cellStyle name="40% - 着色 3 11" xfId="299"/>
    <cellStyle name="常规 4 10" xfId="300"/>
    <cellStyle name="40% - 着色 3 2" xfId="301"/>
    <cellStyle name="常规 3 2 7" xfId="302"/>
    <cellStyle name="60% - 强调文字颜色 1 2" xfId="303"/>
    <cellStyle name="40% - 着色 3 3 2" xfId="304"/>
    <cellStyle name="60% - 着色 6 4" xfId="305"/>
    <cellStyle name="40% - 着色 3 9" xfId="306"/>
    <cellStyle name="60% - 着色 2 8" xfId="307"/>
    <cellStyle name="40% - 着色 4" xfId="308"/>
    <cellStyle name="40% - 着色 4 11" xfId="309"/>
    <cellStyle name="常规 4 9" xfId="310"/>
    <cellStyle name="40% - 着色 4 3 2" xfId="311"/>
    <cellStyle name="40% - 着色 4 5" xfId="312"/>
    <cellStyle name="常规 2 3 10" xfId="313"/>
    <cellStyle name="40% - 着色 4 6" xfId="314"/>
    <cellStyle name="常规 2 3 12" xfId="315"/>
    <cellStyle name="40% - 着色 4 8" xfId="316"/>
    <cellStyle name="40% - 着色 4 9" xfId="317"/>
    <cellStyle name="60% - 着色 2 9" xfId="318"/>
    <cellStyle name="40% - 着色 5" xfId="319"/>
    <cellStyle name="40% - 着色 5 3 2" xfId="320"/>
    <cellStyle name="百分比 2 2 11" xfId="321"/>
    <cellStyle name="40% - 着色 5 5" xfId="322"/>
    <cellStyle name="百分比 2 2 12" xfId="323"/>
    <cellStyle name="40% - 着色 6 3 2" xfId="324"/>
    <cellStyle name="40% - 着色 5 6" xfId="325"/>
    <cellStyle name="40% - 着色 5 7" xfId="326"/>
    <cellStyle name="40% - 着色 5 8" xfId="327"/>
    <cellStyle name="40% - 着色 5 9" xfId="328"/>
    <cellStyle name="40% - 着色 6" xfId="329"/>
    <cellStyle name="百分比 2 2 7" xfId="330"/>
    <cellStyle name="40% - 着色 6 10" xfId="331"/>
    <cellStyle name="差_Sheet4 2" xfId="332"/>
    <cellStyle name="百分比 2 2 8" xfId="333"/>
    <cellStyle name="40% - 着色 6 11" xfId="334"/>
    <cellStyle name="40% - 着色 6 5" xfId="335"/>
    <cellStyle name="常规 6 3 6" xfId="336"/>
    <cellStyle name="40% - 着色 6 6" xfId="337"/>
    <cellStyle name="常规 6 3 7" xfId="338"/>
    <cellStyle name="40% - 着色 6 7" xfId="339"/>
    <cellStyle name="常规 6 3 8" xfId="340"/>
    <cellStyle name="40% - 着色 6 8" xfId="341"/>
    <cellStyle name="常规 6 3 9" xfId="342"/>
    <cellStyle name="百分比 2 2 6" xfId="343"/>
    <cellStyle name="60% - 强调文字颜色 1 2 2" xfId="344"/>
    <cellStyle name="常规 3 2 8" xfId="345"/>
    <cellStyle name="60% - 强调文字颜色 1 3" xfId="346"/>
    <cellStyle name="常规 6 12" xfId="347"/>
    <cellStyle name="常规 5" xfId="348"/>
    <cellStyle name="60% - 强调文字颜色 2 2" xfId="349"/>
    <cellStyle name="60% - 强调文字颜色 3 2" xfId="350"/>
    <cellStyle name="60% - 强调文字颜色 3 3" xfId="351"/>
    <cellStyle name="60% - 强调文字颜色 4 2" xfId="352"/>
    <cellStyle name="60% - 强调文字颜色 5 2" xfId="353"/>
    <cellStyle name="60% - 强调文字颜色 5 2 2" xfId="354"/>
    <cellStyle name="60% - 强调文字颜色 6 2" xfId="355"/>
    <cellStyle name="60% - 着色 6 3 2" xfId="356"/>
    <cellStyle name="60% - 强调文字颜色 6 2 2" xfId="357"/>
    <cellStyle name="常规 132" xfId="358"/>
    <cellStyle name="60% - 强调文字颜色 6 3" xfId="359"/>
    <cellStyle name="常规 2 2 3" xfId="360"/>
    <cellStyle name="60% - 着色 1" xfId="361"/>
    <cellStyle name="60% - 着色 1 10" xfId="362"/>
    <cellStyle name="60% - 着色 1 11" xfId="363"/>
    <cellStyle name="常规 2 2 3 2" xfId="364"/>
    <cellStyle name="60% - 着色 1 2" xfId="365"/>
    <cellStyle name="60% - 着色 1 3" xfId="366"/>
    <cellStyle name="60% - 着色 1 3 2" xfId="367"/>
    <cellStyle name="60% - 着色 1 4" xfId="368"/>
    <cellStyle name="60% - 着色 1 5" xfId="369"/>
    <cellStyle name="60% - 着色 1 6" xfId="370"/>
    <cellStyle name="60% - 着色 1 7" xfId="371"/>
    <cellStyle name="60% - 着色 1 8" xfId="372"/>
    <cellStyle name="常规 2 2 4 2" xfId="373"/>
    <cellStyle name="60% - 着色 2 2" xfId="374"/>
    <cellStyle name="常规 2 2 11" xfId="375"/>
    <cellStyle name="60% - 着色 2 3" xfId="376"/>
    <cellStyle name="常规 2 2 12" xfId="377"/>
    <cellStyle name="60% - 着色 2 3 2" xfId="378"/>
    <cellStyle name="60% - 着色 2 4" xfId="379"/>
    <cellStyle name="常规 2 2 5" xfId="380"/>
    <cellStyle name="60% - 着色 3" xfId="381"/>
    <cellStyle name="60% - 着色 3 10" xfId="382"/>
    <cellStyle name="60% - 着色 3 11" xfId="383"/>
    <cellStyle name="60% - 着色 3 2" xfId="384"/>
    <cellStyle name="差 2" xfId="385"/>
    <cellStyle name="60% - 着色 3 3" xfId="386"/>
    <cellStyle name="差 2 2" xfId="387"/>
    <cellStyle name="常规 2 2_Sheet2" xfId="388"/>
    <cellStyle name="60% - 着色 3 3 2" xfId="389"/>
    <cellStyle name="差 3" xfId="390"/>
    <cellStyle name="60% - 着色 3 4" xfId="391"/>
    <cellStyle name="百分比 2" xfId="392"/>
    <cellStyle name="60% - 着色 3 5" xfId="393"/>
    <cellStyle name="60% - 着色 3 6" xfId="394"/>
    <cellStyle name="常规 2 2 6" xfId="395"/>
    <cellStyle name="标题 1 2" xfId="396"/>
    <cellStyle name="60% - 着色 4" xfId="397"/>
    <cellStyle name="60% - 着色 4 10" xfId="398"/>
    <cellStyle name="常规 2 4 2" xfId="399"/>
    <cellStyle name="60% - 着色 4 11" xfId="400"/>
    <cellStyle name="常规 3 2 11" xfId="401"/>
    <cellStyle name="60% - 着色 4 5" xfId="402"/>
    <cellStyle name="60% - 着色 4 8" xfId="403"/>
    <cellStyle name="60% - 着色 4 9" xfId="404"/>
    <cellStyle name="常规 2 2" xfId="405"/>
    <cellStyle name="60% - 着色 5 10" xfId="406"/>
    <cellStyle name="常规 2 9 2" xfId="407"/>
    <cellStyle name="常规 2 3" xfId="408"/>
    <cellStyle name="60% - 着色 5 11" xfId="409"/>
    <cellStyle name="60% - 着色 5 3 2" xfId="410"/>
    <cellStyle name="60% - 着色 5 6" xfId="411"/>
    <cellStyle name="60% - 着色 5 7" xfId="412"/>
    <cellStyle name="60% - 着色 5 8" xfId="413"/>
    <cellStyle name="60% - 着色 5 9" xfId="414"/>
    <cellStyle name="常规 2 2 8" xfId="415"/>
    <cellStyle name="60% - 着色 6" xfId="416"/>
    <cellStyle name="60% - 着色 6 10" xfId="417"/>
    <cellStyle name="60% - 着色 6 5" xfId="418"/>
    <cellStyle name="60% - 着色 6 6" xfId="419"/>
    <cellStyle name="60% - 着色 6 7" xfId="420"/>
    <cellStyle name="60% - 着色 6 8" xfId="421"/>
    <cellStyle name="60% - 着色 6 9" xfId="422"/>
    <cellStyle name="百分比 2 10" xfId="423"/>
    <cellStyle name="百分比 2 11" xfId="424"/>
    <cellStyle name="千位分隔 3" xfId="425"/>
    <cellStyle name="标题 4 2" xfId="426"/>
    <cellStyle name="百分比 2 12" xfId="427"/>
    <cellStyle name="百分比 2 13" xfId="428"/>
    <cellStyle name="百分比 2 2" xfId="429"/>
    <cellStyle name="百分比 2 2 2" xfId="430"/>
    <cellStyle name="百分比 2 2 3" xfId="431"/>
    <cellStyle name="百分比 2 2 4" xfId="432"/>
    <cellStyle name="百分比 2 2 5" xfId="433"/>
    <cellStyle name="百分比 2 2 9" xfId="434"/>
    <cellStyle name="百分比 2 3" xfId="435"/>
    <cellStyle name="百分比 2 4" xfId="436"/>
    <cellStyle name="百分比 2 5" xfId="437"/>
    <cellStyle name="百分比 2 6" xfId="438"/>
    <cellStyle name="百分比 2 7" xfId="439"/>
    <cellStyle name="百分比 2 8" xfId="440"/>
    <cellStyle name="常规 2 3 6" xfId="441"/>
    <cellStyle name="标题 2 2" xfId="442"/>
    <cellStyle name="标题 3 2" xfId="443"/>
    <cellStyle name="标题 5" xfId="444"/>
    <cellStyle name="差_Sheet2" xfId="445"/>
    <cellStyle name="差_Sheet4" xfId="446"/>
    <cellStyle name="常规 3 3" xfId="447"/>
    <cellStyle name="差_Sheet4_Sheet5" xfId="448"/>
    <cellStyle name="差_Sheet5" xfId="449"/>
    <cellStyle name="常规 3 4" xfId="450"/>
    <cellStyle name="常规 10" xfId="451"/>
    <cellStyle name="常规 11" xfId="452"/>
    <cellStyle name="常规 10 10" xfId="453"/>
    <cellStyle name="常规 12" xfId="454"/>
    <cellStyle name="常规 10 11" xfId="455"/>
    <cellStyle name="常规 10 2" xfId="456"/>
    <cellStyle name="常规 10 3" xfId="457"/>
    <cellStyle name="常规 10 4" xfId="458"/>
    <cellStyle name="常规 10 7" xfId="459"/>
    <cellStyle name="常规 10 8" xfId="460"/>
    <cellStyle name="常规 10 9" xfId="461"/>
    <cellStyle name="常规 110" xfId="462"/>
    <cellStyle name="常规 2" xfId="463"/>
    <cellStyle name="强调文字颜色 3 3" xfId="464"/>
    <cellStyle name="常规 2 10" xfId="465"/>
    <cellStyle name="常规 2 10 2 3" xfId="466"/>
    <cellStyle name="常规 2 11" xfId="467"/>
    <cellStyle name="常规 2 12" xfId="468"/>
    <cellStyle name="常规 2 13" xfId="469"/>
    <cellStyle name="常规 2 2 2" xfId="470"/>
    <cellStyle name="常规 2 2 2 2" xfId="471"/>
    <cellStyle name="常规 2 2 9" xfId="472"/>
    <cellStyle name="常规 2 3 3" xfId="473"/>
    <cellStyle name="常规 2 3 4" xfId="474"/>
    <cellStyle name="常规 2 3 5" xfId="475"/>
    <cellStyle name="常规 2 3 7" xfId="476"/>
    <cellStyle name="常规 2 3 8" xfId="477"/>
    <cellStyle name="常规 2 3 9" xfId="478"/>
    <cellStyle name="常规 2 30" xfId="479"/>
    <cellStyle name="常规 2 4" xfId="480"/>
    <cellStyle name="常规 2 5" xfId="481"/>
    <cellStyle name="常规 2 5 2" xfId="482"/>
    <cellStyle name="常规 2 6" xfId="483"/>
    <cellStyle name="常规 2 6 2" xfId="484"/>
    <cellStyle name="常规 2 7" xfId="485"/>
    <cellStyle name="常规 2 7 2" xfId="486"/>
    <cellStyle name="输入 2" xfId="487"/>
    <cellStyle name="常规 2 8" xfId="488"/>
    <cellStyle name="输入 3" xfId="489"/>
    <cellStyle name="常规 2 9" xfId="490"/>
    <cellStyle name="常规 6 6" xfId="491"/>
    <cellStyle name="常规 3 10" xfId="492"/>
    <cellStyle name="常规 6 7" xfId="493"/>
    <cellStyle name="常规 3 11" xfId="494"/>
    <cellStyle name="常规 6 8" xfId="495"/>
    <cellStyle name="常规 3 12" xfId="496"/>
    <cellStyle name="常规 6 9" xfId="497"/>
    <cellStyle name="常规 3 13" xfId="498"/>
    <cellStyle name="常规 3 2 4" xfId="499"/>
    <cellStyle name="常规 3 2 9" xfId="500"/>
    <cellStyle name="常规 3 5" xfId="501"/>
    <cellStyle name="常规 3 6" xfId="502"/>
    <cellStyle name="常规 3 7" xfId="503"/>
    <cellStyle name="常规 3 8" xfId="504"/>
    <cellStyle name="常规 3 9" xfId="505"/>
    <cellStyle name="常规 4 2" xfId="506"/>
    <cellStyle name="常规 4 3" xfId="507"/>
    <cellStyle name="常规 4 4" xfId="508"/>
    <cellStyle name="常规 4 5" xfId="509"/>
    <cellStyle name="常规 4 6" xfId="510"/>
    <cellStyle name="常规 4 7" xfId="511"/>
    <cellStyle name="常规 4 8" xfId="512"/>
    <cellStyle name="常规 5 3" xfId="513"/>
    <cellStyle name="常规 5 4" xfId="514"/>
    <cellStyle name="常规 5 5" xfId="515"/>
    <cellStyle name="常规 5 6" xfId="516"/>
    <cellStyle name="常规 5 8" xfId="517"/>
    <cellStyle name="常规 5 9" xfId="518"/>
    <cellStyle name="常规 6 4" xfId="519"/>
    <cellStyle name="常规 7" xfId="520"/>
    <cellStyle name="常规 7 10" xfId="521"/>
    <cellStyle name="常规 7 11" xfId="522"/>
    <cellStyle name="常规 7 12" xfId="523"/>
    <cellStyle name="常规 7 2" xfId="524"/>
    <cellStyle name="常规 7 3" xfId="525"/>
    <cellStyle name="常规 7 4" xfId="526"/>
    <cellStyle name="常规 7 5" xfId="527"/>
    <cellStyle name="常规 7 6" xfId="528"/>
    <cellStyle name="常规 7 7" xfId="529"/>
    <cellStyle name="常规 7 8" xfId="530"/>
    <cellStyle name="常规 7 9" xfId="531"/>
    <cellStyle name="常规 8" xfId="532"/>
    <cellStyle name="常规 8 10" xfId="533"/>
    <cellStyle name="常规 8 11" xfId="534"/>
    <cellStyle name="常规 8 12" xfId="535"/>
    <cellStyle name="常规 8 2" xfId="536"/>
    <cellStyle name="常规 8 3" xfId="537"/>
    <cellStyle name="常规 8 4" xfId="538"/>
    <cellStyle name="常规 8 5" xfId="539"/>
    <cellStyle name="常规 8 6" xfId="540"/>
    <cellStyle name="常规 8 7" xfId="541"/>
    <cellStyle name="常规 8 8" xfId="542"/>
    <cellStyle name="常规 8 9" xfId="543"/>
    <cellStyle name="常规 9" xfId="544"/>
    <cellStyle name="常规_26F7D880C90247A3AEF4954ABD46AB48" xfId="545"/>
    <cellStyle name="常规_Sheet4_1" xfId="546"/>
    <cellStyle name="好 2" xfId="547"/>
    <cellStyle name="好 2 2" xfId="548"/>
    <cellStyle name="好 3" xfId="549"/>
    <cellStyle name="好_Sheet2" xfId="550"/>
    <cellStyle name="好_Sheet3" xfId="551"/>
    <cellStyle name="好_Sheet4" xfId="552"/>
    <cellStyle name="好_Sheet4 2" xfId="553"/>
    <cellStyle name="好_Sheet4_1" xfId="554"/>
    <cellStyle name="好_Sheet4_Sheet5" xfId="555"/>
    <cellStyle name="好_Sheet5" xfId="556"/>
    <cellStyle name="汇总 2" xfId="557"/>
    <cellStyle name="计算 2" xfId="558"/>
    <cellStyle name="计算 2 2" xfId="559"/>
    <cellStyle name="检查单元格 2" xfId="560"/>
    <cellStyle name="检查单元格 2 2" xfId="561"/>
    <cellStyle name="检查单元格 3" xfId="562"/>
    <cellStyle name="解释性文本 2" xfId="563"/>
    <cellStyle name="警告文本 2" xfId="564"/>
    <cellStyle name="链接单元格 2" xfId="565"/>
    <cellStyle name="千位分隔 10 3" xfId="566"/>
    <cellStyle name="千位分隔 19" xfId="567"/>
    <cellStyle name="千位分隔 2" xfId="568"/>
    <cellStyle name="千位分隔 2 10" xfId="569"/>
    <cellStyle name="千位分隔 2 11" xfId="570"/>
    <cellStyle name="千位分隔 2 12" xfId="571"/>
    <cellStyle name="千位分隔 2 2" xfId="572"/>
    <cellStyle name="千位分隔 2 2 2" xfId="573"/>
    <cellStyle name="千位分隔 2 2 3" xfId="574"/>
    <cellStyle name="千位分隔 2 3" xfId="575"/>
    <cellStyle name="千位分隔 2 3 2" xfId="576"/>
    <cellStyle name="千位分隔 2 4" xfId="577"/>
    <cellStyle name="千位分隔 2 5" xfId="578"/>
    <cellStyle name="千位分隔 2 6" xfId="579"/>
    <cellStyle name="千位分隔 2 7" xfId="580"/>
    <cellStyle name="千位分隔 2 8" xfId="581"/>
    <cellStyle name="千位分隔 2 9" xfId="582"/>
    <cellStyle name="千位分隔 22 2" xfId="583"/>
    <cellStyle name="千位分隔 3 2" xfId="584"/>
    <cellStyle name="千位分隔 4" xfId="585"/>
    <cellStyle name="千位分隔[0] 2" xfId="586"/>
    <cellStyle name="千位分隔[0] 3" xfId="587"/>
    <cellStyle name="强调文字颜色 1 2" xfId="588"/>
    <cellStyle name="强调文字颜色 1 2 2" xfId="589"/>
    <cellStyle name="强调文字颜色 1 3" xfId="590"/>
    <cellStyle name="强调文字颜色 2 2" xfId="591"/>
    <cellStyle name="强调文字颜色 2 2 2" xfId="592"/>
    <cellStyle name="强调文字颜色 2 3" xfId="593"/>
    <cellStyle name="强调文字颜色 3 2" xfId="594"/>
    <cellStyle name="强调文字颜色 3 2 2" xfId="595"/>
    <cellStyle name="强调文字颜色 4 2" xfId="596"/>
    <cellStyle name="强调文字颜色 4 2 2" xfId="597"/>
    <cellStyle name="强调文字颜色 4 3" xfId="598"/>
    <cellStyle name="强调文字颜色 5 2" xfId="599"/>
    <cellStyle name="强调文字颜色 5 2 2" xfId="600"/>
    <cellStyle name="强调文字颜色 5 3" xfId="601"/>
    <cellStyle name="强调文字颜色 6 2" xfId="602"/>
    <cellStyle name="强调文字颜色 6 2 2" xfId="603"/>
    <cellStyle name="强调文字颜色 6 3" xfId="604"/>
    <cellStyle name="适中 2" xfId="605"/>
    <cellStyle name="适中 3" xfId="606"/>
    <cellStyle name="输出 2" xfId="607"/>
    <cellStyle name="输出 2 2" xfId="608"/>
    <cellStyle name="输出 3" xfId="609"/>
    <cellStyle name="着色 1" xfId="610"/>
    <cellStyle name="着色 1 10" xfId="611"/>
    <cellStyle name="着色 1 11" xfId="612"/>
    <cellStyle name="着色 1 2" xfId="613"/>
    <cellStyle name="着色 1 3" xfId="614"/>
    <cellStyle name="着色 1 3 2" xfId="615"/>
    <cellStyle name="着色 1 4" xfId="616"/>
    <cellStyle name="着色 1 5" xfId="617"/>
    <cellStyle name="着色 1 6" xfId="618"/>
    <cellStyle name="着色 1 7" xfId="619"/>
    <cellStyle name="着色 1 9" xfId="620"/>
    <cellStyle name="着色 2" xfId="621"/>
    <cellStyle name="着色 2 10" xfId="622"/>
    <cellStyle name="着色 2 11" xfId="623"/>
    <cellStyle name="着色 2 2" xfId="624"/>
    <cellStyle name="着色 2 3" xfId="625"/>
    <cellStyle name="着色 2 3 2" xfId="626"/>
    <cellStyle name="着色 2 4" xfId="627"/>
    <cellStyle name="着色 2 5" xfId="628"/>
    <cellStyle name="着色 2 6" xfId="629"/>
    <cellStyle name="着色 2 7" xfId="630"/>
    <cellStyle name="着色 2 8" xfId="631"/>
    <cellStyle name="着色 2 9" xfId="632"/>
    <cellStyle name="着色 3" xfId="633"/>
    <cellStyle name="着色 3 10" xfId="634"/>
    <cellStyle name="着色 3 11" xfId="635"/>
    <cellStyle name="着色 3 2" xfId="636"/>
    <cellStyle name="着色 3 3" xfId="637"/>
    <cellStyle name="着色 3 3 2" xfId="638"/>
    <cellStyle name="着色 3 4" xfId="639"/>
    <cellStyle name="着色 3 5" xfId="640"/>
    <cellStyle name="着色 3 6" xfId="641"/>
    <cellStyle name="着色 3 7" xfId="642"/>
    <cellStyle name="着色 3 8" xfId="643"/>
    <cellStyle name="着色 3 9" xfId="644"/>
    <cellStyle name="着色 4" xfId="645"/>
    <cellStyle name="着色 4 10" xfId="646"/>
    <cellStyle name="着色 4 11" xfId="647"/>
    <cellStyle name="着色 4 2" xfId="648"/>
    <cellStyle name="着色 4 3" xfId="649"/>
    <cellStyle name="着色 4 4" xfId="650"/>
    <cellStyle name="着色 4 5" xfId="651"/>
    <cellStyle name="着色 4 6" xfId="652"/>
    <cellStyle name="着色 4 7" xfId="653"/>
    <cellStyle name="着色 4 8" xfId="654"/>
    <cellStyle name="着色 4 9" xfId="655"/>
    <cellStyle name="着色 5" xfId="656"/>
    <cellStyle name="着色 5 10" xfId="657"/>
    <cellStyle name="着色 5 11" xfId="658"/>
    <cellStyle name="着色 5 2" xfId="659"/>
    <cellStyle name="着色 5 3" xfId="660"/>
    <cellStyle name="着色 5 3 2" xfId="661"/>
    <cellStyle name="着色 5 4" xfId="662"/>
    <cellStyle name="着色 5 5" xfId="663"/>
    <cellStyle name="着色 5 6" xfId="664"/>
    <cellStyle name="着色 5 7" xfId="665"/>
    <cellStyle name="着色 5 9" xfId="666"/>
    <cellStyle name="着色 6" xfId="667"/>
    <cellStyle name="着色 6 10" xfId="668"/>
    <cellStyle name="着色 6 11" xfId="669"/>
    <cellStyle name="着色 6 2" xfId="670"/>
    <cellStyle name="着色 6 3" xfId="671"/>
    <cellStyle name="着色 6 3 2" xfId="672"/>
    <cellStyle name="着色 6 4" xfId="673"/>
    <cellStyle name="着色 6 5" xfId="674"/>
    <cellStyle name="着色 6 6" xfId="675"/>
    <cellStyle name="着色 6 7" xfId="676"/>
    <cellStyle name="着色 6 8" xfId="677"/>
    <cellStyle name="着色 6 9" xfId="678"/>
    <cellStyle name="注释 2" xfId="679"/>
    <cellStyle name="注释 2 2" xfId="680"/>
    <cellStyle name="注释 3" xfId="68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B21" sqref="B21"/>
    </sheetView>
  </sheetViews>
  <sheetFormatPr defaultColWidth="9" defaultRowHeight="11.25" outlineLevelCol="4"/>
  <cols>
    <col min="1" max="3" width="31.8333333333333" customWidth="1"/>
  </cols>
  <sheetData>
    <row r="1" ht="14.25" spans="1:5">
      <c r="A1" s="279" t="s">
        <v>0</v>
      </c>
      <c r="B1" s="280"/>
      <c r="C1" s="244"/>
      <c r="D1" s="244"/>
      <c r="E1" s="281"/>
    </row>
    <row r="2" ht="20.25" spans="1:5">
      <c r="A2" s="282" t="s">
        <v>1</v>
      </c>
      <c r="B2" s="282"/>
      <c r="C2" s="282"/>
      <c r="D2" s="244"/>
      <c r="E2" s="244"/>
    </row>
    <row r="3" ht="20.25" spans="1:5">
      <c r="A3" s="282"/>
      <c r="B3" s="282"/>
      <c r="C3" s="283" t="s">
        <v>2</v>
      </c>
      <c r="D3" s="244"/>
      <c r="E3" s="244"/>
    </row>
    <row r="4" ht="14.25" spans="1:5">
      <c r="A4" s="284" t="s">
        <v>3</v>
      </c>
      <c r="B4" s="285" t="s">
        <v>4</v>
      </c>
      <c r="C4" s="285" t="s">
        <v>5</v>
      </c>
      <c r="D4" s="244"/>
      <c r="E4" s="244"/>
    </row>
    <row r="5" ht="14.25" spans="1:5">
      <c r="A5" s="286"/>
      <c r="B5" s="287"/>
      <c r="C5" s="287"/>
      <c r="D5" s="244"/>
      <c r="E5" s="244"/>
    </row>
    <row r="6" ht="14.25" spans="1:5">
      <c r="A6" s="288" t="s">
        <v>6</v>
      </c>
      <c r="B6" s="289">
        <f>SUM(B7:B23)</f>
        <v>52163</v>
      </c>
      <c r="C6" s="290"/>
      <c r="D6" s="244"/>
      <c r="E6" s="244"/>
    </row>
    <row r="7" ht="14.25" spans="1:5">
      <c r="A7" s="291" t="s">
        <v>7</v>
      </c>
      <c r="B7" s="292">
        <v>38063</v>
      </c>
      <c r="C7" s="290"/>
      <c r="D7" s="244"/>
      <c r="E7" s="244"/>
    </row>
    <row r="8" ht="14.25" spans="1:5">
      <c r="A8" s="291" t="s">
        <v>8</v>
      </c>
      <c r="B8" s="293"/>
      <c r="C8" s="290"/>
      <c r="D8" s="244"/>
      <c r="E8" s="244"/>
    </row>
    <row r="9" ht="14.25" spans="1:5">
      <c r="A9" s="291" t="s">
        <v>9</v>
      </c>
      <c r="B9" s="292">
        <v>2618</v>
      </c>
      <c r="C9" s="290"/>
      <c r="D9" s="244"/>
      <c r="E9" s="244"/>
    </row>
    <row r="10" ht="14.25" spans="1:5">
      <c r="A10" s="291" t="s">
        <v>10</v>
      </c>
      <c r="B10" s="293"/>
      <c r="C10" s="290"/>
      <c r="D10" s="244"/>
      <c r="E10" s="244"/>
    </row>
    <row r="11" ht="14.25" spans="1:5">
      <c r="A11" s="291" t="s">
        <v>11</v>
      </c>
      <c r="B11" s="292">
        <v>1972</v>
      </c>
      <c r="C11" s="290"/>
      <c r="D11" s="244"/>
      <c r="E11" s="244"/>
    </row>
    <row r="12" ht="14.25" spans="1:5">
      <c r="A12" s="291" t="s">
        <v>12</v>
      </c>
      <c r="B12" s="292">
        <v>292</v>
      </c>
      <c r="C12" s="290"/>
      <c r="D12" s="244"/>
      <c r="E12" s="244"/>
    </row>
    <row r="13" ht="14.25" spans="1:5">
      <c r="A13" s="291" t="s">
        <v>13</v>
      </c>
      <c r="B13" s="292">
        <v>5847</v>
      </c>
      <c r="C13" s="290"/>
      <c r="D13" s="244"/>
      <c r="E13" s="244"/>
    </row>
    <row r="14" ht="14.25" spans="1:5">
      <c r="A14" s="291" t="s">
        <v>14</v>
      </c>
      <c r="B14" s="292">
        <v>0</v>
      </c>
      <c r="C14" s="290"/>
      <c r="D14" s="244"/>
      <c r="E14" s="244"/>
    </row>
    <row r="15" ht="14.25" spans="1:5">
      <c r="A15" s="291" t="s">
        <v>15</v>
      </c>
      <c r="B15" s="292">
        <v>1042</v>
      </c>
      <c r="C15" s="290"/>
      <c r="D15" s="244"/>
      <c r="E15" s="244"/>
    </row>
    <row r="16" ht="14.25" spans="1:5">
      <c r="A16" s="291" t="s">
        <v>16</v>
      </c>
      <c r="B16" s="292">
        <v>154</v>
      </c>
      <c r="C16" s="290"/>
      <c r="D16" s="244"/>
      <c r="E16" s="244"/>
    </row>
    <row r="17" ht="14.25" spans="1:3">
      <c r="A17" s="291" t="s">
        <v>17</v>
      </c>
      <c r="B17" s="292">
        <v>773</v>
      </c>
      <c r="C17" s="290"/>
    </row>
    <row r="18" ht="14.25" spans="1:3">
      <c r="A18" s="291" t="s">
        <v>18</v>
      </c>
      <c r="B18" s="292">
        <v>800</v>
      </c>
      <c r="C18" s="290"/>
    </row>
    <row r="19" ht="14.25" spans="1:3">
      <c r="A19" s="291" t="s">
        <v>19</v>
      </c>
      <c r="B19" s="292">
        <v>571</v>
      </c>
      <c r="C19" s="290"/>
    </row>
    <row r="20" ht="14.25" spans="1:3">
      <c r="A20" s="291" t="s">
        <v>20</v>
      </c>
      <c r="B20" s="292">
        <v>0</v>
      </c>
      <c r="C20" s="290"/>
    </row>
    <row r="21" ht="14.25" spans="1:3">
      <c r="A21" s="291" t="s">
        <v>21</v>
      </c>
      <c r="B21" s="292">
        <v>0</v>
      </c>
      <c r="C21" s="290"/>
    </row>
    <row r="22" customFormat="1" ht="14.25" spans="1:3">
      <c r="A22" s="291" t="s">
        <v>22</v>
      </c>
      <c r="B22" s="292">
        <v>31</v>
      </c>
      <c r="C22" s="290"/>
    </row>
    <row r="23" ht="14.25" spans="1:3">
      <c r="A23" s="291" t="s">
        <v>23</v>
      </c>
      <c r="B23" s="292">
        <v>0</v>
      </c>
      <c r="C23" s="290"/>
    </row>
    <row r="24" ht="14.25" spans="1:3">
      <c r="A24" s="288" t="s">
        <v>24</v>
      </c>
      <c r="B24" s="289">
        <f>SUM(B25:B32)</f>
        <v>15971</v>
      </c>
      <c r="C24" s="290"/>
    </row>
    <row r="25" ht="14.25" spans="1:3">
      <c r="A25" s="291" t="s">
        <v>25</v>
      </c>
      <c r="B25" s="292">
        <v>1964</v>
      </c>
      <c r="C25" s="290"/>
    </row>
    <row r="26" ht="14.25" spans="1:3">
      <c r="A26" s="291" t="s">
        <v>26</v>
      </c>
      <c r="B26" s="292">
        <v>1413</v>
      </c>
      <c r="C26" s="290"/>
    </row>
    <row r="27" ht="14.25" spans="1:3">
      <c r="A27" s="291" t="s">
        <v>27</v>
      </c>
      <c r="B27" s="292">
        <v>2015</v>
      </c>
      <c r="C27" s="290"/>
    </row>
    <row r="28" ht="14.25" spans="1:3">
      <c r="A28" s="291" t="s">
        <v>28</v>
      </c>
      <c r="B28" s="292">
        <v>0</v>
      </c>
      <c r="C28" s="290"/>
    </row>
    <row r="29" ht="24" spans="1:3">
      <c r="A29" s="291" t="s">
        <v>29</v>
      </c>
      <c r="B29" s="292">
        <v>4941</v>
      </c>
      <c r="C29" s="290"/>
    </row>
    <row r="30" ht="14.25" spans="1:3">
      <c r="A30" s="291" t="s">
        <v>30</v>
      </c>
      <c r="B30" s="292">
        <v>0</v>
      </c>
      <c r="C30" s="290"/>
    </row>
    <row r="31" ht="14.25" spans="1:3">
      <c r="A31" s="291" t="s">
        <v>31</v>
      </c>
      <c r="B31" s="292">
        <v>20</v>
      </c>
      <c r="C31" s="290"/>
    </row>
    <row r="32" ht="14.25" spans="1:3">
      <c r="A32" s="291" t="s">
        <v>32</v>
      </c>
      <c r="B32" s="292">
        <v>5618</v>
      </c>
      <c r="C32" s="290"/>
    </row>
    <row r="33" ht="14.25" spans="1:3">
      <c r="A33" s="294" t="s">
        <v>33</v>
      </c>
      <c r="B33" s="289">
        <f>B24+B6</f>
        <v>68134</v>
      </c>
      <c r="C33" s="290"/>
    </row>
  </sheetData>
  <sheetProtection password="CE28" sheet="1" objects="1" scenarios="1"/>
  <mergeCells count="4">
    <mergeCell ref="A2:C2"/>
    <mergeCell ref="A4:A5"/>
    <mergeCell ref="B4:B5"/>
    <mergeCell ref="C4:C5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showGridLines="0" workbookViewId="0">
      <selection activeCell="A1" sqref="A1"/>
    </sheetView>
  </sheetViews>
  <sheetFormatPr defaultColWidth="9" defaultRowHeight="12.75" customHeight="1" outlineLevelCol="6"/>
  <cols>
    <col min="1" max="3" width="5" customWidth="1"/>
    <col min="4" max="4" width="35.5" customWidth="1"/>
    <col min="5" max="5" width="29.5" customWidth="1"/>
    <col min="6" max="6" width="35.8333333333333" customWidth="1"/>
    <col min="7" max="7" width="24.8333333333333" customWidth="1"/>
  </cols>
  <sheetData>
    <row r="1" ht="14.25" customHeight="1" spans="4:6">
      <c r="D1" s="82"/>
      <c r="E1" s="82"/>
      <c r="F1" s="82"/>
    </row>
    <row r="2" ht="17.25" customHeight="1" spans="1:7">
      <c r="A2" s="83" t="s">
        <v>2312</v>
      </c>
      <c r="B2" s="84"/>
      <c r="C2" s="84"/>
      <c r="D2" s="85"/>
      <c r="E2" s="85"/>
      <c r="F2" s="85"/>
      <c r="G2" s="84"/>
    </row>
    <row r="3" ht="16.5" customHeight="1" spans="3:7">
      <c r="C3" s="82"/>
      <c r="D3" s="82"/>
      <c r="E3" s="82"/>
      <c r="F3" s="82"/>
      <c r="G3" s="86" t="s">
        <v>2</v>
      </c>
    </row>
    <row r="4" ht="17.25" customHeight="1" spans="1:7">
      <c r="A4" s="87" t="s">
        <v>2313</v>
      </c>
      <c r="B4" s="88"/>
      <c r="C4" s="89"/>
      <c r="D4" s="90" t="s">
        <v>2314</v>
      </c>
      <c r="E4" s="90" t="s">
        <v>2315</v>
      </c>
      <c r="F4" s="90" t="s">
        <v>2316</v>
      </c>
      <c r="G4" s="91" t="s">
        <v>2317</v>
      </c>
    </row>
    <row r="5" ht="15" customHeight="1" spans="1:7">
      <c r="A5" s="92" t="s">
        <v>1149</v>
      </c>
      <c r="B5" s="93" t="s">
        <v>1150</v>
      </c>
      <c r="C5" s="94" t="s">
        <v>1151</v>
      </c>
      <c r="D5" s="90"/>
      <c r="E5" s="90"/>
      <c r="F5" s="90"/>
      <c r="G5" s="91"/>
    </row>
    <row r="6" ht="15" customHeight="1" spans="1:7">
      <c r="A6" s="95" t="s">
        <v>1152</v>
      </c>
      <c r="B6" s="95" t="s">
        <v>1152</v>
      </c>
      <c r="C6" s="95" t="s">
        <v>1152</v>
      </c>
      <c r="D6" s="95" t="s">
        <v>1152</v>
      </c>
      <c r="E6" s="95" t="s">
        <v>1152</v>
      </c>
      <c r="F6" s="95" t="s">
        <v>1152</v>
      </c>
      <c r="G6" s="96">
        <v>1</v>
      </c>
    </row>
    <row r="7" s="82" customFormat="1" ht="20.25" customHeight="1" spans="1:7">
      <c r="A7" s="97"/>
      <c r="B7" s="98"/>
      <c r="C7" s="98"/>
      <c r="D7" s="97"/>
      <c r="E7" s="99"/>
      <c r="F7" s="97"/>
      <c r="G7" s="100"/>
    </row>
    <row r="8" customHeight="1" spans="5:7">
      <c r="E8" s="82"/>
      <c r="F8" s="82"/>
      <c r="G8" s="101"/>
    </row>
    <row r="9" customHeight="1" spans="5:6">
      <c r="E9" s="82"/>
      <c r="F9" s="82"/>
    </row>
  </sheetData>
  <sheetProtection formatCells="0" formatColumns="0" formatRows="0"/>
  <mergeCells count="4">
    <mergeCell ref="D4:D5"/>
    <mergeCell ref="E4:E5"/>
    <mergeCell ref="F4:F5"/>
    <mergeCell ref="G4:G5"/>
  </mergeCells>
  <printOptions horizontalCentered="1"/>
  <pageMargins left="0.74999998873613" right="0.74999998873613" top="0.999999984981507" bottom="0.999999984981507" header="0.499999992490753" footer="0.499999992490753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topLeftCell="A13" workbookViewId="0">
      <pane xSplit="1" topLeftCell="B1" activePane="topRight" state="frozen"/>
      <selection/>
      <selection pane="topRight" activeCell="M11" sqref="M11"/>
    </sheetView>
  </sheetViews>
  <sheetFormatPr defaultColWidth="9" defaultRowHeight="11.25"/>
  <cols>
    <col min="2" max="2" width="14.5" customWidth="1"/>
    <col min="3" max="3" width="14.8333333333333" customWidth="1"/>
    <col min="4" max="4" width="15" customWidth="1"/>
    <col min="5" max="5" width="12.6666666666667" customWidth="1"/>
    <col min="6" max="6" width="13.8333333333333" customWidth="1"/>
    <col min="7" max="7" width="12.6666666666667" customWidth="1"/>
    <col min="11" max="11" width="12.3333333333333" customWidth="1"/>
    <col min="14" max="14" width="12.8333333333333" customWidth="1"/>
    <col min="18" max="18" width="12.5" customWidth="1"/>
    <col min="21" max="21" width="11.6666666666667" customWidth="1"/>
    <col min="23" max="23" width="13" customWidth="1"/>
  </cols>
  <sheetData>
    <row r="1" ht="14.25" spans="1:23">
      <c r="A1" s="57"/>
      <c r="B1" s="58"/>
      <c r="C1" s="58"/>
      <c r="D1" s="58"/>
      <c r="E1" s="58"/>
      <c r="F1" s="58"/>
      <c r="G1" s="58"/>
      <c r="H1" s="58"/>
      <c r="I1" s="58"/>
      <c r="J1" s="76"/>
      <c r="K1" s="58"/>
      <c r="L1" s="76"/>
      <c r="M1" s="76"/>
      <c r="N1" s="76"/>
      <c r="O1" s="58"/>
      <c r="P1" s="58"/>
      <c r="Q1" s="58"/>
      <c r="R1" s="58"/>
      <c r="S1" s="76"/>
      <c r="T1" s="76"/>
      <c r="U1" s="76"/>
      <c r="V1" s="76"/>
      <c r="W1" s="58"/>
    </row>
    <row r="2" ht="16.5" spans="1:23">
      <c r="A2" s="59" t="s">
        <v>2318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</row>
    <row r="3" ht="12" customHeight="1" spans="1:23">
      <c r="A3" s="60"/>
      <c r="B3" s="60"/>
      <c r="C3" s="60"/>
      <c r="D3" s="60"/>
      <c r="E3" s="60"/>
      <c r="F3" s="60"/>
      <c r="G3" s="60"/>
      <c r="H3" s="60"/>
      <c r="I3" s="60"/>
      <c r="J3" s="77"/>
      <c r="K3" s="60"/>
      <c r="L3" s="77"/>
      <c r="M3" s="77"/>
      <c r="N3" s="77"/>
      <c r="O3" s="60"/>
      <c r="P3" s="60"/>
      <c r="Q3" s="60"/>
      <c r="R3" s="60"/>
      <c r="S3" s="77"/>
      <c r="T3" s="77"/>
      <c r="U3" s="77"/>
      <c r="V3" s="77"/>
      <c r="W3" s="60" t="s">
        <v>2</v>
      </c>
    </row>
    <row r="4" spans="1:23">
      <c r="A4" s="61" t="s">
        <v>2319</v>
      </c>
      <c r="B4" s="62" t="s">
        <v>2320</v>
      </c>
      <c r="C4" s="63" t="s">
        <v>2321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81"/>
    </row>
    <row r="5" ht="45" spans="1:23">
      <c r="A5" s="65"/>
      <c r="B5" s="66"/>
      <c r="C5" s="67" t="s">
        <v>2322</v>
      </c>
      <c r="D5" s="68" t="s">
        <v>2323</v>
      </c>
      <c r="E5" s="68" t="s">
        <v>2324</v>
      </c>
      <c r="F5" s="68" t="s">
        <v>2325</v>
      </c>
      <c r="G5" s="68" t="s">
        <v>2326</v>
      </c>
      <c r="H5" s="68" t="s">
        <v>2327</v>
      </c>
      <c r="I5" s="68" t="s">
        <v>2328</v>
      </c>
      <c r="J5" s="68" t="s">
        <v>2329</v>
      </c>
      <c r="K5" s="68" t="s">
        <v>2330</v>
      </c>
      <c r="L5" s="68" t="s">
        <v>2331</v>
      </c>
      <c r="M5" s="68" t="s">
        <v>2332</v>
      </c>
      <c r="N5" s="68" t="s">
        <v>2333</v>
      </c>
      <c r="O5" s="68" t="s">
        <v>2334</v>
      </c>
      <c r="P5" s="68" t="s">
        <v>2335</v>
      </c>
      <c r="Q5" s="68" t="s">
        <v>2336</v>
      </c>
      <c r="R5" s="68" t="s">
        <v>2337</v>
      </c>
      <c r="S5" s="68" t="s">
        <v>2338</v>
      </c>
      <c r="T5" s="68" t="s">
        <v>2339</v>
      </c>
      <c r="U5" s="68" t="s">
        <v>2340</v>
      </c>
      <c r="V5" s="68" t="s">
        <v>2341</v>
      </c>
      <c r="W5" s="68" t="s">
        <v>2342</v>
      </c>
    </row>
    <row r="6" ht="31.5" customHeight="1" spans="1:23">
      <c r="A6" s="69" t="s">
        <v>38</v>
      </c>
      <c r="B6" s="70">
        <f>C6+'一般公共预算转移支付表（2）'!E6</f>
        <v>344622.87</v>
      </c>
      <c r="C6" s="71">
        <f>C7+C8</f>
        <v>344622.87</v>
      </c>
      <c r="D6" s="70">
        <f>D7+D8</f>
        <v>10254.75</v>
      </c>
      <c r="E6" s="70">
        <f>E7+E8</f>
        <v>219210</v>
      </c>
      <c r="F6" s="70">
        <f t="shared" ref="F6:W6" si="0">F7+F8</f>
        <v>13612</v>
      </c>
      <c r="G6" s="70">
        <f t="shared" si="0"/>
        <v>7410.3</v>
      </c>
      <c r="H6" s="70">
        <f t="shared" si="0"/>
        <v>0</v>
      </c>
      <c r="I6" s="70">
        <f t="shared" si="0"/>
        <v>0</v>
      </c>
      <c r="J6" s="70">
        <f t="shared" si="0"/>
        <v>0</v>
      </c>
      <c r="K6" s="78">
        <f t="shared" si="0"/>
        <v>6583.6</v>
      </c>
      <c r="L6" s="70">
        <f t="shared" si="0"/>
        <v>0</v>
      </c>
      <c r="M6" s="70">
        <f t="shared" si="0"/>
        <v>0</v>
      </c>
      <c r="N6" s="70">
        <f t="shared" si="0"/>
        <v>6774.57</v>
      </c>
      <c r="O6" s="70">
        <f t="shared" si="0"/>
        <v>0</v>
      </c>
      <c r="P6" s="70">
        <f t="shared" si="0"/>
        <v>0</v>
      </c>
      <c r="Q6" s="70">
        <f t="shared" si="0"/>
        <v>0</v>
      </c>
      <c r="R6" s="70">
        <f t="shared" si="0"/>
        <v>74273.93</v>
      </c>
      <c r="S6" s="70">
        <f t="shared" si="0"/>
        <v>0</v>
      </c>
      <c r="T6" s="70">
        <f t="shared" si="0"/>
        <v>0</v>
      </c>
      <c r="U6" s="70">
        <f t="shared" si="0"/>
        <v>0</v>
      </c>
      <c r="V6" s="70">
        <f t="shared" si="0"/>
        <v>0</v>
      </c>
      <c r="W6" s="70">
        <f t="shared" si="0"/>
        <v>6503.72</v>
      </c>
    </row>
    <row r="7" ht="29.25" customHeight="1" spans="1:23">
      <c r="A7" s="72" t="s">
        <v>37</v>
      </c>
      <c r="B7" s="70">
        <f>C7+'一般公共预算转移支付表（2）'!E7</f>
        <v>118420.46</v>
      </c>
      <c r="C7" s="71">
        <v>118420.46</v>
      </c>
      <c r="D7" s="71">
        <v>4850.75</v>
      </c>
      <c r="E7" s="71">
        <v>80635</v>
      </c>
      <c r="F7" s="71">
        <v>3458</v>
      </c>
      <c r="G7" s="71">
        <v>3703.3</v>
      </c>
      <c r="H7" s="73"/>
      <c r="I7" s="73"/>
      <c r="J7" s="73"/>
      <c r="K7" s="79">
        <v>2322.96</v>
      </c>
      <c r="L7" s="73"/>
      <c r="M7" s="73"/>
      <c r="N7" s="73"/>
      <c r="O7" s="73"/>
      <c r="P7" s="73"/>
      <c r="Q7" s="73"/>
      <c r="R7" s="71">
        <v>21916.51</v>
      </c>
      <c r="S7" s="73"/>
      <c r="T7" s="73"/>
      <c r="U7" s="73"/>
      <c r="V7" s="73"/>
      <c r="W7" s="71">
        <v>1533.94</v>
      </c>
    </row>
    <row r="8" ht="29.25" customHeight="1" spans="1:23">
      <c r="A8" s="74" t="s">
        <v>2017</v>
      </c>
      <c r="B8" s="70">
        <f>C8+'一般公共预算转移支付表（2）'!E8</f>
        <v>226202.41</v>
      </c>
      <c r="C8" s="70">
        <f>SUM(C9:C15)</f>
        <v>226202.41</v>
      </c>
      <c r="D8" s="75">
        <f>SUM(D9:D15)</f>
        <v>5404</v>
      </c>
      <c r="E8" s="75">
        <f>SUM(E9:E15)</f>
        <v>138575</v>
      </c>
      <c r="F8" s="75">
        <f t="shared" ref="F8:W8" si="1">SUM(F9:F15)</f>
        <v>10154</v>
      </c>
      <c r="G8" s="75">
        <f t="shared" si="1"/>
        <v>3707</v>
      </c>
      <c r="H8" s="75">
        <f t="shared" si="1"/>
        <v>0</v>
      </c>
      <c r="I8" s="75">
        <f t="shared" si="1"/>
        <v>0</v>
      </c>
      <c r="J8" s="75">
        <f t="shared" si="1"/>
        <v>0</v>
      </c>
      <c r="K8" s="80">
        <f t="shared" si="1"/>
        <v>4260.64</v>
      </c>
      <c r="L8" s="75">
        <f t="shared" si="1"/>
        <v>0</v>
      </c>
      <c r="M8" s="75">
        <f t="shared" si="1"/>
        <v>0</v>
      </c>
      <c r="N8" s="75">
        <f t="shared" si="1"/>
        <v>6774.57</v>
      </c>
      <c r="O8" s="75">
        <f t="shared" si="1"/>
        <v>0</v>
      </c>
      <c r="P8" s="75">
        <f t="shared" si="1"/>
        <v>0</v>
      </c>
      <c r="Q8" s="75">
        <f t="shared" si="1"/>
        <v>0</v>
      </c>
      <c r="R8" s="75">
        <f t="shared" si="1"/>
        <v>52357.42</v>
      </c>
      <c r="S8" s="75">
        <f t="shared" si="1"/>
        <v>0</v>
      </c>
      <c r="T8" s="75">
        <f t="shared" si="1"/>
        <v>0</v>
      </c>
      <c r="U8" s="75">
        <f t="shared" si="1"/>
        <v>0</v>
      </c>
      <c r="V8" s="75">
        <f t="shared" si="1"/>
        <v>0</v>
      </c>
      <c r="W8" s="75">
        <f t="shared" si="1"/>
        <v>4969.78</v>
      </c>
    </row>
    <row r="9" ht="29.25" customHeight="1" spans="1:23">
      <c r="A9" s="74" t="s">
        <v>65</v>
      </c>
      <c r="B9" s="70">
        <f>C9+'一般公共预算转移支付表（2）'!E9</f>
        <v>34327.43</v>
      </c>
      <c r="C9" s="71">
        <v>34327.43</v>
      </c>
      <c r="D9" s="71">
        <v>953.2</v>
      </c>
      <c r="E9" s="71">
        <v>20130</v>
      </c>
      <c r="F9" s="71">
        <v>822</v>
      </c>
      <c r="G9" s="71">
        <v>1366</v>
      </c>
      <c r="H9" s="75"/>
      <c r="I9" s="75"/>
      <c r="J9" s="75"/>
      <c r="K9" s="79">
        <v>1190.59</v>
      </c>
      <c r="L9" s="75"/>
      <c r="M9" s="75"/>
      <c r="N9" s="71">
        <v>839.19</v>
      </c>
      <c r="O9" s="75"/>
      <c r="P9" s="75"/>
      <c r="Q9" s="75"/>
      <c r="R9" s="71">
        <v>8241.34</v>
      </c>
      <c r="S9" s="75"/>
      <c r="T9" s="75"/>
      <c r="U9" s="75"/>
      <c r="V9" s="75"/>
      <c r="W9" s="71">
        <v>785.11</v>
      </c>
    </row>
    <row r="10" ht="29.25" customHeight="1" spans="1:23">
      <c r="A10" s="74" t="s">
        <v>66</v>
      </c>
      <c r="B10" s="70">
        <f>C10+'一般公共预算转移支付表（2）'!E10</f>
        <v>33599.13</v>
      </c>
      <c r="C10" s="71">
        <v>33599.13</v>
      </c>
      <c r="D10" s="71">
        <v>902</v>
      </c>
      <c r="E10" s="71">
        <v>20177</v>
      </c>
      <c r="F10" s="71">
        <v>911</v>
      </c>
      <c r="G10" s="71">
        <v>477</v>
      </c>
      <c r="H10" s="75"/>
      <c r="I10" s="75"/>
      <c r="J10" s="75"/>
      <c r="K10" s="79">
        <v>628.11</v>
      </c>
      <c r="L10" s="75"/>
      <c r="M10" s="75"/>
      <c r="N10" s="71">
        <v>1228.85</v>
      </c>
      <c r="O10" s="75"/>
      <c r="P10" s="75"/>
      <c r="Q10" s="75"/>
      <c r="R10" s="71">
        <v>8459.27</v>
      </c>
      <c r="S10" s="75"/>
      <c r="T10" s="75"/>
      <c r="U10" s="75"/>
      <c r="V10" s="75"/>
      <c r="W10" s="71">
        <v>815.9</v>
      </c>
    </row>
    <row r="11" ht="29.25" customHeight="1" spans="1:23">
      <c r="A11" s="74" t="s">
        <v>67</v>
      </c>
      <c r="B11" s="70">
        <f>C11+'一般公共预算转移支付表（2）'!E11</f>
        <v>31565.7</v>
      </c>
      <c r="C11" s="71">
        <v>31565.7</v>
      </c>
      <c r="D11" s="71">
        <v>797.7</v>
      </c>
      <c r="E11" s="71">
        <v>19450</v>
      </c>
      <c r="F11" s="71">
        <v>1903</v>
      </c>
      <c r="G11" s="71">
        <v>343</v>
      </c>
      <c r="H11" s="75">
        <v>0</v>
      </c>
      <c r="I11" s="75">
        <v>0</v>
      </c>
      <c r="J11" s="75">
        <v>0</v>
      </c>
      <c r="K11" s="79">
        <v>368.12</v>
      </c>
      <c r="L11" s="75">
        <v>0</v>
      </c>
      <c r="M11" s="75"/>
      <c r="N11" s="71">
        <v>1218.27</v>
      </c>
      <c r="O11" s="75">
        <v>0</v>
      </c>
      <c r="P11" s="75">
        <v>0</v>
      </c>
      <c r="Q11" s="75"/>
      <c r="R11" s="71">
        <v>6894.55</v>
      </c>
      <c r="S11" s="75"/>
      <c r="T11" s="75"/>
      <c r="U11" s="75"/>
      <c r="V11" s="75">
        <v>0</v>
      </c>
      <c r="W11" s="71">
        <v>591.06</v>
      </c>
    </row>
    <row r="12" ht="29.25" customHeight="1" spans="1:23">
      <c r="A12" s="74" t="s">
        <v>68</v>
      </c>
      <c r="B12" s="70">
        <f>C12+'一般公共预算转移支付表（2）'!E12</f>
        <v>32683.74</v>
      </c>
      <c r="C12" s="71">
        <v>32683.74</v>
      </c>
      <c r="D12" s="71">
        <v>834.58</v>
      </c>
      <c r="E12" s="71">
        <v>19166</v>
      </c>
      <c r="F12" s="71">
        <v>914</v>
      </c>
      <c r="G12" s="71">
        <v>503</v>
      </c>
      <c r="H12" s="75"/>
      <c r="I12" s="75"/>
      <c r="J12" s="75"/>
      <c r="K12" s="79">
        <v>698</v>
      </c>
      <c r="L12" s="75"/>
      <c r="M12" s="75"/>
      <c r="N12" s="71">
        <v>1409.11</v>
      </c>
      <c r="O12" s="75"/>
      <c r="P12" s="75"/>
      <c r="Q12" s="75"/>
      <c r="R12" s="71">
        <v>8317.67</v>
      </c>
      <c r="S12" s="75"/>
      <c r="T12" s="75"/>
      <c r="U12" s="75"/>
      <c r="V12" s="75"/>
      <c r="W12" s="71">
        <v>841.38</v>
      </c>
    </row>
    <row r="13" ht="29.25" customHeight="1" spans="1:23">
      <c r="A13" s="74" t="s">
        <v>69</v>
      </c>
      <c r="B13" s="70">
        <f>C13+'一般公共预算转移支付表（2）'!E13</f>
        <v>31418.39</v>
      </c>
      <c r="C13" s="71">
        <v>31418.39</v>
      </c>
      <c r="D13" s="71">
        <v>815.44</v>
      </c>
      <c r="E13" s="71">
        <v>19015</v>
      </c>
      <c r="F13" s="71">
        <v>872</v>
      </c>
      <c r="G13" s="71">
        <v>474</v>
      </c>
      <c r="H13" s="75"/>
      <c r="I13" s="75"/>
      <c r="J13" s="75"/>
      <c r="K13" s="79">
        <v>547.15</v>
      </c>
      <c r="L13" s="75"/>
      <c r="M13" s="75"/>
      <c r="N13" s="71">
        <v>870.55</v>
      </c>
      <c r="O13" s="75"/>
      <c r="P13" s="75"/>
      <c r="Q13" s="75"/>
      <c r="R13" s="71">
        <v>8084.37</v>
      </c>
      <c r="S13" s="75"/>
      <c r="T13" s="75"/>
      <c r="U13" s="75"/>
      <c r="V13" s="75"/>
      <c r="W13" s="71">
        <v>739.88</v>
      </c>
    </row>
    <row r="14" ht="29.25" customHeight="1" spans="1:23">
      <c r="A14" s="74" t="s">
        <v>70</v>
      </c>
      <c r="B14" s="70">
        <f>C14+'一般公共预算转移支付表（2）'!E14</f>
        <v>31254.36</v>
      </c>
      <c r="C14" s="71">
        <v>31254.36</v>
      </c>
      <c r="D14" s="71">
        <v>601.48</v>
      </c>
      <c r="E14" s="71">
        <v>19974</v>
      </c>
      <c r="F14" s="71">
        <v>2371</v>
      </c>
      <c r="G14" s="71">
        <v>274</v>
      </c>
      <c r="H14" s="75"/>
      <c r="I14" s="75"/>
      <c r="J14" s="75"/>
      <c r="K14" s="79">
        <v>462.24</v>
      </c>
      <c r="L14" s="75"/>
      <c r="M14" s="75"/>
      <c r="N14" s="71">
        <v>702.13</v>
      </c>
      <c r="O14" s="75"/>
      <c r="P14" s="75"/>
      <c r="Q14" s="75"/>
      <c r="R14" s="71">
        <v>6278.26</v>
      </c>
      <c r="S14" s="75"/>
      <c r="T14" s="75"/>
      <c r="U14" s="75"/>
      <c r="V14" s="75"/>
      <c r="W14" s="71">
        <v>591.25</v>
      </c>
    </row>
    <row r="15" ht="29.25" customHeight="1" spans="1:23">
      <c r="A15" s="74" t="s">
        <v>71</v>
      </c>
      <c r="B15" s="70">
        <f>C15+'一般公共预算转移支付表（2）'!E15</f>
        <v>31353.66</v>
      </c>
      <c r="C15" s="71">
        <v>31353.66</v>
      </c>
      <c r="D15" s="71">
        <v>499.6</v>
      </c>
      <c r="E15" s="71">
        <v>20663</v>
      </c>
      <c r="F15" s="71">
        <v>2361</v>
      </c>
      <c r="G15" s="71">
        <v>270</v>
      </c>
      <c r="H15" s="75"/>
      <c r="I15" s="75"/>
      <c r="J15" s="75"/>
      <c r="K15" s="79">
        <v>366.43</v>
      </c>
      <c r="L15" s="75"/>
      <c r="M15" s="75"/>
      <c r="N15" s="71">
        <v>506.47</v>
      </c>
      <c r="O15" s="75"/>
      <c r="P15" s="75"/>
      <c r="Q15" s="75"/>
      <c r="R15" s="71">
        <v>6081.96</v>
      </c>
      <c r="S15" s="75"/>
      <c r="T15" s="75"/>
      <c r="U15" s="75"/>
      <c r="V15" s="75"/>
      <c r="W15" s="71">
        <v>605.2</v>
      </c>
    </row>
  </sheetData>
  <sheetProtection password="CE28" sheet="1" objects="1" scenarios="1"/>
  <mergeCells count="4">
    <mergeCell ref="A2:W2"/>
    <mergeCell ref="C4:W4"/>
    <mergeCell ref="A4:A5"/>
    <mergeCell ref="B4:B5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V15"/>
  <sheetViews>
    <sheetView topLeftCell="A4" workbookViewId="0">
      <pane xSplit="1" ySplit="1" topLeftCell="E5" activePane="bottomRight" state="frozen"/>
      <selection/>
      <selection pane="topRight"/>
      <selection pane="bottomLeft"/>
      <selection pane="bottomRight" activeCell="Q40" sqref="Q40"/>
    </sheetView>
  </sheetViews>
  <sheetFormatPr defaultColWidth="9" defaultRowHeight="11.25"/>
  <cols>
    <col min="1" max="1" width="9.33333333333333" style="37"/>
    <col min="2" max="2" width="10.1666666666667" style="37" customWidth="1"/>
    <col min="3" max="3" width="17" style="37" customWidth="1"/>
    <col min="4" max="5" width="11" style="37" customWidth="1"/>
    <col min="6" max="6" width="15.5" style="37" customWidth="1"/>
    <col min="7" max="7" width="15.3333333333333" style="37" customWidth="1"/>
    <col min="8" max="8" width="13.1666666666667" style="37" customWidth="1"/>
    <col min="9" max="9" width="14.3333333333333" style="37" customWidth="1"/>
    <col min="10" max="10" width="13" style="37" customWidth="1"/>
    <col min="11" max="11" width="14.1666666666667" style="37" customWidth="1"/>
    <col min="12" max="12" width="13" style="37" customWidth="1"/>
    <col min="13" max="13" width="12" style="37" customWidth="1"/>
    <col min="14" max="14" width="13.3333333333333" style="37" customWidth="1"/>
    <col min="15" max="19" width="12" style="37" customWidth="1"/>
    <col min="20" max="20" width="14.8333333333333" style="37" customWidth="1"/>
    <col min="21" max="23" width="11" style="37" customWidth="1"/>
    <col min="24" max="16384" width="9.33333333333333" style="37"/>
  </cols>
  <sheetData>
    <row r="1" ht="14.25" spans="1:22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</row>
    <row r="2" ht="22.5" spans="1:22">
      <c r="A2" s="40" t="s">
        <v>2343</v>
      </c>
      <c r="B2" s="41" t="s">
        <v>2344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0"/>
    </row>
    <row r="3" ht="12" spans="1:22">
      <c r="A3" s="4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2" t="s">
        <v>2</v>
      </c>
    </row>
    <row r="4" spans="1:22">
      <c r="A4" s="44" t="s">
        <v>2319</v>
      </c>
      <c r="B4" s="45" t="s">
        <v>2345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</row>
    <row r="5" ht="22.5" spans="1:22">
      <c r="A5" s="46"/>
      <c r="B5" s="47" t="s">
        <v>2346</v>
      </c>
      <c r="C5" s="45" t="s">
        <v>2347</v>
      </c>
      <c r="D5" s="45" t="s">
        <v>2348</v>
      </c>
      <c r="E5" s="45" t="s">
        <v>2349</v>
      </c>
      <c r="F5" s="45" t="s">
        <v>2350</v>
      </c>
      <c r="G5" s="45" t="s">
        <v>2351</v>
      </c>
      <c r="H5" s="45" t="s">
        <v>2352</v>
      </c>
      <c r="I5" s="45" t="s">
        <v>2353</v>
      </c>
      <c r="J5" s="45" t="s">
        <v>2354</v>
      </c>
      <c r="K5" s="45" t="s">
        <v>2355</v>
      </c>
      <c r="L5" s="45" t="s">
        <v>2356</v>
      </c>
      <c r="M5" s="45" t="s">
        <v>2357</v>
      </c>
      <c r="N5" s="45" t="s">
        <v>2358</v>
      </c>
      <c r="O5" s="45" t="s">
        <v>2359</v>
      </c>
      <c r="P5" s="45" t="s">
        <v>2360</v>
      </c>
      <c r="Q5" s="45" t="s">
        <v>2361</v>
      </c>
      <c r="R5" s="45" t="s">
        <v>2362</v>
      </c>
      <c r="S5" s="45" t="s">
        <v>2363</v>
      </c>
      <c r="T5" s="45" t="s">
        <v>2364</v>
      </c>
      <c r="U5" s="45" t="s">
        <v>2365</v>
      </c>
      <c r="V5" s="45" t="s">
        <v>2366</v>
      </c>
    </row>
    <row r="6" ht="12" spans="1:22">
      <c r="A6" s="48" t="s">
        <v>38</v>
      </c>
      <c r="B6" s="49">
        <f>C6+D6+E6+F6+G6+H6+I6+J6+K6+L6+M6+N6+O6+P6+Q6+R6+S6+T6+U6+V6</f>
        <v>0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</row>
    <row r="7" ht="12" spans="1:22">
      <c r="A7" s="50" t="s">
        <v>37</v>
      </c>
      <c r="B7" s="49">
        <f t="shared" ref="B7:B15" si="0">C7+D7+E7+F7+G7+H7+I7+J7+K7+L7+M7+N7+O7+P7+Q7+R7+S7+T7+U7+V7</f>
        <v>0</v>
      </c>
      <c r="C7" s="51"/>
      <c r="D7" s="51"/>
      <c r="E7" s="52"/>
      <c r="F7" s="51"/>
      <c r="G7" s="51"/>
      <c r="H7" s="52"/>
      <c r="I7" s="51"/>
      <c r="J7" s="51"/>
      <c r="K7" s="51"/>
      <c r="L7" s="51"/>
      <c r="M7" s="52"/>
      <c r="N7" s="51"/>
      <c r="O7" s="51"/>
      <c r="P7" s="52"/>
      <c r="Q7" s="51"/>
      <c r="R7" s="49"/>
      <c r="S7" s="52"/>
      <c r="T7" s="52"/>
      <c r="U7" s="51"/>
      <c r="V7" s="51"/>
    </row>
    <row r="8" ht="12" spans="1:22">
      <c r="A8" s="53" t="s">
        <v>2017</v>
      </c>
      <c r="B8" s="49">
        <f t="shared" si="0"/>
        <v>0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</row>
    <row r="9" ht="12" spans="1:22">
      <c r="A9" s="53" t="s">
        <v>65</v>
      </c>
      <c r="B9" s="49">
        <f t="shared" si="0"/>
        <v>0</v>
      </c>
      <c r="C9" s="55"/>
      <c r="D9" s="53"/>
      <c r="E9" s="53"/>
      <c r="F9" s="52"/>
      <c r="G9" s="52"/>
      <c r="H9" s="53"/>
      <c r="I9" s="51"/>
      <c r="J9" s="51"/>
      <c r="K9" s="51"/>
      <c r="L9" s="51"/>
      <c r="M9" s="52"/>
      <c r="N9" s="51"/>
      <c r="O9" s="52"/>
      <c r="P9" s="53"/>
      <c r="Q9" s="53"/>
      <c r="R9" s="53"/>
      <c r="S9" s="52"/>
      <c r="T9" s="53"/>
      <c r="U9" s="53"/>
      <c r="V9" s="53"/>
    </row>
    <row r="10" ht="12" spans="1:22">
      <c r="A10" s="53" t="s">
        <v>66</v>
      </c>
      <c r="B10" s="49">
        <f t="shared" si="0"/>
        <v>0</v>
      </c>
      <c r="C10" s="56"/>
      <c r="D10" s="53"/>
      <c r="E10" s="53"/>
      <c r="F10" s="56"/>
      <c r="G10" s="56"/>
      <c r="H10" s="53"/>
      <c r="I10" s="51"/>
      <c r="J10" s="51"/>
      <c r="K10" s="51"/>
      <c r="L10" s="51"/>
      <c r="M10" s="56"/>
      <c r="N10" s="51"/>
      <c r="O10" s="56"/>
      <c r="P10" s="53"/>
      <c r="Q10" s="53"/>
      <c r="R10" s="53"/>
      <c r="S10" s="56"/>
      <c r="T10" s="56"/>
      <c r="U10" s="53"/>
      <c r="V10" s="53"/>
    </row>
    <row r="11" ht="12" spans="1:22">
      <c r="A11" s="53" t="s">
        <v>67</v>
      </c>
      <c r="B11" s="49">
        <f t="shared" si="0"/>
        <v>0</v>
      </c>
      <c r="C11" s="52"/>
      <c r="D11" s="53"/>
      <c r="E11" s="52"/>
      <c r="F11" s="52"/>
      <c r="G11" s="51"/>
      <c r="H11" s="51"/>
      <c r="I11" s="51"/>
      <c r="J11" s="51"/>
      <c r="K11" s="51"/>
      <c r="L11" s="51"/>
      <c r="M11" s="52"/>
      <c r="N11" s="51"/>
      <c r="O11" s="52"/>
      <c r="P11" s="53"/>
      <c r="Q11" s="52"/>
      <c r="R11" s="53"/>
      <c r="S11" s="52"/>
      <c r="T11" s="53"/>
      <c r="U11" s="53"/>
      <c r="V11" s="53"/>
    </row>
    <row r="12" ht="24" spans="1:22">
      <c r="A12" s="53" t="s">
        <v>68</v>
      </c>
      <c r="B12" s="49">
        <f t="shared" si="0"/>
        <v>0</v>
      </c>
      <c r="C12" s="52"/>
      <c r="D12" s="53"/>
      <c r="E12" s="53"/>
      <c r="F12" s="52"/>
      <c r="G12" s="51"/>
      <c r="H12" s="53"/>
      <c r="I12" s="51"/>
      <c r="J12" s="51"/>
      <c r="K12" s="51"/>
      <c r="L12" s="51"/>
      <c r="M12" s="52"/>
      <c r="N12" s="51"/>
      <c r="O12" s="52"/>
      <c r="P12" s="53"/>
      <c r="Q12" s="53"/>
      <c r="R12" s="53"/>
      <c r="S12" s="52"/>
      <c r="T12" s="52"/>
      <c r="U12" s="53"/>
      <c r="V12" s="53"/>
    </row>
    <row r="13" ht="12" spans="1:22">
      <c r="A13" s="53" t="s">
        <v>69</v>
      </c>
      <c r="B13" s="49">
        <f t="shared" si="0"/>
        <v>0</v>
      </c>
      <c r="C13" s="52"/>
      <c r="D13" s="53"/>
      <c r="E13" s="53"/>
      <c r="F13" s="52"/>
      <c r="G13" s="51"/>
      <c r="H13" s="53"/>
      <c r="I13" s="51"/>
      <c r="J13" s="51"/>
      <c r="K13" s="51"/>
      <c r="L13" s="51"/>
      <c r="M13" s="52"/>
      <c r="N13" s="51"/>
      <c r="O13" s="52"/>
      <c r="P13" s="52"/>
      <c r="Q13" s="53"/>
      <c r="R13" s="53"/>
      <c r="S13" s="52"/>
      <c r="T13" s="52"/>
      <c r="U13" s="53"/>
      <c r="V13" s="53"/>
    </row>
    <row r="14" ht="12" spans="1:22">
      <c r="A14" s="53" t="s">
        <v>70</v>
      </c>
      <c r="B14" s="49">
        <f t="shared" si="0"/>
        <v>0</v>
      </c>
      <c r="C14" s="52"/>
      <c r="D14" s="53"/>
      <c r="E14" s="53"/>
      <c r="F14" s="52"/>
      <c r="G14" s="51"/>
      <c r="H14" s="53"/>
      <c r="I14" s="51"/>
      <c r="J14" s="51"/>
      <c r="K14" s="51"/>
      <c r="L14" s="51"/>
      <c r="M14" s="53"/>
      <c r="N14" s="51"/>
      <c r="O14" s="51"/>
      <c r="P14" s="52"/>
      <c r="Q14" s="53"/>
      <c r="R14" s="53"/>
      <c r="S14" s="52"/>
      <c r="T14" s="52"/>
      <c r="U14" s="53"/>
      <c r="V14" s="53"/>
    </row>
    <row r="15" ht="12" spans="1:22">
      <c r="A15" s="53" t="s">
        <v>71</v>
      </c>
      <c r="B15" s="49">
        <f t="shared" si="0"/>
        <v>0</v>
      </c>
      <c r="C15" s="52"/>
      <c r="D15" s="53"/>
      <c r="E15" s="52"/>
      <c r="F15" s="52"/>
      <c r="G15" s="51"/>
      <c r="H15" s="52"/>
      <c r="I15" s="51"/>
      <c r="J15" s="51"/>
      <c r="K15" s="51"/>
      <c r="L15" s="51"/>
      <c r="M15" s="52"/>
      <c r="N15" s="51"/>
      <c r="O15" s="52"/>
      <c r="P15" s="53"/>
      <c r="Q15" s="53"/>
      <c r="R15" s="53"/>
      <c r="S15" s="52"/>
      <c r="T15" s="53"/>
      <c r="U15" s="52"/>
      <c r="V15" s="53"/>
    </row>
  </sheetData>
  <mergeCells count="3">
    <mergeCell ref="B4:V4"/>
    <mergeCell ref="A4:A5"/>
    <mergeCell ref="B2:U3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G14"/>
  <sheetViews>
    <sheetView workbookViewId="0">
      <selection activeCell="C8" sqref="C8"/>
    </sheetView>
  </sheetViews>
  <sheetFormatPr defaultColWidth="9" defaultRowHeight="11.25" outlineLevelCol="6"/>
  <cols>
    <col min="1" max="1" width="14" customWidth="1"/>
    <col min="2" max="4" width="13.1666666666667" customWidth="1"/>
    <col min="5" max="7" width="20.3333333333333" customWidth="1"/>
  </cols>
  <sheetData>
    <row r="1" ht="27" spans="1:7">
      <c r="A1" s="26" t="s">
        <v>2367</v>
      </c>
      <c r="B1" s="26"/>
      <c r="C1" s="26"/>
      <c r="D1" s="26"/>
      <c r="E1" s="26"/>
      <c r="F1" s="26"/>
      <c r="G1" s="26"/>
    </row>
    <row r="2" ht="12" spans="1:7">
      <c r="A2" s="27" t="s">
        <v>2368</v>
      </c>
      <c r="B2" s="27"/>
      <c r="C2" s="27"/>
      <c r="D2" s="27"/>
      <c r="E2" s="27"/>
      <c r="F2" s="27"/>
      <c r="G2" s="27"/>
    </row>
    <row r="3" ht="33" customHeight="1" spans="1:7">
      <c r="A3" s="28" t="s">
        <v>2369</v>
      </c>
      <c r="B3" s="29" t="s">
        <v>2370</v>
      </c>
      <c r="C3" s="30"/>
      <c r="D3" s="30"/>
      <c r="E3" s="31" t="s">
        <v>2371</v>
      </c>
      <c r="F3" s="30"/>
      <c r="G3" s="30"/>
    </row>
    <row r="4" ht="23.25" customHeight="1" spans="1:7">
      <c r="A4" s="32"/>
      <c r="B4" s="29" t="s">
        <v>1139</v>
      </c>
      <c r="C4" s="29" t="s">
        <v>2372</v>
      </c>
      <c r="D4" s="29" t="s">
        <v>2373</v>
      </c>
      <c r="E4" s="29" t="s">
        <v>1139</v>
      </c>
      <c r="F4" s="29" t="s">
        <v>2372</v>
      </c>
      <c r="G4" s="29" t="s">
        <v>2373</v>
      </c>
    </row>
    <row r="5" ht="21.75" customHeight="1" spans="1:7">
      <c r="A5" s="33" t="s">
        <v>2374</v>
      </c>
      <c r="B5" s="34">
        <v>8.95</v>
      </c>
      <c r="C5" s="34">
        <v>8.91</v>
      </c>
      <c r="D5" s="34">
        <v>0.04</v>
      </c>
      <c r="E5" s="34">
        <f>F5+G5</f>
        <v>8.1594</v>
      </c>
      <c r="F5" s="34">
        <f>F6+F7</f>
        <v>8.1194</v>
      </c>
      <c r="G5" s="34">
        <f>G6+G7</f>
        <v>0.04</v>
      </c>
    </row>
    <row r="6" ht="12" spans="1:7">
      <c r="A6" s="35" t="s">
        <v>2375</v>
      </c>
      <c r="B6" s="34">
        <v>8.95</v>
      </c>
      <c r="C6" s="34">
        <v>8.91</v>
      </c>
      <c r="D6" s="34">
        <v>0.04</v>
      </c>
      <c r="E6" s="34">
        <f>F6+G6</f>
        <v>5.16</v>
      </c>
      <c r="F6" s="34">
        <v>5.12</v>
      </c>
      <c r="G6" s="36">
        <v>0.04</v>
      </c>
    </row>
    <row r="7" ht="12" spans="1:7">
      <c r="A7" s="33" t="s">
        <v>2376</v>
      </c>
      <c r="B7" s="34">
        <v>0</v>
      </c>
      <c r="C7" s="34">
        <v>0</v>
      </c>
      <c r="D7" s="34">
        <v>0</v>
      </c>
      <c r="E7" s="34">
        <f t="shared" ref="E7:E14" si="0">F7+G7</f>
        <v>2.9994</v>
      </c>
      <c r="F7" s="34">
        <f>F8+F9+F10+F11+F12+F13+F14</f>
        <v>2.9994</v>
      </c>
      <c r="G7" s="34">
        <v>0</v>
      </c>
    </row>
    <row r="8" ht="12" spans="1:7">
      <c r="A8" s="35" t="s">
        <v>65</v>
      </c>
      <c r="B8" s="34">
        <v>0</v>
      </c>
      <c r="C8" s="34"/>
      <c r="D8" s="34"/>
      <c r="E8" s="34">
        <f t="shared" si="0"/>
        <v>0.3</v>
      </c>
      <c r="F8" s="34">
        <v>0.3</v>
      </c>
      <c r="G8" s="34"/>
    </row>
    <row r="9" ht="12" spans="1:7">
      <c r="A9" s="35" t="s">
        <v>66</v>
      </c>
      <c r="B9" s="34">
        <v>0</v>
      </c>
      <c r="C9" s="34"/>
      <c r="D9" s="34"/>
      <c r="E9" s="34">
        <f t="shared" si="0"/>
        <v>0.6</v>
      </c>
      <c r="F9" s="34">
        <v>0.6</v>
      </c>
      <c r="G9" s="36"/>
    </row>
    <row r="10" ht="12" spans="1:7">
      <c r="A10" s="35" t="s">
        <v>67</v>
      </c>
      <c r="B10" s="34">
        <v>0</v>
      </c>
      <c r="C10" s="34"/>
      <c r="D10" s="34"/>
      <c r="E10" s="34">
        <f t="shared" si="0"/>
        <v>0.3</v>
      </c>
      <c r="F10" s="34">
        <v>0.3</v>
      </c>
      <c r="G10" s="34"/>
    </row>
    <row r="11" ht="12" spans="1:7">
      <c r="A11" s="35" t="s">
        <v>68</v>
      </c>
      <c r="B11" s="34">
        <v>0</v>
      </c>
      <c r="C11" s="34"/>
      <c r="D11" s="34"/>
      <c r="E11" s="34">
        <f t="shared" si="0"/>
        <v>0.6</v>
      </c>
      <c r="F11" s="34">
        <v>0.6</v>
      </c>
      <c r="G11" s="34"/>
    </row>
    <row r="12" ht="12" spans="1:7">
      <c r="A12" s="35" t="s">
        <v>69</v>
      </c>
      <c r="B12" s="34">
        <v>0</v>
      </c>
      <c r="C12" s="34"/>
      <c r="D12" s="34"/>
      <c r="E12" s="34">
        <f t="shared" si="0"/>
        <v>0.5994</v>
      </c>
      <c r="F12" s="34">
        <v>0.5994</v>
      </c>
      <c r="G12" s="36"/>
    </row>
    <row r="13" ht="12" spans="1:7">
      <c r="A13" s="35" t="s">
        <v>70</v>
      </c>
      <c r="B13" s="34">
        <v>0</v>
      </c>
      <c r="C13" s="34"/>
      <c r="D13" s="34"/>
      <c r="E13" s="34">
        <f t="shared" si="0"/>
        <v>0.3</v>
      </c>
      <c r="F13" s="34">
        <v>0.3</v>
      </c>
      <c r="G13" s="36"/>
    </row>
    <row r="14" ht="12" spans="1:7">
      <c r="A14" s="35" t="s">
        <v>71</v>
      </c>
      <c r="B14" s="34">
        <v>0</v>
      </c>
      <c r="C14" s="34"/>
      <c r="D14" s="34"/>
      <c r="E14" s="34">
        <f t="shared" si="0"/>
        <v>0.3</v>
      </c>
      <c r="F14" s="34">
        <v>0.3</v>
      </c>
      <c r="G14" s="36"/>
    </row>
  </sheetData>
  <mergeCells count="5">
    <mergeCell ref="A1:G1"/>
    <mergeCell ref="A2:G2"/>
    <mergeCell ref="B3:D3"/>
    <mergeCell ref="E3:G3"/>
    <mergeCell ref="A3:A4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4"/>
  <sheetViews>
    <sheetView workbookViewId="0">
      <selection activeCell="D67" sqref="D67"/>
    </sheetView>
  </sheetViews>
  <sheetFormatPr defaultColWidth="9" defaultRowHeight="11.25"/>
  <cols>
    <col min="2" max="2" width="34" customWidth="1"/>
    <col min="3" max="12" width="14.6666666666667" customWidth="1"/>
  </cols>
  <sheetData>
    <row r="1" ht="12.75" spans="1:13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9.5" spans="1:13">
      <c r="A2" s="1"/>
      <c r="B2" s="1"/>
      <c r="C2" s="3" t="s">
        <v>2377</v>
      </c>
      <c r="D2" s="4"/>
      <c r="E2" s="4"/>
      <c r="F2" s="4"/>
      <c r="G2" s="4"/>
      <c r="H2" s="4"/>
      <c r="I2" s="4"/>
      <c r="J2" s="4"/>
      <c r="K2" s="4"/>
      <c r="L2" s="18" t="s">
        <v>2</v>
      </c>
      <c r="M2" s="1"/>
    </row>
    <row r="3" ht="14.25" spans="1:13">
      <c r="A3" s="5" t="s">
        <v>2378</v>
      </c>
      <c r="B3" s="6" t="s">
        <v>2379</v>
      </c>
      <c r="C3" s="7" t="s">
        <v>38</v>
      </c>
      <c r="D3" s="8" t="s">
        <v>1992</v>
      </c>
      <c r="E3" s="9" t="s">
        <v>1996</v>
      </c>
      <c r="F3" s="10"/>
      <c r="G3" s="10"/>
      <c r="H3" s="10" t="s">
        <v>2380</v>
      </c>
      <c r="I3" s="19"/>
      <c r="J3" s="19"/>
      <c r="K3" s="19"/>
      <c r="L3" s="10"/>
      <c r="M3" s="1"/>
    </row>
    <row r="4" ht="14.25" spans="1:13">
      <c r="A4" s="11"/>
      <c r="B4" s="6"/>
      <c r="C4" s="7"/>
      <c r="D4" s="8"/>
      <c r="E4" s="7" t="s">
        <v>1139</v>
      </c>
      <c r="F4" s="7" t="s">
        <v>2381</v>
      </c>
      <c r="G4" s="7" t="s">
        <v>2382</v>
      </c>
      <c r="H4" s="8" t="s">
        <v>38</v>
      </c>
      <c r="I4" s="20" t="s">
        <v>2383</v>
      </c>
      <c r="J4" s="19"/>
      <c r="K4" s="21"/>
      <c r="L4" s="8" t="s">
        <v>2384</v>
      </c>
      <c r="M4" s="1"/>
    </row>
    <row r="5" ht="28.5" spans="1:13">
      <c r="A5" s="12"/>
      <c r="B5" s="6"/>
      <c r="C5" s="7"/>
      <c r="D5" s="8"/>
      <c r="E5" s="7"/>
      <c r="F5" s="7"/>
      <c r="G5" s="7"/>
      <c r="H5" s="8"/>
      <c r="I5" s="22" t="s">
        <v>1139</v>
      </c>
      <c r="J5" s="23" t="s">
        <v>2385</v>
      </c>
      <c r="K5" s="24" t="s">
        <v>2382</v>
      </c>
      <c r="L5" s="8"/>
      <c r="M5" s="1"/>
    </row>
    <row r="6" ht="28.5" customHeight="1" spans="1:13">
      <c r="A6" s="13" t="s">
        <v>1152</v>
      </c>
      <c r="B6" s="13" t="s">
        <v>1152</v>
      </c>
      <c r="C6" s="14">
        <v>1</v>
      </c>
      <c r="D6" s="14">
        <v>2</v>
      </c>
      <c r="E6" s="14">
        <v>3</v>
      </c>
      <c r="F6" s="14">
        <v>4</v>
      </c>
      <c r="G6" s="14">
        <v>5</v>
      </c>
      <c r="H6" s="14">
        <v>6</v>
      </c>
      <c r="I6" s="14">
        <v>7</v>
      </c>
      <c r="J6" s="14">
        <v>8</v>
      </c>
      <c r="K6" s="14">
        <v>9</v>
      </c>
      <c r="L6" s="14">
        <v>10</v>
      </c>
      <c r="M6" s="1"/>
    </row>
    <row r="7" ht="28.5" customHeight="1" spans="1:13">
      <c r="A7" s="15"/>
      <c r="B7" s="15" t="s">
        <v>38</v>
      </c>
      <c r="C7" s="16">
        <v>2808.92</v>
      </c>
      <c r="D7" s="16">
        <v>60</v>
      </c>
      <c r="E7" s="16">
        <v>544.18</v>
      </c>
      <c r="F7" s="16">
        <v>372.48</v>
      </c>
      <c r="G7" s="16">
        <v>171.7</v>
      </c>
      <c r="H7" s="17">
        <v>2204.74</v>
      </c>
      <c r="I7" s="17">
        <v>2204.74</v>
      </c>
      <c r="J7" s="16">
        <v>1623.54</v>
      </c>
      <c r="K7" s="16">
        <v>581.2</v>
      </c>
      <c r="L7" s="16">
        <v>0</v>
      </c>
      <c r="M7" s="25"/>
    </row>
    <row r="8" ht="12" spans="1:13">
      <c r="A8" s="15" t="s">
        <v>2386</v>
      </c>
      <c r="B8" s="15" t="s">
        <v>2387</v>
      </c>
      <c r="C8" s="16">
        <v>232.9</v>
      </c>
      <c r="D8" s="16">
        <v>0</v>
      </c>
      <c r="E8" s="16">
        <v>130.74</v>
      </c>
      <c r="F8" s="16">
        <v>25.74</v>
      </c>
      <c r="G8" s="16">
        <v>105</v>
      </c>
      <c r="H8" s="17">
        <v>102.16</v>
      </c>
      <c r="I8" s="17">
        <v>102.16</v>
      </c>
      <c r="J8" s="16">
        <v>102.16</v>
      </c>
      <c r="K8" s="16">
        <v>0</v>
      </c>
      <c r="L8" s="16">
        <v>0</v>
      </c>
      <c r="M8" s="1"/>
    </row>
    <row r="9" ht="24" spans="1:13">
      <c r="A9" s="15" t="s">
        <v>2388</v>
      </c>
      <c r="B9" s="15" t="s">
        <v>2389</v>
      </c>
      <c r="C9" s="16">
        <v>190.71</v>
      </c>
      <c r="D9" s="16">
        <v>0</v>
      </c>
      <c r="E9" s="16">
        <v>118.32</v>
      </c>
      <c r="F9" s="16">
        <v>18.32</v>
      </c>
      <c r="G9" s="16">
        <v>100</v>
      </c>
      <c r="H9" s="17">
        <v>72.39</v>
      </c>
      <c r="I9" s="17">
        <v>72.39</v>
      </c>
      <c r="J9" s="16">
        <v>72.39</v>
      </c>
      <c r="K9" s="16">
        <v>0</v>
      </c>
      <c r="L9" s="16">
        <v>0</v>
      </c>
      <c r="M9" s="1"/>
    </row>
    <row r="10" ht="24" spans="1:13">
      <c r="A10" s="15" t="s">
        <v>2390</v>
      </c>
      <c r="B10" s="15" t="s">
        <v>2391</v>
      </c>
      <c r="C10" s="16">
        <v>15.34</v>
      </c>
      <c r="D10" s="16">
        <v>0</v>
      </c>
      <c r="E10" s="16">
        <v>7.06</v>
      </c>
      <c r="F10" s="16">
        <v>2.06</v>
      </c>
      <c r="G10" s="16">
        <v>5</v>
      </c>
      <c r="H10" s="17">
        <v>8.28</v>
      </c>
      <c r="I10" s="17">
        <v>8.28</v>
      </c>
      <c r="J10" s="16">
        <v>8.28</v>
      </c>
      <c r="K10" s="16">
        <v>0</v>
      </c>
      <c r="L10" s="16">
        <v>0</v>
      </c>
      <c r="M10" s="25"/>
    </row>
    <row r="11" ht="24" spans="1:13">
      <c r="A11" s="15" t="s">
        <v>2392</v>
      </c>
      <c r="B11" s="15" t="s">
        <v>2393</v>
      </c>
      <c r="C11" s="16">
        <v>4.88</v>
      </c>
      <c r="D11" s="16">
        <v>0</v>
      </c>
      <c r="E11" s="16">
        <v>0.96</v>
      </c>
      <c r="F11" s="16">
        <v>0.96</v>
      </c>
      <c r="G11" s="16">
        <v>0</v>
      </c>
      <c r="H11" s="17">
        <v>3.92</v>
      </c>
      <c r="I11" s="17">
        <v>3.92</v>
      </c>
      <c r="J11" s="16">
        <v>3.92</v>
      </c>
      <c r="K11" s="16">
        <v>0</v>
      </c>
      <c r="L11" s="16">
        <v>0</v>
      </c>
      <c r="M11" s="25"/>
    </row>
    <row r="12" ht="24" spans="1:13">
      <c r="A12" s="15" t="s">
        <v>2394</v>
      </c>
      <c r="B12" s="15" t="s">
        <v>2395</v>
      </c>
      <c r="C12" s="16">
        <v>21.97</v>
      </c>
      <c r="D12" s="16">
        <v>0</v>
      </c>
      <c r="E12" s="16">
        <v>4.4</v>
      </c>
      <c r="F12" s="16">
        <v>4.4</v>
      </c>
      <c r="G12" s="16">
        <v>0</v>
      </c>
      <c r="H12" s="17">
        <v>17.57</v>
      </c>
      <c r="I12" s="17">
        <v>17.57</v>
      </c>
      <c r="J12" s="16">
        <v>17.57</v>
      </c>
      <c r="K12" s="16">
        <v>0</v>
      </c>
      <c r="L12" s="16">
        <v>0</v>
      </c>
      <c r="M12" s="25"/>
    </row>
    <row r="13" ht="24" spans="1:13">
      <c r="A13" s="15" t="s">
        <v>2396</v>
      </c>
      <c r="B13" s="15" t="s">
        <v>2397</v>
      </c>
      <c r="C13" s="16">
        <v>179.81</v>
      </c>
      <c r="D13" s="16">
        <v>0</v>
      </c>
      <c r="E13" s="16">
        <v>28.06</v>
      </c>
      <c r="F13" s="16">
        <v>11.56</v>
      </c>
      <c r="G13" s="16">
        <v>16.5</v>
      </c>
      <c r="H13" s="17">
        <v>151.75</v>
      </c>
      <c r="I13" s="17">
        <v>151.75</v>
      </c>
      <c r="J13" s="16">
        <v>45.75</v>
      </c>
      <c r="K13" s="16">
        <v>106</v>
      </c>
      <c r="L13" s="16">
        <v>0</v>
      </c>
      <c r="M13" s="25"/>
    </row>
    <row r="14" ht="24" spans="1:13">
      <c r="A14" s="15" t="s">
        <v>2398</v>
      </c>
      <c r="B14" s="15" t="s">
        <v>2399</v>
      </c>
      <c r="C14" s="16">
        <v>179.81</v>
      </c>
      <c r="D14" s="16">
        <v>0</v>
      </c>
      <c r="E14" s="16">
        <v>28.06</v>
      </c>
      <c r="F14" s="16">
        <v>11.56</v>
      </c>
      <c r="G14" s="16">
        <v>16.5</v>
      </c>
      <c r="H14" s="17">
        <v>151.75</v>
      </c>
      <c r="I14" s="17">
        <v>151.75</v>
      </c>
      <c r="J14" s="16">
        <v>45.75</v>
      </c>
      <c r="K14" s="16">
        <v>106</v>
      </c>
      <c r="L14" s="16">
        <v>0</v>
      </c>
      <c r="M14" s="25"/>
    </row>
    <row r="15" ht="24" spans="1:13">
      <c r="A15" s="15" t="s">
        <v>2400</v>
      </c>
      <c r="B15" s="15" t="s">
        <v>2401</v>
      </c>
      <c r="C15" s="16">
        <v>144.45</v>
      </c>
      <c r="D15" s="16">
        <v>0</v>
      </c>
      <c r="E15" s="16">
        <v>26.74</v>
      </c>
      <c r="F15" s="16">
        <v>11.74</v>
      </c>
      <c r="G15" s="16">
        <v>15</v>
      </c>
      <c r="H15" s="17">
        <v>117.71</v>
      </c>
      <c r="I15" s="17">
        <v>117.71</v>
      </c>
      <c r="J15" s="16">
        <v>42.71</v>
      </c>
      <c r="K15" s="16">
        <v>75</v>
      </c>
      <c r="L15" s="16">
        <v>0</v>
      </c>
      <c r="M15" s="25"/>
    </row>
    <row r="16" ht="24" spans="1:13">
      <c r="A16" s="15" t="s">
        <v>2402</v>
      </c>
      <c r="B16" s="15" t="s">
        <v>2403</v>
      </c>
      <c r="C16" s="16">
        <v>144.45</v>
      </c>
      <c r="D16" s="16">
        <v>0</v>
      </c>
      <c r="E16" s="16">
        <v>26.74</v>
      </c>
      <c r="F16" s="16">
        <v>11.74</v>
      </c>
      <c r="G16" s="16">
        <v>15</v>
      </c>
      <c r="H16" s="17">
        <v>117.71</v>
      </c>
      <c r="I16" s="17">
        <v>117.71</v>
      </c>
      <c r="J16" s="16">
        <v>42.71</v>
      </c>
      <c r="K16" s="16">
        <v>75</v>
      </c>
      <c r="L16" s="16">
        <v>0</v>
      </c>
      <c r="M16" s="1"/>
    </row>
    <row r="17" ht="12" spans="1:12">
      <c r="A17" s="15" t="s">
        <v>2404</v>
      </c>
      <c r="B17" s="15" t="s">
        <v>2405</v>
      </c>
      <c r="C17" s="16">
        <v>75.05</v>
      </c>
      <c r="D17" s="16">
        <v>0</v>
      </c>
      <c r="E17" s="16">
        <v>15.83</v>
      </c>
      <c r="F17" s="16">
        <v>15.83</v>
      </c>
      <c r="G17" s="16">
        <v>0</v>
      </c>
      <c r="H17" s="17">
        <v>59.22</v>
      </c>
      <c r="I17" s="17">
        <v>59.22</v>
      </c>
      <c r="J17" s="16">
        <v>59.22</v>
      </c>
      <c r="K17" s="16">
        <v>0</v>
      </c>
      <c r="L17" s="16">
        <v>0</v>
      </c>
    </row>
    <row r="18" ht="24" spans="1:12">
      <c r="A18" s="15" t="s">
        <v>2406</v>
      </c>
      <c r="B18" s="15" t="s">
        <v>2407</v>
      </c>
      <c r="C18" s="16">
        <v>75.05</v>
      </c>
      <c r="D18" s="16">
        <v>0</v>
      </c>
      <c r="E18" s="16">
        <v>15.83</v>
      </c>
      <c r="F18" s="16">
        <v>15.83</v>
      </c>
      <c r="G18" s="16">
        <v>0</v>
      </c>
      <c r="H18" s="17">
        <v>59.22</v>
      </c>
      <c r="I18" s="17">
        <v>59.22</v>
      </c>
      <c r="J18" s="16">
        <v>59.22</v>
      </c>
      <c r="K18" s="16">
        <v>0</v>
      </c>
      <c r="L18" s="16">
        <v>0</v>
      </c>
    </row>
    <row r="19" ht="12" spans="1:12">
      <c r="A19" s="15" t="s">
        <v>2408</v>
      </c>
      <c r="B19" s="15" t="s">
        <v>2409</v>
      </c>
      <c r="C19" s="16">
        <v>22.9</v>
      </c>
      <c r="D19" s="16">
        <v>0</v>
      </c>
      <c r="E19" s="16">
        <v>1.17</v>
      </c>
      <c r="F19" s="16">
        <v>1.17</v>
      </c>
      <c r="G19" s="16">
        <v>0</v>
      </c>
      <c r="H19" s="17">
        <v>21.73</v>
      </c>
      <c r="I19" s="17">
        <v>21.73</v>
      </c>
      <c r="J19" s="16">
        <v>21.73</v>
      </c>
      <c r="K19" s="16">
        <v>0</v>
      </c>
      <c r="L19" s="16">
        <v>0</v>
      </c>
    </row>
    <row r="20" ht="24" spans="1:12">
      <c r="A20" s="15" t="s">
        <v>2410</v>
      </c>
      <c r="B20" s="15" t="s">
        <v>2411</v>
      </c>
      <c r="C20" s="16">
        <v>22.9</v>
      </c>
      <c r="D20" s="16">
        <v>0</v>
      </c>
      <c r="E20" s="16">
        <v>1.17</v>
      </c>
      <c r="F20" s="16">
        <v>1.17</v>
      </c>
      <c r="G20" s="16">
        <v>0</v>
      </c>
      <c r="H20" s="17">
        <v>21.73</v>
      </c>
      <c r="I20" s="17">
        <v>21.73</v>
      </c>
      <c r="J20" s="16">
        <v>21.73</v>
      </c>
      <c r="K20" s="16">
        <v>0</v>
      </c>
      <c r="L20" s="16">
        <v>0</v>
      </c>
    </row>
    <row r="21" ht="12" spans="1:12">
      <c r="A21" s="15" t="s">
        <v>2412</v>
      </c>
      <c r="B21" s="15" t="s">
        <v>2413</v>
      </c>
      <c r="C21" s="16">
        <v>7.78</v>
      </c>
      <c r="D21" s="16">
        <v>0</v>
      </c>
      <c r="E21" s="16">
        <v>0.67</v>
      </c>
      <c r="F21" s="16">
        <v>0.67</v>
      </c>
      <c r="G21" s="16">
        <v>0</v>
      </c>
      <c r="H21" s="17">
        <v>7.11</v>
      </c>
      <c r="I21" s="17">
        <v>7.11</v>
      </c>
      <c r="J21" s="16">
        <v>7.11</v>
      </c>
      <c r="K21" s="16">
        <v>0</v>
      </c>
      <c r="L21" s="16">
        <v>0</v>
      </c>
    </row>
    <row r="22" ht="24" spans="1:12">
      <c r="A22" s="15" t="s">
        <v>2414</v>
      </c>
      <c r="B22" s="15" t="s">
        <v>2415</v>
      </c>
      <c r="C22" s="16">
        <v>7.78</v>
      </c>
      <c r="D22" s="16">
        <v>0</v>
      </c>
      <c r="E22" s="16">
        <v>0.67</v>
      </c>
      <c r="F22" s="16">
        <v>0.67</v>
      </c>
      <c r="G22" s="16">
        <v>0</v>
      </c>
      <c r="H22" s="17">
        <v>7.11</v>
      </c>
      <c r="I22" s="17">
        <v>7.11</v>
      </c>
      <c r="J22" s="16">
        <v>7.11</v>
      </c>
      <c r="K22" s="16">
        <v>0</v>
      </c>
      <c r="L22" s="16">
        <v>0</v>
      </c>
    </row>
    <row r="23" ht="12" spans="1:12">
      <c r="A23" s="15" t="s">
        <v>2416</v>
      </c>
      <c r="B23" s="15" t="s">
        <v>2417</v>
      </c>
      <c r="C23" s="16">
        <v>12.03</v>
      </c>
      <c r="D23" s="16">
        <v>0</v>
      </c>
      <c r="E23" s="16">
        <v>0.56</v>
      </c>
      <c r="F23" s="16">
        <v>0.56</v>
      </c>
      <c r="G23" s="16">
        <v>0</v>
      </c>
      <c r="H23" s="17">
        <v>11.47</v>
      </c>
      <c r="I23" s="17">
        <v>11.47</v>
      </c>
      <c r="J23" s="16">
        <v>11.47</v>
      </c>
      <c r="K23" s="16">
        <v>0</v>
      </c>
      <c r="L23" s="16">
        <v>0</v>
      </c>
    </row>
    <row r="24" ht="24" spans="1:12">
      <c r="A24" s="15" t="s">
        <v>2418</v>
      </c>
      <c r="B24" s="15" t="s">
        <v>2419</v>
      </c>
      <c r="C24" s="16">
        <v>12.03</v>
      </c>
      <c r="D24" s="16">
        <v>0</v>
      </c>
      <c r="E24" s="16">
        <v>0.56</v>
      </c>
      <c r="F24" s="16">
        <v>0.56</v>
      </c>
      <c r="G24" s="16">
        <v>0</v>
      </c>
      <c r="H24" s="17">
        <v>11.47</v>
      </c>
      <c r="I24" s="17">
        <v>11.47</v>
      </c>
      <c r="J24" s="16">
        <v>11.47</v>
      </c>
      <c r="K24" s="16">
        <v>0</v>
      </c>
      <c r="L24" s="16">
        <v>0</v>
      </c>
    </row>
    <row r="25" ht="12" spans="1:12">
      <c r="A25" s="15" t="s">
        <v>2420</v>
      </c>
      <c r="B25" s="15" t="s">
        <v>2421</v>
      </c>
      <c r="C25" s="16">
        <v>31.15</v>
      </c>
      <c r="D25" s="16">
        <v>0</v>
      </c>
      <c r="E25" s="16">
        <v>6.14</v>
      </c>
      <c r="F25" s="16">
        <v>6.14</v>
      </c>
      <c r="G25" s="16">
        <v>0</v>
      </c>
      <c r="H25" s="17">
        <v>25.01</v>
      </c>
      <c r="I25" s="17">
        <v>25.01</v>
      </c>
      <c r="J25" s="16">
        <v>25.01</v>
      </c>
      <c r="K25" s="16">
        <v>0</v>
      </c>
      <c r="L25" s="16">
        <v>0</v>
      </c>
    </row>
    <row r="26" ht="24" spans="1:12">
      <c r="A26" s="15" t="s">
        <v>2422</v>
      </c>
      <c r="B26" s="15" t="s">
        <v>2423</v>
      </c>
      <c r="C26" s="16">
        <v>31.15</v>
      </c>
      <c r="D26" s="16">
        <v>0</v>
      </c>
      <c r="E26" s="16">
        <v>6.14</v>
      </c>
      <c r="F26" s="16">
        <v>6.14</v>
      </c>
      <c r="G26" s="16">
        <v>0</v>
      </c>
      <c r="H26" s="17">
        <v>25.01</v>
      </c>
      <c r="I26" s="17">
        <v>25.01</v>
      </c>
      <c r="J26" s="16">
        <v>25.01</v>
      </c>
      <c r="K26" s="16">
        <v>0</v>
      </c>
      <c r="L26" s="16">
        <v>0</v>
      </c>
    </row>
    <row r="27" ht="12" spans="1:12">
      <c r="A27" s="15" t="s">
        <v>2424</v>
      </c>
      <c r="B27" s="15" t="s">
        <v>2425</v>
      </c>
      <c r="C27" s="16">
        <v>36.24</v>
      </c>
      <c r="D27" s="16">
        <v>0</v>
      </c>
      <c r="E27" s="16">
        <v>7.28</v>
      </c>
      <c r="F27" s="16">
        <v>7.28</v>
      </c>
      <c r="G27" s="16">
        <v>0</v>
      </c>
      <c r="H27" s="17">
        <v>28.96</v>
      </c>
      <c r="I27" s="17">
        <v>28.96</v>
      </c>
      <c r="J27" s="16">
        <v>28.96</v>
      </c>
      <c r="K27" s="16">
        <v>0</v>
      </c>
      <c r="L27" s="16">
        <v>0</v>
      </c>
    </row>
    <row r="28" ht="24" spans="1:12">
      <c r="A28" s="15" t="s">
        <v>2426</v>
      </c>
      <c r="B28" s="15" t="s">
        <v>2427</v>
      </c>
      <c r="C28" s="16">
        <v>36.24</v>
      </c>
      <c r="D28" s="16">
        <v>0</v>
      </c>
      <c r="E28" s="16">
        <v>7.28</v>
      </c>
      <c r="F28" s="16">
        <v>7.28</v>
      </c>
      <c r="G28" s="16">
        <v>0</v>
      </c>
      <c r="H28" s="17">
        <v>28.96</v>
      </c>
      <c r="I28" s="17">
        <v>28.96</v>
      </c>
      <c r="J28" s="16">
        <v>28.96</v>
      </c>
      <c r="K28" s="16">
        <v>0</v>
      </c>
      <c r="L28" s="16">
        <v>0</v>
      </c>
    </row>
    <row r="29" ht="12" spans="1:12">
      <c r="A29" s="15" t="s">
        <v>2428</v>
      </c>
      <c r="B29" s="15" t="s">
        <v>2429</v>
      </c>
      <c r="C29" s="16">
        <v>22.63</v>
      </c>
      <c r="D29" s="16">
        <v>0</v>
      </c>
      <c r="E29" s="16">
        <v>4.22</v>
      </c>
      <c r="F29" s="16">
        <v>4.22</v>
      </c>
      <c r="G29" s="16">
        <v>0</v>
      </c>
      <c r="H29" s="17">
        <v>18.41</v>
      </c>
      <c r="I29" s="17">
        <v>18.41</v>
      </c>
      <c r="J29" s="16">
        <v>18.41</v>
      </c>
      <c r="K29" s="16">
        <v>0</v>
      </c>
      <c r="L29" s="16">
        <v>0</v>
      </c>
    </row>
    <row r="30" ht="24" spans="1:12">
      <c r="A30" s="15" t="s">
        <v>2430</v>
      </c>
      <c r="B30" s="15" t="s">
        <v>2431</v>
      </c>
      <c r="C30" s="16">
        <v>22.63</v>
      </c>
      <c r="D30" s="16">
        <v>0</v>
      </c>
      <c r="E30" s="16">
        <v>4.22</v>
      </c>
      <c r="F30" s="16">
        <v>4.22</v>
      </c>
      <c r="G30" s="16">
        <v>0</v>
      </c>
      <c r="H30" s="17">
        <v>18.41</v>
      </c>
      <c r="I30" s="17">
        <v>18.41</v>
      </c>
      <c r="J30" s="16">
        <v>18.41</v>
      </c>
      <c r="K30" s="16">
        <v>0</v>
      </c>
      <c r="L30" s="16">
        <v>0</v>
      </c>
    </row>
    <row r="31" ht="12" spans="1:12">
      <c r="A31" s="15" t="s">
        <v>2432</v>
      </c>
      <c r="B31" s="15" t="s">
        <v>2433</v>
      </c>
      <c r="C31" s="16">
        <v>10.49</v>
      </c>
      <c r="D31" s="16">
        <v>0</v>
      </c>
      <c r="E31" s="16">
        <v>2.07</v>
      </c>
      <c r="F31" s="16">
        <v>2.07</v>
      </c>
      <c r="G31" s="16">
        <v>0</v>
      </c>
      <c r="H31" s="17">
        <v>8.42</v>
      </c>
      <c r="I31" s="17">
        <v>8.42</v>
      </c>
      <c r="J31" s="16">
        <v>8.42</v>
      </c>
      <c r="K31" s="16">
        <v>0</v>
      </c>
      <c r="L31" s="16">
        <v>0</v>
      </c>
    </row>
    <row r="32" ht="24" spans="1:12">
      <c r="A32" s="15" t="s">
        <v>2434</v>
      </c>
      <c r="B32" s="15" t="s">
        <v>2435</v>
      </c>
      <c r="C32" s="16">
        <v>10.49</v>
      </c>
      <c r="D32" s="16">
        <v>0</v>
      </c>
      <c r="E32" s="16">
        <v>2.07</v>
      </c>
      <c r="F32" s="16">
        <v>2.07</v>
      </c>
      <c r="G32" s="16">
        <v>0</v>
      </c>
      <c r="H32" s="17">
        <v>8.42</v>
      </c>
      <c r="I32" s="17">
        <v>8.42</v>
      </c>
      <c r="J32" s="16">
        <v>8.42</v>
      </c>
      <c r="K32" s="16">
        <v>0</v>
      </c>
      <c r="L32" s="16">
        <v>0</v>
      </c>
    </row>
    <row r="33" ht="12" spans="1:12">
      <c r="A33" s="15" t="s">
        <v>2436</v>
      </c>
      <c r="B33" s="15" t="s">
        <v>2437</v>
      </c>
      <c r="C33" s="16">
        <v>16.92</v>
      </c>
      <c r="D33" s="16">
        <v>0</v>
      </c>
      <c r="E33" s="16">
        <v>1.88</v>
      </c>
      <c r="F33" s="16">
        <v>1.68</v>
      </c>
      <c r="G33" s="16">
        <v>0.2</v>
      </c>
      <c r="H33" s="17">
        <v>15.04</v>
      </c>
      <c r="I33" s="17">
        <v>15.04</v>
      </c>
      <c r="J33" s="16">
        <v>6.84</v>
      </c>
      <c r="K33" s="16">
        <v>8.2</v>
      </c>
      <c r="L33" s="16">
        <v>0</v>
      </c>
    </row>
    <row r="34" ht="24" spans="1:12">
      <c r="A34" s="15" t="s">
        <v>2438</v>
      </c>
      <c r="B34" s="15" t="s">
        <v>2439</v>
      </c>
      <c r="C34" s="16">
        <v>16.92</v>
      </c>
      <c r="D34" s="16">
        <v>0</v>
      </c>
      <c r="E34" s="16">
        <v>1.88</v>
      </c>
      <c r="F34" s="16">
        <v>1.68</v>
      </c>
      <c r="G34" s="16">
        <v>0.2</v>
      </c>
      <c r="H34" s="17">
        <v>15.04</v>
      </c>
      <c r="I34" s="17">
        <v>15.04</v>
      </c>
      <c r="J34" s="16">
        <v>6.84</v>
      </c>
      <c r="K34" s="16">
        <v>8.2</v>
      </c>
      <c r="L34" s="16">
        <v>0</v>
      </c>
    </row>
    <row r="35" ht="12" spans="1:12">
      <c r="A35" s="15" t="s">
        <v>2440</v>
      </c>
      <c r="B35" s="15" t="s">
        <v>2441</v>
      </c>
      <c r="C35" s="16">
        <v>10.62</v>
      </c>
      <c r="D35" s="16">
        <v>0</v>
      </c>
      <c r="E35" s="16">
        <v>2.2</v>
      </c>
      <c r="F35" s="16">
        <v>2.2</v>
      </c>
      <c r="G35" s="16">
        <v>0</v>
      </c>
      <c r="H35" s="17">
        <v>8.42</v>
      </c>
      <c r="I35" s="17">
        <v>8.42</v>
      </c>
      <c r="J35" s="16">
        <v>8.42</v>
      </c>
      <c r="K35" s="16">
        <v>0</v>
      </c>
      <c r="L35" s="16">
        <v>0</v>
      </c>
    </row>
    <row r="36" ht="24" spans="1:12">
      <c r="A36" s="15" t="s">
        <v>2442</v>
      </c>
      <c r="B36" s="15" t="s">
        <v>2443</v>
      </c>
      <c r="C36" s="16">
        <v>10.62</v>
      </c>
      <c r="D36" s="16">
        <v>0</v>
      </c>
      <c r="E36" s="16">
        <v>2.2</v>
      </c>
      <c r="F36" s="16">
        <v>2.2</v>
      </c>
      <c r="G36" s="16">
        <v>0</v>
      </c>
      <c r="H36" s="17">
        <v>8.42</v>
      </c>
      <c r="I36" s="17">
        <v>8.42</v>
      </c>
      <c r="J36" s="16">
        <v>8.42</v>
      </c>
      <c r="K36" s="16">
        <v>0</v>
      </c>
      <c r="L36" s="16">
        <v>0</v>
      </c>
    </row>
    <row r="37" ht="12" spans="1:12">
      <c r="A37" s="15" t="s">
        <v>2444</v>
      </c>
      <c r="B37" s="15" t="s">
        <v>2445</v>
      </c>
      <c r="C37" s="16">
        <v>10.45</v>
      </c>
      <c r="D37" s="16">
        <v>0</v>
      </c>
      <c r="E37" s="16">
        <v>2.06</v>
      </c>
      <c r="F37" s="16">
        <v>2.06</v>
      </c>
      <c r="G37" s="16">
        <v>0</v>
      </c>
      <c r="H37" s="17">
        <v>8.39</v>
      </c>
      <c r="I37" s="17">
        <v>8.39</v>
      </c>
      <c r="J37" s="16">
        <v>8.39</v>
      </c>
      <c r="K37" s="16">
        <v>0</v>
      </c>
      <c r="L37" s="16">
        <v>0</v>
      </c>
    </row>
    <row r="38" ht="24" spans="1:12">
      <c r="A38" s="15" t="s">
        <v>2446</v>
      </c>
      <c r="B38" s="15" t="s">
        <v>2447</v>
      </c>
      <c r="C38" s="16">
        <v>10.45</v>
      </c>
      <c r="D38" s="16">
        <v>0</v>
      </c>
      <c r="E38" s="16">
        <v>2.06</v>
      </c>
      <c r="F38" s="16">
        <v>2.06</v>
      </c>
      <c r="G38" s="16">
        <v>0</v>
      </c>
      <c r="H38" s="17">
        <v>8.39</v>
      </c>
      <c r="I38" s="17">
        <v>8.39</v>
      </c>
      <c r="J38" s="16">
        <v>8.39</v>
      </c>
      <c r="K38" s="16">
        <v>0</v>
      </c>
      <c r="L38" s="16">
        <v>0</v>
      </c>
    </row>
    <row r="39" ht="12" spans="1:12">
      <c r="A39" s="15" t="s">
        <v>2448</v>
      </c>
      <c r="B39" s="15" t="s">
        <v>2449</v>
      </c>
      <c r="C39" s="16">
        <v>392.29</v>
      </c>
      <c r="D39" s="16">
        <v>0</v>
      </c>
      <c r="E39" s="16">
        <v>14.72</v>
      </c>
      <c r="F39" s="16">
        <v>14.72</v>
      </c>
      <c r="G39" s="16">
        <v>0</v>
      </c>
      <c r="H39" s="17">
        <v>377.57</v>
      </c>
      <c r="I39" s="17">
        <v>377.57</v>
      </c>
      <c r="J39" s="16">
        <v>57.57</v>
      </c>
      <c r="K39" s="16">
        <v>320</v>
      </c>
      <c r="L39" s="16">
        <v>0</v>
      </c>
    </row>
    <row r="40" ht="24" spans="1:12">
      <c r="A40" s="15" t="s">
        <v>2450</v>
      </c>
      <c r="B40" s="15" t="s">
        <v>2451</v>
      </c>
      <c r="C40" s="16">
        <v>391.63</v>
      </c>
      <c r="D40" s="16">
        <v>0</v>
      </c>
      <c r="E40" s="16">
        <v>14.59</v>
      </c>
      <c r="F40" s="16">
        <v>14.59</v>
      </c>
      <c r="G40" s="16">
        <v>0</v>
      </c>
      <c r="H40" s="17">
        <v>377.04</v>
      </c>
      <c r="I40" s="17">
        <v>377.04</v>
      </c>
      <c r="J40" s="16">
        <v>57.04</v>
      </c>
      <c r="K40" s="16">
        <v>320</v>
      </c>
      <c r="L40" s="16">
        <v>0</v>
      </c>
    </row>
    <row r="41" ht="24" spans="1:12">
      <c r="A41" s="15" t="s">
        <v>2452</v>
      </c>
      <c r="B41" s="15" t="s">
        <v>2453</v>
      </c>
      <c r="C41" s="16">
        <v>0.66</v>
      </c>
      <c r="D41" s="16">
        <v>0</v>
      </c>
      <c r="E41" s="16">
        <v>0.13</v>
      </c>
      <c r="F41" s="16">
        <v>0.13</v>
      </c>
      <c r="G41" s="16">
        <v>0</v>
      </c>
      <c r="H41" s="17">
        <v>0.53</v>
      </c>
      <c r="I41" s="17">
        <v>0.53</v>
      </c>
      <c r="J41" s="16">
        <v>0.53</v>
      </c>
      <c r="K41" s="16">
        <v>0</v>
      </c>
      <c r="L41" s="16">
        <v>0</v>
      </c>
    </row>
    <row r="42" ht="12" spans="1:12">
      <c r="A42" s="15" t="s">
        <v>2454</v>
      </c>
      <c r="B42" s="15" t="s">
        <v>2455</v>
      </c>
      <c r="C42" s="16">
        <v>156.02</v>
      </c>
      <c r="D42" s="16">
        <v>0</v>
      </c>
      <c r="E42" s="16">
        <v>46.64</v>
      </c>
      <c r="F42" s="16">
        <v>11.64</v>
      </c>
      <c r="G42" s="16">
        <v>35</v>
      </c>
      <c r="H42" s="17">
        <v>109.38</v>
      </c>
      <c r="I42" s="17">
        <v>109.38</v>
      </c>
      <c r="J42" s="16">
        <v>47.38</v>
      </c>
      <c r="K42" s="16">
        <v>62</v>
      </c>
      <c r="L42" s="16">
        <v>0</v>
      </c>
    </row>
    <row r="43" ht="24" spans="1:12">
      <c r="A43" s="15" t="s">
        <v>2456</v>
      </c>
      <c r="B43" s="15" t="s">
        <v>2457</v>
      </c>
      <c r="C43" s="16">
        <v>156.02</v>
      </c>
      <c r="D43" s="16">
        <v>0</v>
      </c>
      <c r="E43" s="16">
        <v>46.64</v>
      </c>
      <c r="F43" s="16">
        <v>11.64</v>
      </c>
      <c r="G43" s="16">
        <v>35</v>
      </c>
      <c r="H43" s="17">
        <v>109.38</v>
      </c>
      <c r="I43" s="17">
        <v>109.38</v>
      </c>
      <c r="J43" s="16">
        <v>47.38</v>
      </c>
      <c r="K43" s="16">
        <v>62</v>
      </c>
      <c r="L43" s="16">
        <v>0</v>
      </c>
    </row>
    <row r="44" ht="12" spans="1:12">
      <c r="A44" s="15" t="s">
        <v>2458</v>
      </c>
      <c r="B44" s="15" t="s">
        <v>2459</v>
      </c>
      <c r="C44" s="16">
        <v>22.14</v>
      </c>
      <c r="D44" s="16">
        <v>0</v>
      </c>
      <c r="E44" s="16">
        <v>4.37</v>
      </c>
      <c r="F44" s="16">
        <v>4.37</v>
      </c>
      <c r="G44" s="16">
        <v>0</v>
      </c>
      <c r="H44" s="17">
        <v>17.77</v>
      </c>
      <c r="I44" s="17">
        <v>17.77</v>
      </c>
      <c r="J44" s="16">
        <v>17.77</v>
      </c>
      <c r="K44" s="16">
        <v>0</v>
      </c>
      <c r="L44" s="16">
        <v>0</v>
      </c>
    </row>
    <row r="45" ht="24" spans="1:12">
      <c r="A45" s="15" t="s">
        <v>2460</v>
      </c>
      <c r="B45" s="15" t="s">
        <v>2461</v>
      </c>
      <c r="C45" s="16">
        <v>22.14</v>
      </c>
      <c r="D45" s="16">
        <v>0</v>
      </c>
      <c r="E45" s="16">
        <v>4.37</v>
      </c>
      <c r="F45" s="16">
        <v>4.37</v>
      </c>
      <c r="G45" s="16">
        <v>0</v>
      </c>
      <c r="H45" s="17">
        <v>17.77</v>
      </c>
      <c r="I45" s="17">
        <v>17.77</v>
      </c>
      <c r="J45" s="16">
        <v>17.77</v>
      </c>
      <c r="K45" s="16">
        <v>0</v>
      </c>
      <c r="L45" s="16">
        <v>0</v>
      </c>
    </row>
    <row r="46" ht="12" spans="1:12">
      <c r="A46" s="15" t="s">
        <v>2462</v>
      </c>
      <c r="B46" s="15" t="s">
        <v>2463</v>
      </c>
      <c r="C46" s="16">
        <v>18.8</v>
      </c>
      <c r="D46" s="16">
        <v>0</v>
      </c>
      <c r="E46" s="16">
        <v>3.46</v>
      </c>
      <c r="F46" s="16">
        <v>3.46</v>
      </c>
      <c r="G46" s="16">
        <v>0</v>
      </c>
      <c r="H46" s="17">
        <v>15.34</v>
      </c>
      <c r="I46" s="17">
        <v>15.34</v>
      </c>
      <c r="J46" s="16">
        <v>15.34</v>
      </c>
      <c r="K46" s="16">
        <v>0</v>
      </c>
      <c r="L46" s="16">
        <v>0</v>
      </c>
    </row>
    <row r="47" ht="24" spans="1:12">
      <c r="A47" s="15" t="s">
        <v>2464</v>
      </c>
      <c r="B47" s="15" t="s">
        <v>2465</v>
      </c>
      <c r="C47" s="16">
        <v>18.8</v>
      </c>
      <c r="D47" s="16">
        <v>0</v>
      </c>
      <c r="E47" s="16">
        <v>3.46</v>
      </c>
      <c r="F47" s="16">
        <v>3.46</v>
      </c>
      <c r="G47" s="16">
        <v>0</v>
      </c>
      <c r="H47" s="17">
        <v>15.34</v>
      </c>
      <c r="I47" s="17">
        <v>15.34</v>
      </c>
      <c r="J47" s="16">
        <v>15.34</v>
      </c>
      <c r="K47" s="16">
        <v>0</v>
      </c>
      <c r="L47" s="16">
        <v>0</v>
      </c>
    </row>
    <row r="48" ht="12" spans="1:12">
      <c r="A48" s="15" t="s">
        <v>2466</v>
      </c>
      <c r="B48" s="15" t="s">
        <v>2467</v>
      </c>
      <c r="C48" s="16">
        <v>119.33</v>
      </c>
      <c r="D48" s="16">
        <v>0</v>
      </c>
      <c r="E48" s="16">
        <v>5.54</v>
      </c>
      <c r="F48" s="16">
        <v>5.54</v>
      </c>
      <c r="G48" s="16">
        <v>0</v>
      </c>
      <c r="H48" s="17">
        <v>113.79</v>
      </c>
      <c r="I48" s="17">
        <v>113.79</v>
      </c>
      <c r="J48" s="16">
        <v>113.79</v>
      </c>
      <c r="K48" s="16">
        <v>0</v>
      </c>
      <c r="L48" s="16">
        <v>0</v>
      </c>
    </row>
    <row r="49" ht="24" spans="1:12">
      <c r="A49" s="15" t="s">
        <v>2468</v>
      </c>
      <c r="B49" s="15" t="s">
        <v>2469</v>
      </c>
      <c r="C49" s="16">
        <v>119.33</v>
      </c>
      <c r="D49" s="16">
        <v>0</v>
      </c>
      <c r="E49" s="16">
        <v>5.54</v>
      </c>
      <c r="F49" s="16">
        <v>5.54</v>
      </c>
      <c r="G49" s="16">
        <v>0</v>
      </c>
      <c r="H49" s="17">
        <v>113.79</v>
      </c>
      <c r="I49" s="17">
        <v>113.79</v>
      </c>
      <c r="J49" s="16">
        <v>113.79</v>
      </c>
      <c r="K49" s="16">
        <v>0</v>
      </c>
      <c r="L49" s="16">
        <v>0</v>
      </c>
    </row>
    <row r="50" ht="12" spans="1:12">
      <c r="A50" s="15" t="s">
        <v>2470</v>
      </c>
      <c r="B50" s="15" t="s">
        <v>2471</v>
      </c>
      <c r="C50" s="16">
        <v>29.51</v>
      </c>
      <c r="D50" s="16">
        <v>0</v>
      </c>
      <c r="E50" s="16">
        <v>1.46</v>
      </c>
      <c r="F50" s="16">
        <v>1.46</v>
      </c>
      <c r="G50" s="16">
        <v>0</v>
      </c>
      <c r="H50" s="17">
        <v>28.05</v>
      </c>
      <c r="I50" s="17">
        <v>28.05</v>
      </c>
      <c r="J50" s="16">
        <v>28.05</v>
      </c>
      <c r="K50" s="16">
        <v>0</v>
      </c>
      <c r="L50" s="16">
        <v>0</v>
      </c>
    </row>
    <row r="51" ht="24" spans="1:12">
      <c r="A51" s="15" t="s">
        <v>2472</v>
      </c>
      <c r="B51" s="15" t="s">
        <v>2473</v>
      </c>
      <c r="C51" s="16">
        <v>29.51</v>
      </c>
      <c r="D51" s="16">
        <v>0</v>
      </c>
      <c r="E51" s="16">
        <v>1.46</v>
      </c>
      <c r="F51" s="16">
        <v>1.46</v>
      </c>
      <c r="G51" s="16">
        <v>0</v>
      </c>
      <c r="H51" s="17">
        <v>28.05</v>
      </c>
      <c r="I51" s="17">
        <v>28.05</v>
      </c>
      <c r="J51" s="16">
        <v>28.05</v>
      </c>
      <c r="K51" s="16">
        <v>0</v>
      </c>
      <c r="L51" s="16">
        <v>0</v>
      </c>
    </row>
    <row r="52" ht="12" spans="1:12">
      <c r="A52" s="15" t="s">
        <v>2474</v>
      </c>
      <c r="B52" s="15" t="s">
        <v>2475</v>
      </c>
      <c r="C52" s="16">
        <v>21.1</v>
      </c>
      <c r="D52" s="16">
        <v>0</v>
      </c>
      <c r="E52" s="16">
        <v>1.28</v>
      </c>
      <c r="F52" s="16">
        <v>1.28</v>
      </c>
      <c r="G52" s="16">
        <v>0</v>
      </c>
      <c r="H52" s="17">
        <v>19.82</v>
      </c>
      <c r="I52" s="17">
        <v>19.82</v>
      </c>
      <c r="J52" s="16">
        <v>19.82</v>
      </c>
      <c r="K52" s="16">
        <v>0</v>
      </c>
      <c r="L52" s="16">
        <v>0</v>
      </c>
    </row>
    <row r="53" ht="24" spans="1:12">
      <c r="A53" s="15" t="s">
        <v>2476</v>
      </c>
      <c r="B53" s="15" t="s">
        <v>2477</v>
      </c>
      <c r="C53" s="16">
        <v>21.1</v>
      </c>
      <c r="D53" s="16">
        <v>0</v>
      </c>
      <c r="E53" s="16">
        <v>1.28</v>
      </c>
      <c r="F53" s="16">
        <v>1.28</v>
      </c>
      <c r="G53" s="16">
        <v>0</v>
      </c>
      <c r="H53" s="17">
        <v>19.82</v>
      </c>
      <c r="I53" s="17">
        <v>19.82</v>
      </c>
      <c r="J53" s="16">
        <v>19.82</v>
      </c>
      <c r="K53" s="16">
        <v>0</v>
      </c>
      <c r="L53" s="16">
        <v>0</v>
      </c>
    </row>
    <row r="54" ht="12" spans="1:12">
      <c r="A54" s="15" t="s">
        <v>2478</v>
      </c>
      <c r="B54" s="15" t="s">
        <v>2479</v>
      </c>
      <c r="C54" s="16">
        <v>17.79</v>
      </c>
      <c r="D54" s="16">
        <v>0</v>
      </c>
      <c r="E54" s="16">
        <v>3.58</v>
      </c>
      <c r="F54" s="16">
        <v>3.58</v>
      </c>
      <c r="G54" s="16">
        <v>0</v>
      </c>
      <c r="H54" s="17">
        <v>14.21</v>
      </c>
      <c r="I54" s="17">
        <v>14.21</v>
      </c>
      <c r="J54" s="16">
        <v>14.21</v>
      </c>
      <c r="K54" s="16">
        <v>0</v>
      </c>
      <c r="L54" s="16">
        <v>0</v>
      </c>
    </row>
    <row r="55" ht="24" spans="1:12">
      <c r="A55" s="15" t="s">
        <v>2480</v>
      </c>
      <c r="B55" s="15" t="s">
        <v>2481</v>
      </c>
      <c r="C55" s="16">
        <v>17.79</v>
      </c>
      <c r="D55" s="16">
        <v>0</v>
      </c>
      <c r="E55" s="16">
        <v>3.58</v>
      </c>
      <c r="F55" s="16">
        <v>3.58</v>
      </c>
      <c r="G55" s="16">
        <v>0</v>
      </c>
      <c r="H55" s="17">
        <v>14.21</v>
      </c>
      <c r="I55" s="17">
        <v>14.21</v>
      </c>
      <c r="J55" s="16">
        <v>14.21</v>
      </c>
      <c r="K55" s="16">
        <v>0</v>
      </c>
      <c r="L55" s="16">
        <v>0</v>
      </c>
    </row>
    <row r="56" ht="12" spans="1:12">
      <c r="A56" s="15" t="s">
        <v>2482</v>
      </c>
      <c r="B56" s="15" t="s">
        <v>2483</v>
      </c>
      <c r="C56" s="16">
        <v>11.78</v>
      </c>
      <c r="D56" s="16">
        <v>0</v>
      </c>
      <c r="E56" s="16">
        <v>2.43</v>
      </c>
      <c r="F56" s="16">
        <v>2.43</v>
      </c>
      <c r="G56" s="16">
        <v>0</v>
      </c>
      <c r="H56" s="17">
        <v>9.35</v>
      </c>
      <c r="I56" s="17">
        <v>9.35</v>
      </c>
      <c r="J56" s="16">
        <v>9.35</v>
      </c>
      <c r="K56" s="16">
        <v>0</v>
      </c>
      <c r="L56" s="16">
        <v>0</v>
      </c>
    </row>
    <row r="57" ht="24" spans="1:12">
      <c r="A57" s="15" t="s">
        <v>2484</v>
      </c>
      <c r="B57" s="15" t="s">
        <v>2485</v>
      </c>
      <c r="C57" s="16">
        <v>11.78</v>
      </c>
      <c r="D57" s="16">
        <v>0</v>
      </c>
      <c r="E57" s="16">
        <v>2.43</v>
      </c>
      <c r="F57" s="16">
        <v>2.43</v>
      </c>
      <c r="G57" s="16">
        <v>0</v>
      </c>
      <c r="H57" s="17">
        <v>9.35</v>
      </c>
      <c r="I57" s="17">
        <v>9.35</v>
      </c>
      <c r="J57" s="16">
        <v>9.35</v>
      </c>
      <c r="K57" s="16">
        <v>0</v>
      </c>
      <c r="L57" s="16">
        <v>0</v>
      </c>
    </row>
    <row r="58" ht="12" spans="1:12">
      <c r="A58" s="15" t="s">
        <v>2486</v>
      </c>
      <c r="B58" s="15" t="s">
        <v>2487</v>
      </c>
      <c r="C58" s="16">
        <v>8.39</v>
      </c>
      <c r="D58" s="16">
        <v>0</v>
      </c>
      <c r="E58" s="16">
        <v>1.79</v>
      </c>
      <c r="F58" s="16">
        <v>1.79</v>
      </c>
      <c r="G58" s="16">
        <v>0</v>
      </c>
      <c r="H58" s="17">
        <v>6.6</v>
      </c>
      <c r="I58" s="17">
        <v>6.6</v>
      </c>
      <c r="J58" s="16">
        <v>6.6</v>
      </c>
      <c r="K58" s="16">
        <v>0</v>
      </c>
      <c r="L58" s="16">
        <v>0</v>
      </c>
    </row>
    <row r="59" ht="24" spans="1:12">
      <c r="A59" s="15" t="s">
        <v>2488</v>
      </c>
      <c r="B59" s="15" t="s">
        <v>2489</v>
      </c>
      <c r="C59" s="16">
        <v>8.39</v>
      </c>
      <c r="D59" s="16">
        <v>0</v>
      </c>
      <c r="E59" s="16">
        <v>1.79</v>
      </c>
      <c r="F59" s="16">
        <v>1.79</v>
      </c>
      <c r="G59" s="16">
        <v>0</v>
      </c>
      <c r="H59" s="17">
        <v>6.6</v>
      </c>
      <c r="I59" s="17">
        <v>6.6</v>
      </c>
      <c r="J59" s="16">
        <v>6.6</v>
      </c>
      <c r="K59" s="16">
        <v>0</v>
      </c>
      <c r="L59" s="16">
        <v>0</v>
      </c>
    </row>
    <row r="60" ht="12" spans="1:12">
      <c r="A60" s="15" t="s">
        <v>2490</v>
      </c>
      <c r="B60" s="15" t="s">
        <v>2491</v>
      </c>
      <c r="C60" s="16">
        <v>61.78</v>
      </c>
      <c r="D60" s="16">
        <v>0</v>
      </c>
      <c r="E60" s="16">
        <v>13.34</v>
      </c>
      <c r="F60" s="16">
        <v>13.34</v>
      </c>
      <c r="G60" s="16">
        <v>0</v>
      </c>
      <c r="H60" s="17">
        <v>48.44</v>
      </c>
      <c r="I60" s="17">
        <v>48.44</v>
      </c>
      <c r="J60" s="16">
        <v>48.44</v>
      </c>
      <c r="K60" s="16">
        <v>0</v>
      </c>
      <c r="L60" s="16">
        <v>0</v>
      </c>
    </row>
    <row r="61" ht="24" spans="1:12">
      <c r="A61" s="15" t="s">
        <v>2492</v>
      </c>
      <c r="B61" s="15" t="s">
        <v>2493</v>
      </c>
      <c r="C61" s="16">
        <v>61.78</v>
      </c>
      <c r="D61" s="16">
        <v>0</v>
      </c>
      <c r="E61" s="16">
        <v>13.34</v>
      </c>
      <c r="F61" s="16">
        <v>13.34</v>
      </c>
      <c r="G61" s="16">
        <v>0</v>
      </c>
      <c r="H61" s="17">
        <v>48.44</v>
      </c>
      <c r="I61" s="17">
        <v>48.44</v>
      </c>
      <c r="J61" s="16">
        <v>48.44</v>
      </c>
      <c r="K61" s="16">
        <v>0</v>
      </c>
      <c r="L61" s="16">
        <v>0</v>
      </c>
    </row>
    <row r="62" ht="12" spans="1:12">
      <c r="A62" s="15" t="s">
        <v>1153</v>
      </c>
      <c r="B62" s="15" t="s">
        <v>2494</v>
      </c>
      <c r="C62" s="16">
        <v>58.29</v>
      </c>
      <c r="D62" s="16">
        <v>0</v>
      </c>
      <c r="E62" s="16">
        <v>11.5</v>
      </c>
      <c r="F62" s="16">
        <v>11.5</v>
      </c>
      <c r="G62" s="16">
        <v>0</v>
      </c>
      <c r="H62" s="17">
        <v>46.79</v>
      </c>
      <c r="I62" s="17">
        <v>46.79</v>
      </c>
      <c r="J62" s="16">
        <v>46.79</v>
      </c>
      <c r="K62" s="16">
        <v>0</v>
      </c>
      <c r="L62" s="16">
        <v>0</v>
      </c>
    </row>
    <row r="63" ht="24" spans="1:12">
      <c r="A63" s="15" t="s">
        <v>2495</v>
      </c>
      <c r="B63" s="15" t="s">
        <v>2496</v>
      </c>
      <c r="C63" s="16">
        <v>58.29</v>
      </c>
      <c r="D63" s="16">
        <v>0</v>
      </c>
      <c r="E63" s="16">
        <v>11.5</v>
      </c>
      <c r="F63" s="16">
        <v>11.5</v>
      </c>
      <c r="G63" s="16">
        <v>0</v>
      </c>
      <c r="H63" s="17">
        <v>46.79</v>
      </c>
      <c r="I63" s="17">
        <v>46.79</v>
      </c>
      <c r="J63" s="16">
        <v>46.79</v>
      </c>
      <c r="K63" s="16">
        <v>0</v>
      </c>
      <c r="L63" s="16">
        <v>0</v>
      </c>
    </row>
    <row r="64" ht="12" spans="1:12">
      <c r="A64" s="15" t="s">
        <v>1439</v>
      </c>
      <c r="B64" s="15" t="s">
        <v>2497</v>
      </c>
      <c r="C64" s="16">
        <v>13.24</v>
      </c>
      <c r="D64" s="16">
        <v>0</v>
      </c>
      <c r="E64" s="16">
        <v>2.61</v>
      </c>
      <c r="F64" s="16">
        <v>2.61</v>
      </c>
      <c r="G64" s="16">
        <v>0</v>
      </c>
      <c r="H64" s="17">
        <v>10.63</v>
      </c>
      <c r="I64" s="17">
        <v>10.63</v>
      </c>
      <c r="J64" s="16">
        <v>10.63</v>
      </c>
      <c r="K64" s="16">
        <v>0</v>
      </c>
      <c r="L64" s="16">
        <v>0</v>
      </c>
    </row>
    <row r="65" ht="24" spans="1:12">
      <c r="A65" s="15" t="s">
        <v>2498</v>
      </c>
      <c r="B65" s="15" t="s">
        <v>2499</v>
      </c>
      <c r="C65" s="16">
        <v>13.24</v>
      </c>
      <c r="D65" s="16">
        <v>0</v>
      </c>
      <c r="E65" s="16">
        <v>2.61</v>
      </c>
      <c r="F65" s="16">
        <v>2.61</v>
      </c>
      <c r="G65" s="16">
        <v>0</v>
      </c>
      <c r="H65" s="17">
        <v>10.63</v>
      </c>
      <c r="I65" s="17">
        <v>10.63</v>
      </c>
      <c r="J65" s="16">
        <v>10.63</v>
      </c>
      <c r="K65" s="16">
        <v>0</v>
      </c>
      <c r="L65" s="16">
        <v>0</v>
      </c>
    </row>
    <row r="66" ht="12" spans="1:12">
      <c r="A66" s="15" t="s">
        <v>1446</v>
      </c>
      <c r="B66" s="15" t="s">
        <v>2500</v>
      </c>
      <c r="C66" s="16">
        <v>33.14</v>
      </c>
      <c r="D66" s="16">
        <v>0</v>
      </c>
      <c r="E66" s="16">
        <v>6.74</v>
      </c>
      <c r="F66" s="16">
        <v>6.74</v>
      </c>
      <c r="G66" s="16">
        <v>0</v>
      </c>
      <c r="H66" s="17">
        <v>26.4</v>
      </c>
      <c r="I66" s="17">
        <v>26.4</v>
      </c>
      <c r="J66" s="16">
        <v>26.4</v>
      </c>
      <c r="K66" s="16">
        <v>0</v>
      </c>
      <c r="L66" s="16">
        <v>0</v>
      </c>
    </row>
    <row r="67" ht="24" spans="1:12">
      <c r="A67" s="15" t="s">
        <v>2501</v>
      </c>
      <c r="B67" s="15" t="s">
        <v>2502</v>
      </c>
      <c r="C67" s="16">
        <v>33.14</v>
      </c>
      <c r="D67" s="16">
        <v>0</v>
      </c>
      <c r="E67" s="16">
        <v>6.74</v>
      </c>
      <c r="F67" s="16">
        <v>6.74</v>
      </c>
      <c r="G67" s="16">
        <v>0</v>
      </c>
      <c r="H67" s="17">
        <v>26.4</v>
      </c>
      <c r="I67" s="17">
        <v>26.4</v>
      </c>
      <c r="J67" s="16">
        <v>26.4</v>
      </c>
      <c r="K67" s="16">
        <v>0</v>
      </c>
      <c r="L67" s="16">
        <v>0</v>
      </c>
    </row>
    <row r="68" ht="12" spans="1:12">
      <c r="A68" s="15" t="s">
        <v>1460</v>
      </c>
      <c r="B68" s="15" t="s">
        <v>2503</v>
      </c>
      <c r="C68" s="16">
        <v>100.37</v>
      </c>
      <c r="D68" s="16">
        <v>0</v>
      </c>
      <c r="E68" s="16">
        <v>20.21</v>
      </c>
      <c r="F68" s="16">
        <v>20.21</v>
      </c>
      <c r="G68" s="16">
        <v>0</v>
      </c>
      <c r="H68" s="17">
        <v>80.16</v>
      </c>
      <c r="I68" s="17">
        <v>80.16</v>
      </c>
      <c r="J68" s="16">
        <v>80.16</v>
      </c>
      <c r="K68" s="16">
        <v>0</v>
      </c>
      <c r="L68" s="16">
        <v>0</v>
      </c>
    </row>
    <row r="69" ht="24" spans="1:12">
      <c r="A69" s="15" t="s">
        <v>2504</v>
      </c>
      <c r="B69" s="15" t="s">
        <v>2505</v>
      </c>
      <c r="C69" s="16">
        <v>25.29</v>
      </c>
      <c r="D69" s="16">
        <v>0</v>
      </c>
      <c r="E69" s="16">
        <v>5.39</v>
      </c>
      <c r="F69" s="16">
        <v>5.39</v>
      </c>
      <c r="G69" s="16">
        <v>0</v>
      </c>
      <c r="H69" s="17">
        <v>19.9</v>
      </c>
      <c r="I69" s="17">
        <v>19.9</v>
      </c>
      <c r="J69" s="16">
        <v>19.9</v>
      </c>
      <c r="K69" s="16">
        <v>0</v>
      </c>
      <c r="L69" s="16">
        <v>0</v>
      </c>
    </row>
    <row r="70" ht="24" spans="1:12">
      <c r="A70" s="15" t="s">
        <v>2506</v>
      </c>
      <c r="B70" s="15" t="s">
        <v>2507</v>
      </c>
      <c r="C70" s="16">
        <v>40.59</v>
      </c>
      <c r="D70" s="16">
        <v>0</v>
      </c>
      <c r="E70" s="16">
        <v>8.01</v>
      </c>
      <c r="F70" s="16">
        <v>8.01</v>
      </c>
      <c r="G70" s="16">
        <v>0</v>
      </c>
      <c r="H70" s="17">
        <v>32.58</v>
      </c>
      <c r="I70" s="17">
        <v>32.58</v>
      </c>
      <c r="J70" s="16">
        <v>32.58</v>
      </c>
      <c r="K70" s="16">
        <v>0</v>
      </c>
      <c r="L70" s="16">
        <v>0</v>
      </c>
    </row>
    <row r="71" ht="24" spans="1:12">
      <c r="A71" s="15" t="s">
        <v>2508</v>
      </c>
      <c r="B71" s="15" t="s">
        <v>2509</v>
      </c>
      <c r="C71" s="16">
        <v>9.84</v>
      </c>
      <c r="D71" s="16">
        <v>0</v>
      </c>
      <c r="E71" s="16">
        <v>1.94</v>
      </c>
      <c r="F71" s="16">
        <v>1.94</v>
      </c>
      <c r="G71" s="16">
        <v>0</v>
      </c>
      <c r="H71" s="17">
        <v>7.9</v>
      </c>
      <c r="I71" s="17">
        <v>7.9</v>
      </c>
      <c r="J71" s="16">
        <v>7.9</v>
      </c>
      <c r="K71" s="16">
        <v>0</v>
      </c>
      <c r="L71" s="16">
        <v>0</v>
      </c>
    </row>
    <row r="72" ht="24" spans="1:12">
      <c r="A72" s="15" t="s">
        <v>2510</v>
      </c>
      <c r="B72" s="15" t="s">
        <v>2511</v>
      </c>
      <c r="C72" s="16">
        <v>17.43</v>
      </c>
      <c r="D72" s="16">
        <v>0</v>
      </c>
      <c r="E72" s="16">
        <v>3.44</v>
      </c>
      <c r="F72" s="16">
        <v>3.44</v>
      </c>
      <c r="G72" s="16">
        <v>0</v>
      </c>
      <c r="H72" s="17">
        <v>13.99</v>
      </c>
      <c r="I72" s="17">
        <v>13.99</v>
      </c>
      <c r="J72" s="16">
        <v>13.99</v>
      </c>
      <c r="K72" s="16">
        <v>0</v>
      </c>
      <c r="L72" s="16">
        <v>0</v>
      </c>
    </row>
    <row r="73" ht="24" spans="1:12">
      <c r="A73" s="15" t="s">
        <v>2512</v>
      </c>
      <c r="B73" s="15" t="s">
        <v>2513</v>
      </c>
      <c r="C73" s="16">
        <v>3.28</v>
      </c>
      <c r="D73" s="16">
        <v>0</v>
      </c>
      <c r="E73" s="16">
        <v>0.65</v>
      </c>
      <c r="F73" s="16">
        <v>0.65</v>
      </c>
      <c r="G73" s="16">
        <v>0</v>
      </c>
      <c r="H73" s="17">
        <v>2.63</v>
      </c>
      <c r="I73" s="17">
        <v>2.63</v>
      </c>
      <c r="J73" s="16">
        <v>2.63</v>
      </c>
      <c r="K73" s="16">
        <v>0</v>
      </c>
      <c r="L73" s="16">
        <v>0</v>
      </c>
    </row>
    <row r="74" ht="24" spans="1:12">
      <c r="A74" s="15" t="s">
        <v>2514</v>
      </c>
      <c r="B74" s="15" t="s">
        <v>2515</v>
      </c>
      <c r="C74" s="16">
        <v>3.94</v>
      </c>
      <c r="D74" s="16">
        <v>0</v>
      </c>
      <c r="E74" s="16">
        <v>0.78</v>
      </c>
      <c r="F74" s="16">
        <v>0.78</v>
      </c>
      <c r="G74" s="16">
        <v>0</v>
      </c>
      <c r="H74" s="17">
        <v>3.16</v>
      </c>
      <c r="I74" s="17">
        <v>3.16</v>
      </c>
      <c r="J74" s="16">
        <v>3.16</v>
      </c>
      <c r="K74" s="16">
        <v>0</v>
      </c>
      <c r="L74" s="16">
        <v>0</v>
      </c>
    </row>
    <row r="75" ht="12" spans="1:12">
      <c r="A75" s="15" t="s">
        <v>1525</v>
      </c>
      <c r="B75" s="15" t="s">
        <v>2516</v>
      </c>
      <c r="C75" s="16">
        <v>6.97</v>
      </c>
      <c r="D75" s="16">
        <v>0</v>
      </c>
      <c r="E75" s="16">
        <v>1.38</v>
      </c>
      <c r="F75" s="16">
        <v>1.38</v>
      </c>
      <c r="G75" s="16">
        <v>0</v>
      </c>
      <c r="H75" s="17">
        <v>5.59</v>
      </c>
      <c r="I75" s="17">
        <v>5.59</v>
      </c>
      <c r="J75" s="16">
        <v>5.59</v>
      </c>
      <c r="K75" s="16">
        <v>0</v>
      </c>
      <c r="L75" s="16">
        <v>0</v>
      </c>
    </row>
    <row r="76" ht="24" spans="1:12">
      <c r="A76" s="15" t="s">
        <v>2517</v>
      </c>
      <c r="B76" s="15" t="s">
        <v>2518</v>
      </c>
      <c r="C76" s="16">
        <v>6.97</v>
      </c>
      <c r="D76" s="16">
        <v>0</v>
      </c>
      <c r="E76" s="16">
        <v>1.38</v>
      </c>
      <c r="F76" s="16">
        <v>1.38</v>
      </c>
      <c r="G76" s="16">
        <v>0</v>
      </c>
      <c r="H76" s="17">
        <v>5.59</v>
      </c>
      <c r="I76" s="17">
        <v>5.59</v>
      </c>
      <c r="J76" s="16">
        <v>5.59</v>
      </c>
      <c r="K76" s="16">
        <v>0</v>
      </c>
      <c r="L76" s="16">
        <v>0</v>
      </c>
    </row>
    <row r="77" ht="12" spans="1:12">
      <c r="A77" s="15" t="s">
        <v>1559</v>
      </c>
      <c r="B77" s="15" t="s">
        <v>2519</v>
      </c>
      <c r="C77" s="16">
        <v>42.63</v>
      </c>
      <c r="D77" s="16">
        <v>0</v>
      </c>
      <c r="E77" s="16">
        <v>8.41</v>
      </c>
      <c r="F77" s="16">
        <v>8.41</v>
      </c>
      <c r="G77" s="16">
        <v>0</v>
      </c>
      <c r="H77" s="17">
        <v>34.22</v>
      </c>
      <c r="I77" s="17">
        <v>34.22</v>
      </c>
      <c r="J77" s="16">
        <v>34.22</v>
      </c>
      <c r="K77" s="16">
        <v>0</v>
      </c>
      <c r="L77" s="16">
        <v>0</v>
      </c>
    </row>
    <row r="78" ht="24" spans="1:12">
      <c r="A78" s="15" t="s">
        <v>2520</v>
      </c>
      <c r="B78" s="15" t="s">
        <v>2521</v>
      </c>
      <c r="C78" s="16">
        <v>42.63</v>
      </c>
      <c r="D78" s="16">
        <v>0</v>
      </c>
      <c r="E78" s="16">
        <v>8.41</v>
      </c>
      <c r="F78" s="16">
        <v>8.41</v>
      </c>
      <c r="G78" s="16">
        <v>0</v>
      </c>
      <c r="H78" s="17">
        <v>34.22</v>
      </c>
      <c r="I78" s="17">
        <v>34.22</v>
      </c>
      <c r="J78" s="16">
        <v>34.22</v>
      </c>
      <c r="K78" s="16">
        <v>0</v>
      </c>
      <c r="L78" s="16">
        <v>0</v>
      </c>
    </row>
    <row r="79" ht="12" spans="1:12">
      <c r="A79" s="15" t="s">
        <v>1611</v>
      </c>
      <c r="B79" s="15" t="s">
        <v>2522</v>
      </c>
      <c r="C79" s="16">
        <v>34.66</v>
      </c>
      <c r="D79" s="16">
        <v>0</v>
      </c>
      <c r="E79" s="16">
        <v>7.28</v>
      </c>
      <c r="F79" s="16">
        <v>7.28</v>
      </c>
      <c r="G79" s="16">
        <v>0</v>
      </c>
      <c r="H79" s="17">
        <v>27.38</v>
      </c>
      <c r="I79" s="17">
        <v>27.38</v>
      </c>
      <c r="J79" s="16">
        <v>27.38</v>
      </c>
      <c r="K79" s="16">
        <v>0</v>
      </c>
      <c r="L79" s="16">
        <v>0</v>
      </c>
    </row>
    <row r="80" ht="24" spans="1:12">
      <c r="A80" s="15" t="s">
        <v>2523</v>
      </c>
      <c r="B80" s="15" t="s">
        <v>2524</v>
      </c>
      <c r="C80" s="16">
        <v>34.66</v>
      </c>
      <c r="D80" s="16">
        <v>0</v>
      </c>
      <c r="E80" s="16">
        <v>7.28</v>
      </c>
      <c r="F80" s="16">
        <v>7.28</v>
      </c>
      <c r="G80" s="16">
        <v>0</v>
      </c>
      <c r="H80" s="17">
        <v>27.38</v>
      </c>
      <c r="I80" s="17">
        <v>27.38</v>
      </c>
      <c r="J80" s="16">
        <v>27.38</v>
      </c>
      <c r="K80" s="16">
        <v>0</v>
      </c>
      <c r="L80" s="16">
        <v>0</v>
      </c>
    </row>
    <row r="81" ht="12" spans="1:12">
      <c r="A81" s="15" t="s">
        <v>2525</v>
      </c>
      <c r="B81" s="15" t="s">
        <v>2526</v>
      </c>
      <c r="C81" s="16">
        <v>25.31</v>
      </c>
      <c r="D81" s="16">
        <v>0</v>
      </c>
      <c r="E81" s="16">
        <v>5.17</v>
      </c>
      <c r="F81" s="16">
        <v>5.17</v>
      </c>
      <c r="G81" s="16">
        <v>0</v>
      </c>
      <c r="H81" s="17">
        <v>20.14</v>
      </c>
      <c r="I81" s="17">
        <v>20.14</v>
      </c>
      <c r="J81" s="16">
        <v>20.14</v>
      </c>
      <c r="K81" s="16">
        <v>0</v>
      </c>
      <c r="L81" s="16">
        <v>0</v>
      </c>
    </row>
    <row r="82" ht="24" spans="1:12">
      <c r="A82" s="15" t="s">
        <v>2527</v>
      </c>
      <c r="B82" s="15" t="s">
        <v>2528</v>
      </c>
      <c r="C82" s="16">
        <v>25.31</v>
      </c>
      <c r="D82" s="16">
        <v>0</v>
      </c>
      <c r="E82" s="16">
        <v>5.17</v>
      </c>
      <c r="F82" s="16">
        <v>5.17</v>
      </c>
      <c r="G82" s="16">
        <v>0</v>
      </c>
      <c r="H82" s="17">
        <v>20.14</v>
      </c>
      <c r="I82" s="17">
        <v>20.14</v>
      </c>
      <c r="J82" s="16">
        <v>20.14</v>
      </c>
      <c r="K82" s="16">
        <v>0</v>
      </c>
      <c r="L82" s="16">
        <v>0</v>
      </c>
    </row>
    <row r="83" ht="12" spans="1:12">
      <c r="A83" s="15" t="s">
        <v>2529</v>
      </c>
      <c r="B83" s="15" t="s">
        <v>2530</v>
      </c>
      <c r="C83" s="16">
        <v>59.97</v>
      </c>
      <c r="D83" s="16">
        <v>0</v>
      </c>
      <c r="E83" s="16">
        <v>12.2</v>
      </c>
      <c r="F83" s="16">
        <v>12.2</v>
      </c>
      <c r="G83" s="16">
        <v>0</v>
      </c>
      <c r="H83" s="17">
        <v>47.77</v>
      </c>
      <c r="I83" s="17">
        <v>47.77</v>
      </c>
      <c r="J83" s="16">
        <v>47.77</v>
      </c>
      <c r="K83" s="16">
        <v>0</v>
      </c>
      <c r="L83" s="16">
        <v>0</v>
      </c>
    </row>
    <row r="84" ht="24" spans="1:12">
      <c r="A84" s="15" t="s">
        <v>2531</v>
      </c>
      <c r="B84" s="15" t="s">
        <v>2532</v>
      </c>
      <c r="C84" s="16">
        <v>31.93</v>
      </c>
      <c r="D84" s="16">
        <v>0</v>
      </c>
      <c r="E84" s="16">
        <v>6.79</v>
      </c>
      <c r="F84" s="16">
        <v>6.79</v>
      </c>
      <c r="G84" s="16">
        <v>0</v>
      </c>
      <c r="H84" s="17">
        <v>25.14</v>
      </c>
      <c r="I84" s="17">
        <v>25.14</v>
      </c>
      <c r="J84" s="16">
        <v>25.14</v>
      </c>
      <c r="K84" s="16">
        <v>0</v>
      </c>
      <c r="L84" s="16">
        <v>0</v>
      </c>
    </row>
    <row r="85" ht="24" spans="1:12">
      <c r="A85" s="15" t="s">
        <v>2533</v>
      </c>
      <c r="B85" s="15" t="s">
        <v>2534</v>
      </c>
      <c r="C85" s="16">
        <v>3.28</v>
      </c>
      <c r="D85" s="16">
        <v>0</v>
      </c>
      <c r="E85" s="16">
        <v>0.65</v>
      </c>
      <c r="F85" s="16">
        <v>0.65</v>
      </c>
      <c r="G85" s="16">
        <v>0</v>
      </c>
      <c r="H85" s="17">
        <v>2.63</v>
      </c>
      <c r="I85" s="17">
        <v>2.63</v>
      </c>
      <c r="J85" s="16">
        <v>2.63</v>
      </c>
      <c r="K85" s="16">
        <v>0</v>
      </c>
      <c r="L85" s="16">
        <v>0</v>
      </c>
    </row>
    <row r="86" ht="24" spans="1:12">
      <c r="A86" s="15" t="s">
        <v>2535</v>
      </c>
      <c r="B86" s="15" t="s">
        <v>2536</v>
      </c>
      <c r="C86" s="16">
        <v>15.41</v>
      </c>
      <c r="D86" s="16">
        <v>0</v>
      </c>
      <c r="E86" s="16">
        <v>2.91</v>
      </c>
      <c r="F86" s="16">
        <v>2.91</v>
      </c>
      <c r="G86" s="16">
        <v>0</v>
      </c>
      <c r="H86" s="17">
        <v>12.5</v>
      </c>
      <c r="I86" s="17">
        <v>12.5</v>
      </c>
      <c r="J86" s="16">
        <v>12.5</v>
      </c>
      <c r="K86" s="16">
        <v>0</v>
      </c>
      <c r="L86" s="16">
        <v>0</v>
      </c>
    </row>
    <row r="87" ht="24" spans="1:12">
      <c r="A87" s="15" t="s">
        <v>2537</v>
      </c>
      <c r="B87" s="15" t="s">
        <v>2538</v>
      </c>
      <c r="C87" s="16">
        <v>2.46</v>
      </c>
      <c r="D87" s="16">
        <v>0</v>
      </c>
      <c r="E87" s="16">
        <v>0.49</v>
      </c>
      <c r="F87" s="16">
        <v>0.49</v>
      </c>
      <c r="G87" s="16">
        <v>0</v>
      </c>
      <c r="H87" s="17">
        <v>1.97</v>
      </c>
      <c r="I87" s="17">
        <v>1.97</v>
      </c>
      <c r="J87" s="16">
        <v>1.97</v>
      </c>
      <c r="K87" s="16">
        <v>0</v>
      </c>
      <c r="L87" s="16">
        <v>0</v>
      </c>
    </row>
    <row r="88" ht="24" spans="1:12">
      <c r="A88" s="15" t="s">
        <v>2539</v>
      </c>
      <c r="B88" s="15" t="s">
        <v>2540</v>
      </c>
      <c r="C88" s="16">
        <v>4.1</v>
      </c>
      <c r="D88" s="16">
        <v>0</v>
      </c>
      <c r="E88" s="16">
        <v>0.81</v>
      </c>
      <c r="F88" s="16">
        <v>0.81</v>
      </c>
      <c r="G88" s="16">
        <v>0</v>
      </c>
      <c r="H88" s="17">
        <v>3.29</v>
      </c>
      <c r="I88" s="17">
        <v>3.29</v>
      </c>
      <c r="J88" s="16">
        <v>3.29</v>
      </c>
      <c r="K88" s="16">
        <v>0</v>
      </c>
      <c r="L88" s="16">
        <v>0</v>
      </c>
    </row>
    <row r="89" ht="24" spans="1:12">
      <c r="A89" s="15" t="s">
        <v>2541</v>
      </c>
      <c r="B89" s="15" t="s">
        <v>2542</v>
      </c>
      <c r="C89" s="16">
        <v>2.79</v>
      </c>
      <c r="D89" s="16">
        <v>0</v>
      </c>
      <c r="E89" s="16">
        <v>0.55</v>
      </c>
      <c r="F89" s="16">
        <v>0.55</v>
      </c>
      <c r="G89" s="16">
        <v>0</v>
      </c>
      <c r="H89" s="17">
        <v>2.24</v>
      </c>
      <c r="I89" s="17">
        <v>2.24</v>
      </c>
      <c r="J89" s="16">
        <v>2.24</v>
      </c>
      <c r="K89" s="16">
        <v>0</v>
      </c>
      <c r="L89" s="16">
        <v>0</v>
      </c>
    </row>
    <row r="90" ht="12" spans="1:12">
      <c r="A90" s="15" t="s">
        <v>2543</v>
      </c>
      <c r="B90" s="15" t="s">
        <v>2544</v>
      </c>
      <c r="C90" s="16">
        <v>55.52</v>
      </c>
      <c r="D90" s="16">
        <v>0</v>
      </c>
      <c r="E90" s="16">
        <v>10.62</v>
      </c>
      <c r="F90" s="16">
        <v>10.62</v>
      </c>
      <c r="G90" s="16">
        <v>0</v>
      </c>
      <c r="H90" s="17">
        <v>44.9</v>
      </c>
      <c r="I90" s="17">
        <v>44.9</v>
      </c>
      <c r="J90" s="16">
        <v>44.9</v>
      </c>
      <c r="K90" s="16">
        <v>0</v>
      </c>
      <c r="L90" s="16">
        <v>0</v>
      </c>
    </row>
    <row r="91" ht="24" spans="1:12">
      <c r="A91" s="15" t="s">
        <v>2545</v>
      </c>
      <c r="B91" s="15" t="s">
        <v>2546</v>
      </c>
      <c r="C91" s="16">
        <v>23.41</v>
      </c>
      <c r="D91" s="16">
        <v>0</v>
      </c>
      <c r="E91" s="16">
        <v>4.85</v>
      </c>
      <c r="F91" s="16">
        <v>4.85</v>
      </c>
      <c r="G91" s="16">
        <v>0</v>
      </c>
      <c r="H91" s="17">
        <v>18.56</v>
      </c>
      <c r="I91" s="17">
        <v>18.56</v>
      </c>
      <c r="J91" s="16">
        <v>18.56</v>
      </c>
      <c r="K91" s="16">
        <v>0</v>
      </c>
      <c r="L91" s="16">
        <v>0</v>
      </c>
    </row>
    <row r="92" ht="24" spans="1:12">
      <c r="A92" s="15" t="s">
        <v>2547</v>
      </c>
      <c r="B92" s="15" t="s">
        <v>2548</v>
      </c>
      <c r="C92" s="16">
        <v>6.55</v>
      </c>
      <c r="D92" s="16">
        <v>0</v>
      </c>
      <c r="E92" s="16">
        <v>1.29</v>
      </c>
      <c r="F92" s="16">
        <v>1.29</v>
      </c>
      <c r="G92" s="16">
        <v>0</v>
      </c>
      <c r="H92" s="17">
        <v>5.26</v>
      </c>
      <c r="I92" s="17">
        <v>5.26</v>
      </c>
      <c r="J92" s="16">
        <v>5.26</v>
      </c>
      <c r="K92" s="16">
        <v>0</v>
      </c>
      <c r="L92" s="16">
        <v>0</v>
      </c>
    </row>
    <row r="93" ht="24" spans="1:12">
      <c r="A93" s="15" t="s">
        <v>2549</v>
      </c>
      <c r="B93" s="15" t="s">
        <v>2550</v>
      </c>
      <c r="C93" s="16">
        <v>2.22</v>
      </c>
      <c r="D93" s="16">
        <v>0</v>
      </c>
      <c r="E93" s="16">
        <v>0.44</v>
      </c>
      <c r="F93" s="16">
        <v>0.44</v>
      </c>
      <c r="G93" s="16">
        <v>0</v>
      </c>
      <c r="H93" s="17">
        <v>1.78</v>
      </c>
      <c r="I93" s="17">
        <v>1.78</v>
      </c>
      <c r="J93" s="16">
        <v>1.78</v>
      </c>
      <c r="K93" s="16">
        <v>0</v>
      </c>
      <c r="L93" s="16">
        <v>0</v>
      </c>
    </row>
    <row r="94" ht="24" spans="1:12">
      <c r="A94" s="15" t="s">
        <v>2551</v>
      </c>
      <c r="B94" s="15" t="s">
        <v>2552</v>
      </c>
      <c r="C94" s="16">
        <v>1.4</v>
      </c>
      <c r="D94" s="16">
        <v>0</v>
      </c>
      <c r="E94" s="16">
        <v>0.28</v>
      </c>
      <c r="F94" s="16">
        <v>0.28</v>
      </c>
      <c r="G94" s="16">
        <v>0</v>
      </c>
      <c r="H94" s="17">
        <v>1.12</v>
      </c>
      <c r="I94" s="17">
        <v>1.12</v>
      </c>
      <c r="J94" s="16">
        <v>1.12</v>
      </c>
      <c r="K94" s="16">
        <v>0</v>
      </c>
      <c r="L94" s="16">
        <v>0</v>
      </c>
    </row>
    <row r="95" ht="24" spans="1:12">
      <c r="A95" s="15" t="s">
        <v>2553</v>
      </c>
      <c r="B95" s="15" t="s">
        <v>2554</v>
      </c>
      <c r="C95" s="16">
        <v>18.12</v>
      </c>
      <c r="D95" s="16">
        <v>0</v>
      </c>
      <c r="E95" s="16">
        <v>3.58</v>
      </c>
      <c r="F95" s="16">
        <v>3.58</v>
      </c>
      <c r="G95" s="16">
        <v>0</v>
      </c>
      <c r="H95" s="17">
        <v>14.54</v>
      </c>
      <c r="I95" s="17">
        <v>14.54</v>
      </c>
      <c r="J95" s="16">
        <v>14.54</v>
      </c>
      <c r="K95" s="16">
        <v>0</v>
      </c>
      <c r="L95" s="16">
        <v>0</v>
      </c>
    </row>
    <row r="96" ht="24" spans="1:12">
      <c r="A96" s="15" t="s">
        <v>2555</v>
      </c>
      <c r="B96" s="15" t="s">
        <v>2556</v>
      </c>
      <c r="C96" s="16">
        <v>3.82</v>
      </c>
      <c r="D96" s="16">
        <v>0</v>
      </c>
      <c r="E96" s="16">
        <v>0.18</v>
      </c>
      <c r="F96" s="16">
        <v>0.18</v>
      </c>
      <c r="G96" s="16">
        <v>0</v>
      </c>
      <c r="H96" s="17">
        <v>3.64</v>
      </c>
      <c r="I96" s="17">
        <v>3.64</v>
      </c>
      <c r="J96" s="16">
        <v>3.64</v>
      </c>
      <c r="K96" s="16">
        <v>0</v>
      </c>
      <c r="L96" s="16">
        <v>0</v>
      </c>
    </row>
    <row r="97" ht="12" spans="1:12">
      <c r="A97" s="15" t="s">
        <v>2557</v>
      </c>
      <c r="B97" s="15" t="s">
        <v>2558</v>
      </c>
      <c r="C97" s="16">
        <v>30.37</v>
      </c>
      <c r="D97" s="16">
        <v>0</v>
      </c>
      <c r="E97" s="16">
        <v>6.15</v>
      </c>
      <c r="F97" s="16">
        <v>6.15</v>
      </c>
      <c r="G97" s="16">
        <v>0</v>
      </c>
      <c r="H97" s="17">
        <v>24.22</v>
      </c>
      <c r="I97" s="17">
        <v>24.22</v>
      </c>
      <c r="J97" s="16">
        <v>24.22</v>
      </c>
      <c r="K97" s="16">
        <v>0</v>
      </c>
      <c r="L97" s="16">
        <v>0</v>
      </c>
    </row>
    <row r="98" ht="24" spans="1:12">
      <c r="A98" s="15" t="s">
        <v>2559</v>
      </c>
      <c r="B98" s="15" t="s">
        <v>2560</v>
      </c>
      <c r="C98" s="16">
        <v>22.99</v>
      </c>
      <c r="D98" s="16">
        <v>0</v>
      </c>
      <c r="E98" s="16">
        <v>4.69</v>
      </c>
      <c r="F98" s="16">
        <v>4.69</v>
      </c>
      <c r="G98" s="16">
        <v>0</v>
      </c>
      <c r="H98" s="17">
        <v>18.3</v>
      </c>
      <c r="I98" s="17">
        <v>18.3</v>
      </c>
      <c r="J98" s="16">
        <v>18.3</v>
      </c>
      <c r="K98" s="16">
        <v>0</v>
      </c>
      <c r="L98" s="16">
        <v>0</v>
      </c>
    </row>
    <row r="99" ht="24" spans="1:12">
      <c r="A99" s="15" t="s">
        <v>2561</v>
      </c>
      <c r="B99" s="15" t="s">
        <v>2562</v>
      </c>
      <c r="C99" s="16">
        <v>7.38</v>
      </c>
      <c r="D99" s="16">
        <v>0</v>
      </c>
      <c r="E99" s="16">
        <v>1.46</v>
      </c>
      <c r="F99" s="16">
        <v>1.46</v>
      </c>
      <c r="G99" s="16">
        <v>0</v>
      </c>
      <c r="H99" s="17">
        <v>5.92</v>
      </c>
      <c r="I99" s="17">
        <v>5.92</v>
      </c>
      <c r="J99" s="16">
        <v>5.92</v>
      </c>
      <c r="K99" s="16">
        <v>0</v>
      </c>
      <c r="L99" s="16">
        <v>0</v>
      </c>
    </row>
    <row r="100" ht="12" spans="1:12">
      <c r="A100" s="15" t="s">
        <v>2563</v>
      </c>
      <c r="B100" s="15" t="s">
        <v>2564</v>
      </c>
      <c r="C100" s="16">
        <v>6.27</v>
      </c>
      <c r="D100" s="16">
        <v>0</v>
      </c>
      <c r="E100" s="16">
        <v>1.24</v>
      </c>
      <c r="F100" s="16">
        <v>1.24</v>
      </c>
      <c r="G100" s="16">
        <v>0</v>
      </c>
      <c r="H100" s="17">
        <v>5.03</v>
      </c>
      <c r="I100" s="17">
        <v>5.03</v>
      </c>
      <c r="J100" s="16">
        <v>5.03</v>
      </c>
      <c r="K100" s="16">
        <v>0</v>
      </c>
      <c r="L100" s="16">
        <v>0</v>
      </c>
    </row>
    <row r="101" ht="24" spans="1:12">
      <c r="A101" s="15" t="s">
        <v>2565</v>
      </c>
      <c r="B101" s="15" t="s">
        <v>2566</v>
      </c>
      <c r="C101" s="16">
        <v>6.27</v>
      </c>
      <c r="D101" s="16">
        <v>0</v>
      </c>
      <c r="E101" s="16">
        <v>1.24</v>
      </c>
      <c r="F101" s="16">
        <v>1.24</v>
      </c>
      <c r="G101" s="16">
        <v>0</v>
      </c>
      <c r="H101" s="17">
        <v>5.03</v>
      </c>
      <c r="I101" s="17">
        <v>5.03</v>
      </c>
      <c r="J101" s="16">
        <v>5.03</v>
      </c>
      <c r="K101" s="16">
        <v>0</v>
      </c>
      <c r="L101" s="16">
        <v>0</v>
      </c>
    </row>
    <row r="102" ht="12" spans="1:12">
      <c r="A102" s="15" t="s">
        <v>2567</v>
      </c>
      <c r="B102" s="15" t="s">
        <v>2568</v>
      </c>
      <c r="C102" s="16">
        <v>23</v>
      </c>
      <c r="D102" s="16">
        <v>0</v>
      </c>
      <c r="E102" s="16">
        <v>4.54</v>
      </c>
      <c r="F102" s="16">
        <v>4.54</v>
      </c>
      <c r="G102" s="16">
        <v>0</v>
      </c>
      <c r="H102" s="17">
        <v>18.46</v>
      </c>
      <c r="I102" s="17">
        <v>18.46</v>
      </c>
      <c r="J102" s="16">
        <v>18.46</v>
      </c>
      <c r="K102" s="16">
        <v>0</v>
      </c>
      <c r="L102" s="16">
        <v>0</v>
      </c>
    </row>
    <row r="103" ht="24" spans="1:12">
      <c r="A103" s="15" t="s">
        <v>2569</v>
      </c>
      <c r="B103" s="15" t="s">
        <v>2570</v>
      </c>
      <c r="C103" s="16">
        <v>23</v>
      </c>
      <c r="D103" s="16">
        <v>0</v>
      </c>
      <c r="E103" s="16">
        <v>4.54</v>
      </c>
      <c r="F103" s="16">
        <v>4.54</v>
      </c>
      <c r="G103" s="16">
        <v>0</v>
      </c>
      <c r="H103" s="17">
        <v>18.46</v>
      </c>
      <c r="I103" s="17">
        <v>18.46</v>
      </c>
      <c r="J103" s="16">
        <v>18.46</v>
      </c>
      <c r="K103" s="16">
        <v>0</v>
      </c>
      <c r="L103" s="16">
        <v>0</v>
      </c>
    </row>
    <row r="104" ht="12" spans="1:12">
      <c r="A104" s="15" t="s">
        <v>2571</v>
      </c>
      <c r="B104" s="15" t="s">
        <v>2572</v>
      </c>
      <c r="C104" s="16">
        <v>53.02</v>
      </c>
      <c r="D104" s="16">
        <v>0</v>
      </c>
      <c r="E104" s="16">
        <v>10.51</v>
      </c>
      <c r="F104" s="16">
        <v>10.51</v>
      </c>
      <c r="G104" s="16">
        <v>0</v>
      </c>
      <c r="H104" s="17">
        <v>42.51</v>
      </c>
      <c r="I104" s="17">
        <v>42.51</v>
      </c>
      <c r="J104" s="16">
        <v>42.51</v>
      </c>
      <c r="K104" s="16">
        <v>0</v>
      </c>
      <c r="L104" s="16">
        <v>0</v>
      </c>
    </row>
    <row r="105" ht="24" spans="1:12">
      <c r="A105" s="15" t="s">
        <v>2573</v>
      </c>
      <c r="B105" s="15" t="s">
        <v>2574</v>
      </c>
      <c r="C105" s="16">
        <v>53.02</v>
      </c>
      <c r="D105" s="16">
        <v>0</v>
      </c>
      <c r="E105" s="16">
        <v>10.51</v>
      </c>
      <c r="F105" s="16">
        <v>10.51</v>
      </c>
      <c r="G105" s="16">
        <v>0</v>
      </c>
      <c r="H105" s="17">
        <v>42.51</v>
      </c>
      <c r="I105" s="17">
        <v>42.51</v>
      </c>
      <c r="J105" s="16">
        <v>42.51</v>
      </c>
      <c r="K105" s="16">
        <v>0</v>
      </c>
      <c r="L105" s="16">
        <v>0</v>
      </c>
    </row>
    <row r="106" ht="12" spans="1:12">
      <c r="A106" s="15" t="s">
        <v>2575</v>
      </c>
      <c r="B106" s="15" t="s">
        <v>2576</v>
      </c>
      <c r="C106" s="16">
        <v>42.56</v>
      </c>
      <c r="D106" s="16">
        <v>0</v>
      </c>
      <c r="E106" s="16">
        <v>8.45</v>
      </c>
      <c r="F106" s="16">
        <v>8.45</v>
      </c>
      <c r="G106" s="16">
        <v>0</v>
      </c>
      <c r="H106" s="17">
        <v>34.11</v>
      </c>
      <c r="I106" s="17">
        <v>34.11</v>
      </c>
      <c r="J106" s="16">
        <v>34.11</v>
      </c>
      <c r="K106" s="16">
        <v>0</v>
      </c>
      <c r="L106" s="16">
        <v>0</v>
      </c>
    </row>
    <row r="107" ht="24" spans="1:12">
      <c r="A107" s="15" t="s">
        <v>2577</v>
      </c>
      <c r="B107" s="15" t="s">
        <v>2578</v>
      </c>
      <c r="C107" s="16">
        <v>28.54</v>
      </c>
      <c r="D107" s="16">
        <v>0</v>
      </c>
      <c r="E107" s="16">
        <v>5.68</v>
      </c>
      <c r="F107" s="16">
        <v>5.68</v>
      </c>
      <c r="G107" s="16">
        <v>0</v>
      </c>
      <c r="H107" s="17">
        <v>22.86</v>
      </c>
      <c r="I107" s="17">
        <v>22.86</v>
      </c>
      <c r="J107" s="16">
        <v>22.86</v>
      </c>
      <c r="K107" s="16">
        <v>0</v>
      </c>
      <c r="L107" s="16">
        <v>0</v>
      </c>
    </row>
    <row r="108" ht="24" spans="1:12">
      <c r="A108" s="15" t="s">
        <v>2579</v>
      </c>
      <c r="B108" s="15" t="s">
        <v>2580</v>
      </c>
      <c r="C108" s="16">
        <v>14.02</v>
      </c>
      <c r="D108" s="16">
        <v>0</v>
      </c>
      <c r="E108" s="16">
        <v>2.77</v>
      </c>
      <c r="F108" s="16">
        <v>2.77</v>
      </c>
      <c r="G108" s="16">
        <v>0</v>
      </c>
      <c r="H108" s="17">
        <v>11.25</v>
      </c>
      <c r="I108" s="17">
        <v>11.25</v>
      </c>
      <c r="J108" s="16">
        <v>11.25</v>
      </c>
      <c r="K108" s="16">
        <v>0</v>
      </c>
      <c r="L108" s="16">
        <v>0</v>
      </c>
    </row>
    <row r="109" ht="12" spans="1:12">
      <c r="A109" s="15" t="s">
        <v>2581</v>
      </c>
      <c r="B109" s="15" t="s">
        <v>2582</v>
      </c>
      <c r="C109" s="16">
        <v>7.55</v>
      </c>
      <c r="D109" s="16">
        <v>0</v>
      </c>
      <c r="E109" s="16">
        <v>1.51</v>
      </c>
      <c r="F109" s="16">
        <v>1.51</v>
      </c>
      <c r="G109" s="16">
        <v>0</v>
      </c>
      <c r="H109" s="17">
        <v>6.04</v>
      </c>
      <c r="I109" s="17">
        <v>6.04</v>
      </c>
      <c r="J109" s="16">
        <v>6.04</v>
      </c>
      <c r="K109" s="16">
        <v>0</v>
      </c>
      <c r="L109" s="16">
        <v>0</v>
      </c>
    </row>
    <row r="110" ht="24" spans="1:12">
      <c r="A110" s="15" t="s">
        <v>2583</v>
      </c>
      <c r="B110" s="15" t="s">
        <v>2584</v>
      </c>
      <c r="C110" s="16">
        <v>7.55</v>
      </c>
      <c r="D110" s="16">
        <v>0</v>
      </c>
      <c r="E110" s="16">
        <v>1.51</v>
      </c>
      <c r="F110" s="16">
        <v>1.51</v>
      </c>
      <c r="G110" s="16">
        <v>0</v>
      </c>
      <c r="H110" s="17">
        <v>6.04</v>
      </c>
      <c r="I110" s="17">
        <v>6.04</v>
      </c>
      <c r="J110" s="16">
        <v>6.04</v>
      </c>
      <c r="K110" s="16">
        <v>0</v>
      </c>
      <c r="L110" s="16">
        <v>0</v>
      </c>
    </row>
    <row r="111" ht="12" spans="1:12">
      <c r="A111" s="15" t="s">
        <v>2585</v>
      </c>
      <c r="B111" s="15" t="s">
        <v>2586</v>
      </c>
      <c r="C111" s="16">
        <v>32.26</v>
      </c>
      <c r="D111" s="16">
        <v>0</v>
      </c>
      <c r="E111" s="16">
        <v>6.55</v>
      </c>
      <c r="F111" s="16">
        <v>6.55</v>
      </c>
      <c r="G111" s="16">
        <v>0</v>
      </c>
      <c r="H111" s="17">
        <v>25.71</v>
      </c>
      <c r="I111" s="17">
        <v>25.71</v>
      </c>
      <c r="J111" s="16">
        <v>25.71</v>
      </c>
      <c r="K111" s="16">
        <v>0</v>
      </c>
      <c r="L111" s="16">
        <v>0</v>
      </c>
    </row>
    <row r="112" ht="24" spans="1:12">
      <c r="A112" s="15" t="s">
        <v>2587</v>
      </c>
      <c r="B112" s="15" t="s">
        <v>2588</v>
      </c>
      <c r="C112" s="16">
        <v>32.26</v>
      </c>
      <c r="D112" s="16">
        <v>0</v>
      </c>
      <c r="E112" s="16">
        <v>6.55</v>
      </c>
      <c r="F112" s="16">
        <v>6.55</v>
      </c>
      <c r="G112" s="16">
        <v>0</v>
      </c>
      <c r="H112" s="17">
        <v>25.71</v>
      </c>
      <c r="I112" s="17">
        <v>25.71</v>
      </c>
      <c r="J112" s="16">
        <v>25.71</v>
      </c>
      <c r="K112" s="16">
        <v>0</v>
      </c>
      <c r="L112" s="16">
        <v>0</v>
      </c>
    </row>
    <row r="113" ht="12" spans="1:12">
      <c r="A113" s="15" t="s">
        <v>2589</v>
      </c>
      <c r="B113" s="15" t="s">
        <v>2590</v>
      </c>
      <c r="C113" s="16">
        <v>39.61</v>
      </c>
      <c r="D113" s="16">
        <v>0</v>
      </c>
      <c r="E113" s="16">
        <v>7.84</v>
      </c>
      <c r="F113" s="16">
        <v>7.84</v>
      </c>
      <c r="G113" s="16">
        <v>0</v>
      </c>
      <c r="H113" s="17">
        <v>31.77</v>
      </c>
      <c r="I113" s="17">
        <v>31.77</v>
      </c>
      <c r="J113" s="16">
        <v>31.77</v>
      </c>
      <c r="K113" s="16">
        <v>0</v>
      </c>
      <c r="L113" s="16">
        <v>0</v>
      </c>
    </row>
    <row r="114" ht="24" spans="1:12">
      <c r="A114" s="15" t="s">
        <v>2591</v>
      </c>
      <c r="B114" s="15" t="s">
        <v>2592</v>
      </c>
      <c r="C114" s="16">
        <v>39.61</v>
      </c>
      <c r="D114" s="16">
        <v>0</v>
      </c>
      <c r="E114" s="16">
        <v>7.84</v>
      </c>
      <c r="F114" s="16">
        <v>7.84</v>
      </c>
      <c r="G114" s="16">
        <v>0</v>
      </c>
      <c r="H114" s="17">
        <v>31.77</v>
      </c>
      <c r="I114" s="17">
        <v>31.77</v>
      </c>
      <c r="J114" s="16">
        <v>31.77</v>
      </c>
      <c r="K114" s="16">
        <v>0</v>
      </c>
      <c r="L114" s="16">
        <v>0</v>
      </c>
    </row>
    <row r="115" ht="12" spans="1:12">
      <c r="A115" s="15" t="s">
        <v>2593</v>
      </c>
      <c r="B115" s="15" t="s">
        <v>2594</v>
      </c>
      <c r="C115" s="16">
        <v>29.34</v>
      </c>
      <c r="D115" s="16">
        <v>0</v>
      </c>
      <c r="E115" s="16">
        <v>6.74</v>
      </c>
      <c r="F115" s="16">
        <v>6.74</v>
      </c>
      <c r="G115" s="16">
        <v>0</v>
      </c>
      <c r="H115" s="17">
        <v>22.6</v>
      </c>
      <c r="I115" s="17">
        <v>22.6</v>
      </c>
      <c r="J115" s="16">
        <v>22.6</v>
      </c>
      <c r="K115" s="16">
        <v>0</v>
      </c>
      <c r="L115" s="16">
        <v>0</v>
      </c>
    </row>
    <row r="116" ht="24" spans="1:12">
      <c r="A116" s="15" t="s">
        <v>2595</v>
      </c>
      <c r="B116" s="15" t="s">
        <v>2596</v>
      </c>
      <c r="C116" s="16">
        <v>29.34</v>
      </c>
      <c r="D116" s="16">
        <v>0</v>
      </c>
      <c r="E116" s="16">
        <v>6.74</v>
      </c>
      <c r="F116" s="16">
        <v>6.74</v>
      </c>
      <c r="G116" s="16">
        <v>0</v>
      </c>
      <c r="H116" s="17">
        <v>22.6</v>
      </c>
      <c r="I116" s="17">
        <v>22.6</v>
      </c>
      <c r="J116" s="16">
        <v>22.6</v>
      </c>
      <c r="K116" s="16">
        <v>0</v>
      </c>
      <c r="L116" s="16">
        <v>0</v>
      </c>
    </row>
    <row r="117" ht="12" spans="1:12">
      <c r="A117" s="15" t="s">
        <v>2597</v>
      </c>
      <c r="B117" s="15" t="s">
        <v>2598</v>
      </c>
      <c r="C117" s="16">
        <v>33.17</v>
      </c>
      <c r="D117" s="16">
        <v>0</v>
      </c>
      <c r="E117" s="16">
        <v>6.88</v>
      </c>
      <c r="F117" s="16">
        <v>6.88</v>
      </c>
      <c r="G117" s="16">
        <v>0</v>
      </c>
      <c r="H117" s="17">
        <v>26.29</v>
      </c>
      <c r="I117" s="17">
        <v>26.29</v>
      </c>
      <c r="J117" s="16">
        <v>26.29</v>
      </c>
      <c r="K117" s="16">
        <v>0</v>
      </c>
      <c r="L117" s="16">
        <v>0</v>
      </c>
    </row>
    <row r="118" ht="24" spans="1:12">
      <c r="A118" s="15" t="s">
        <v>2599</v>
      </c>
      <c r="B118" s="15" t="s">
        <v>2600</v>
      </c>
      <c r="C118" s="16">
        <v>33.17</v>
      </c>
      <c r="D118" s="16">
        <v>0</v>
      </c>
      <c r="E118" s="16">
        <v>6.88</v>
      </c>
      <c r="F118" s="16">
        <v>6.88</v>
      </c>
      <c r="G118" s="16">
        <v>0</v>
      </c>
      <c r="H118" s="17">
        <v>26.29</v>
      </c>
      <c r="I118" s="17">
        <v>26.29</v>
      </c>
      <c r="J118" s="16">
        <v>26.29</v>
      </c>
      <c r="K118" s="16">
        <v>0</v>
      </c>
      <c r="L118" s="16">
        <v>0</v>
      </c>
    </row>
    <row r="119" ht="24" spans="1:12">
      <c r="A119" s="15" t="s">
        <v>2601</v>
      </c>
      <c r="B119" s="15" t="s">
        <v>2602</v>
      </c>
      <c r="C119" s="16">
        <v>52.69</v>
      </c>
      <c r="D119" s="16">
        <v>0</v>
      </c>
      <c r="E119" s="16">
        <v>10.83</v>
      </c>
      <c r="F119" s="16">
        <v>10.83</v>
      </c>
      <c r="G119" s="16">
        <v>0</v>
      </c>
      <c r="H119" s="17">
        <v>41.86</v>
      </c>
      <c r="I119" s="17">
        <v>41.86</v>
      </c>
      <c r="J119" s="16">
        <v>41.86</v>
      </c>
      <c r="K119" s="16">
        <v>0</v>
      </c>
      <c r="L119" s="16">
        <v>0</v>
      </c>
    </row>
    <row r="120" ht="24" spans="1:12">
      <c r="A120" s="15" t="s">
        <v>2603</v>
      </c>
      <c r="B120" s="15" t="s">
        <v>2604</v>
      </c>
      <c r="C120" s="16">
        <v>52.69</v>
      </c>
      <c r="D120" s="16">
        <v>0</v>
      </c>
      <c r="E120" s="16">
        <v>10.83</v>
      </c>
      <c r="F120" s="16">
        <v>10.83</v>
      </c>
      <c r="G120" s="16">
        <v>0</v>
      </c>
      <c r="H120" s="17">
        <v>41.86</v>
      </c>
      <c r="I120" s="17">
        <v>41.86</v>
      </c>
      <c r="J120" s="16">
        <v>41.86</v>
      </c>
      <c r="K120" s="16">
        <v>0</v>
      </c>
      <c r="L120" s="16">
        <v>0</v>
      </c>
    </row>
    <row r="121" ht="12" spans="1:12">
      <c r="A121" s="15" t="s">
        <v>2605</v>
      </c>
      <c r="B121" s="15" t="s">
        <v>2606</v>
      </c>
      <c r="C121" s="16">
        <v>23.93</v>
      </c>
      <c r="D121" s="16">
        <v>0</v>
      </c>
      <c r="E121" s="16">
        <v>4.85</v>
      </c>
      <c r="F121" s="16">
        <v>4.85</v>
      </c>
      <c r="G121" s="16">
        <v>0</v>
      </c>
      <c r="H121" s="17">
        <v>19.08</v>
      </c>
      <c r="I121" s="17">
        <v>19.08</v>
      </c>
      <c r="J121" s="16">
        <v>19.08</v>
      </c>
      <c r="K121" s="16">
        <v>0</v>
      </c>
      <c r="L121" s="16">
        <v>0</v>
      </c>
    </row>
    <row r="122" ht="24" spans="1:12">
      <c r="A122" s="15" t="s">
        <v>2607</v>
      </c>
      <c r="B122" s="15" t="s">
        <v>2608</v>
      </c>
      <c r="C122" s="16">
        <v>23.93</v>
      </c>
      <c r="D122" s="16">
        <v>0</v>
      </c>
      <c r="E122" s="16">
        <v>4.85</v>
      </c>
      <c r="F122" s="16">
        <v>4.85</v>
      </c>
      <c r="G122" s="16">
        <v>0</v>
      </c>
      <c r="H122" s="17">
        <v>19.08</v>
      </c>
      <c r="I122" s="17">
        <v>19.08</v>
      </c>
      <c r="J122" s="16">
        <v>19.08</v>
      </c>
      <c r="K122" s="16">
        <v>0</v>
      </c>
      <c r="L122" s="16">
        <v>0</v>
      </c>
    </row>
    <row r="123" ht="12" spans="1:12">
      <c r="A123" s="15" t="s">
        <v>2609</v>
      </c>
      <c r="B123" s="15" t="s">
        <v>2610</v>
      </c>
      <c r="C123" s="16">
        <v>45.74</v>
      </c>
      <c r="D123" s="16">
        <v>0</v>
      </c>
      <c r="E123" s="16">
        <v>9.61</v>
      </c>
      <c r="F123" s="16">
        <v>9.61</v>
      </c>
      <c r="G123" s="16">
        <v>0</v>
      </c>
      <c r="H123" s="17">
        <v>36.13</v>
      </c>
      <c r="I123" s="17">
        <v>36.13</v>
      </c>
      <c r="J123" s="16">
        <v>36.13</v>
      </c>
      <c r="K123" s="16">
        <v>0</v>
      </c>
      <c r="L123" s="16">
        <v>0</v>
      </c>
    </row>
    <row r="124" ht="24" spans="1:12">
      <c r="A124" s="15" t="s">
        <v>2611</v>
      </c>
      <c r="B124" s="15" t="s">
        <v>2612</v>
      </c>
      <c r="C124" s="16">
        <v>45.74</v>
      </c>
      <c r="D124" s="16">
        <v>0</v>
      </c>
      <c r="E124" s="16">
        <v>9.61</v>
      </c>
      <c r="F124" s="16">
        <v>9.61</v>
      </c>
      <c r="G124" s="16">
        <v>0</v>
      </c>
      <c r="H124" s="17">
        <v>36.13</v>
      </c>
      <c r="I124" s="17">
        <v>36.13</v>
      </c>
      <c r="J124" s="16">
        <v>36.13</v>
      </c>
      <c r="K124" s="16">
        <v>0</v>
      </c>
      <c r="L124" s="16">
        <v>0</v>
      </c>
    </row>
    <row r="125" ht="12" spans="1:12">
      <c r="A125" s="15" t="s">
        <v>2613</v>
      </c>
      <c r="B125" s="15" t="s">
        <v>2614</v>
      </c>
      <c r="C125" s="16">
        <v>42.94</v>
      </c>
      <c r="D125" s="16">
        <v>0</v>
      </c>
      <c r="E125" s="16">
        <v>8.59</v>
      </c>
      <c r="F125" s="16">
        <v>8.59</v>
      </c>
      <c r="G125" s="16">
        <v>0</v>
      </c>
      <c r="H125" s="17">
        <v>34.35</v>
      </c>
      <c r="I125" s="17">
        <v>34.35</v>
      </c>
      <c r="J125" s="16">
        <v>34.35</v>
      </c>
      <c r="K125" s="16">
        <v>0</v>
      </c>
      <c r="L125" s="16">
        <v>0</v>
      </c>
    </row>
    <row r="126" ht="24" spans="1:12">
      <c r="A126" s="15" t="s">
        <v>2615</v>
      </c>
      <c r="B126" s="15" t="s">
        <v>2616</v>
      </c>
      <c r="C126" s="16">
        <v>42.94</v>
      </c>
      <c r="D126" s="16">
        <v>0</v>
      </c>
      <c r="E126" s="16">
        <v>8.59</v>
      </c>
      <c r="F126" s="16">
        <v>8.59</v>
      </c>
      <c r="G126" s="16">
        <v>0</v>
      </c>
      <c r="H126" s="17">
        <v>34.35</v>
      </c>
      <c r="I126" s="17">
        <v>34.35</v>
      </c>
      <c r="J126" s="16">
        <v>34.35</v>
      </c>
      <c r="K126" s="16">
        <v>0</v>
      </c>
      <c r="L126" s="16">
        <v>0</v>
      </c>
    </row>
    <row r="127" ht="12" spans="1:12">
      <c r="A127" s="15" t="s">
        <v>2617</v>
      </c>
      <c r="B127" s="15" t="s">
        <v>2618</v>
      </c>
      <c r="C127" s="16">
        <v>44.79</v>
      </c>
      <c r="D127" s="16">
        <v>0</v>
      </c>
      <c r="E127" s="16">
        <v>7.28</v>
      </c>
      <c r="F127" s="16">
        <v>7.28</v>
      </c>
      <c r="G127" s="16">
        <v>0</v>
      </c>
      <c r="H127" s="17">
        <v>37.51</v>
      </c>
      <c r="I127" s="17">
        <v>37.51</v>
      </c>
      <c r="J127" s="16">
        <v>27.51</v>
      </c>
      <c r="K127" s="16">
        <v>10</v>
      </c>
      <c r="L127" s="16">
        <v>0</v>
      </c>
    </row>
    <row r="128" ht="24" spans="1:12">
      <c r="A128" s="15" t="s">
        <v>2619</v>
      </c>
      <c r="B128" s="15" t="s">
        <v>2620</v>
      </c>
      <c r="C128" s="16">
        <v>44.79</v>
      </c>
      <c r="D128" s="16">
        <v>0</v>
      </c>
      <c r="E128" s="16">
        <v>7.28</v>
      </c>
      <c r="F128" s="16">
        <v>7.28</v>
      </c>
      <c r="G128" s="16">
        <v>0</v>
      </c>
      <c r="H128" s="17">
        <v>37.51</v>
      </c>
      <c r="I128" s="17">
        <v>37.51</v>
      </c>
      <c r="J128" s="16">
        <v>27.51</v>
      </c>
      <c r="K128" s="16">
        <v>10</v>
      </c>
      <c r="L128" s="16">
        <v>0</v>
      </c>
    </row>
    <row r="129" ht="12" spans="1:12">
      <c r="A129" s="15" t="s">
        <v>2621</v>
      </c>
      <c r="B129" s="15" t="s">
        <v>2622</v>
      </c>
      <c r="C129" s="16">
        <v>31.9</v>
      </c>
      <c r="D129" s="16">
        <v>0</v>
      </c>
      <c r="E129" s="16">
        <v>6.63</v>
      </c>
      <c r="F129" s="16">
        <v>6.63</v>
      </c>
      <c r="G129" s="16">
        <v>0</v>
      </c>
      <c r="H129" s="17">
        <v>25.27</v>
      </c>
      <c r="I129" s="17">
        <v>25.27</v>
      </c>
      <c r="J129" s="16">
        <v>25.27</v>
      </c>
      <c r="K129" s="16">
        <v>0</v>
      </c>
      <c r="L129" s="16">
        <v>0</v>
      </c>
    </row>
    <row r="130" ht="24" spans="1:12">
      <c r="A130" s="15" t="s">
        <v>2623</v>
      </c>
      <c r="B130" s="15" t="s">
        <v>2624</v>
      </c>
      <c r="C130" s="16">
        <v>31.9</v>
      </c>
      <c r="D130" s="16">
        <v>0</v>
      </c>
      <c r="E130" s="16">
        <v>6.63</v>
      </c>
      <c r="F130" s="16">
        <v>6.63</v>
      </c>
      <c r="G130" s="16">
        <v>0</v>
      </c>
      <c r="H130" s="17">
        <v>25.27</v>
      </c>
      <c r="I130" s="17">
        <v>25.27</v>
      </c>
      <c r="J130" s="16">
        <v>25.27</v>
      </c>
      <c r="K130" s="16">
        <v>0</v>
      </c>
      <c r="L130" s="16">
        <v>0</v>
      </c>
    </row>
    <row r="131" ht="12" spans="1:12">
      <c r="A131" s="15" t="s">
        <v>2625</v>
      </c>
      <c r="B131" s="15" t="s">
        <v>2626</v>
      </c>
      <c r="C131" s="16">
        <v>10.49</v>
      </c>
      <c r="D131" s="16">
        <v>0</v>
      </c>
      <c r="E131" s="16">
        <v>2.07</v>
      </c>
      <c r="F131" s="16">
        <v>2.07</v>
      </c>
      <c r="G131" s="16">
        <v>0</v>
      </c>
      <c r="H131" s="17">
        <v>8.42</v>
      </c>
      <c r="I131" s="17">
        <v>8.42</v>
      </c>
      <c r="J131" s="16">
        <v>8.42</v>
      </c>
      <c r="K131" s="16">
        <v>0</v>
      </c>
      <c r="L131" s="16">
        <v>0</v>
      </c>
    </row>
    <row r="132" ht="24" spans="1:12">
      <c r="A132" s="15" t="s">
        <v>2627</v>
      </c>
      <c r="B132" s="15" t="s">
        <v>2628</v>
      </c>
      <c r="C132" s="16">
        <v>10.49</v>
      </c>
      <c r="D132" s="16">
        <v>0</v>
      </c>
      <c r="E132" s="16">
        <v>2.07</v>
      </c>
      <c r="F132" s="16">
        <v>2.07</v>
      </c>
      <c r="G132" s="16">
        <v>0</v>
      </c>
      <c r="H132" s="17">
        <v>8.42</v>
      </c>
      <c r="I132" s="17">
        <v>8.42</v>
      </c>
      <c r="J132" s="16">
        <v>8.42</v>
      </c>
      <c r="K132" s="16">
        <v>0</v>
      </c>
      <c r="L132" s="16">
        <v>0</v>
      </c>
    </row>
    <row r="133" ht="12" spans="1:12">
      <c r="A133" s="15" t="s">
        <v>2629</v>
      </c>
      <c r="B133" s="15" t="s">
        <v>2630</v>
      </c>
      <c r="C133" s="16">
        <v>27.18</v>
      </c>
      <c r="D133" s="16">
        <v>0</v>
      </c>
      <c r="E133" s="16">
        <v>5.36</v>
      </c>
      <c r="F133" s="16">
        <v>5.36</v>
      </c>
      <c r="G133" s="16">
        <v>0</v>
      </c>
      <c r="H133" s="17">
        <v>21.82</v>
      </c>
      <c r="I133" s="17">
        <v>21.82</v>
      </c>
      <c r="J133" s="16">
        <v>21.82</v>
      </c>
      <c r="K133" s="16">
        <v>0</v>
      </c>
      <c r="L133" s="16">
        <v>0</v>
      </c>
    </row>
    <row r="134" ht="24" spans="1:12">
      <c r="A134" s="15" t="s">
        <v>2631</v>
      </c>
      <c r="B134" s="15" t="s">
        <v>2632</v>
      </c>
      <c r="C134" s="16">
        <v>27.18</v>
      </c>
      <c r="D134" s="16">
        <v>0</v>
      </c>
      <c r="E134" s="16">
        <v>5.36</v>
      </c>
      <c r="F134" s="16">
        <v>5.36</v>
      </c>
      <c r="G134" s="16">
        <v>0</v>
      </c>
      <c r="H134" s="17">
        <v>21.82</v>
      </c>
      <c r="I134" s="17">
        <v>21.82</v>
      </c>
      <c r="J134" s="16">
        <v>21.82</v>
      </c>
      <c r="K134" s="16">
        <v>0</v>
      </c>
      <c r="L134" s="16">
        <v>0</v>
      </c>
    </row>
    <row r="135" ht="12" spans="1:12">
      <c r="A135" s="15" t="s">
        <v>2633</v>
      </c>
      <c r="B135" s="15" t="s">
        <v>2634</v>
      </c>
      <c r="C135" s="16">
        <v>18.26</v>
      </c>
      <c r="D135" s="16">
        <v>0</v>
      </c>
      <c r="E135" s="16">
        <v>3.93</v>
      </c>
      <c r="F135" s="16">
        <v>3.93</v>
      </c>
      <c r="G135" s="16">
        <v>0</v>
      </c>
      <c r="H135" s="17">
        <v>14.33</v>
      </c>
      <c r="I135" s="17">
        <v>14.33</v>
      </c>
      <c r="J135" s="16">
        <v>14.33</v>
      </c>
      <c r="K135" s="16">
        <v>0</v>
      </c>
      <c r="L135" s="16">
        <v>0</v>
      </c>
    </row>
    <row r="136" ht="24" spans="1:12">
      <c r="A136" s="15" t="s">
        <v>2635</v>
      </c>
      <c r="B136" s="15" t="s">
        <v>2636</v>
      </c>
      <c r="C136" s="16">
        <v>18.26</v>
      </c>
      <c r="D136" s="16">
        <v>0</v>
      </c>
      <c r="E136" s="16">
        <v>3.93</v>
      </c>
      <c r="F136" s="16">
        <v>3.93</v>
      </c>
      <c r="G136" s="16">
        <v>0</v>
      </c>
      <c r="H136" s="17">
        <v>14.33</v>
      </c>
      <c r="I136" s="17">
        <v>14.33</v>
      </c>
      <c r="J136" s="16">
        <v>14.33</v>
      </c>
      <c r="K136" s="16">
        <v>0</v>
      </c>
      <c r="L136" s="16">
        <v>0</v>
      </c>
    </row>
    <row r="137" ht="24" spans="1:12">
      <c r="A137" s="15" t="s">
        <v>2637</v>
      </c>
      <c r="B137" s="15" t="s">
        <v>2638</v>
      </c>
      <c r="C137" s="16">
        <v>29.28</v>
      </c>
      <c r="D137" s="16">
        <v>0</v>
      </c>
      <c r="E137" s="16">
        <v>5.82</v>
      </c>
      <c r="F137" s="16">
        <v>5.82</v>
      </c>
      <c r="G137" s="16">
        <v>0</v>
      </c>
      <c r="H137" s="17">
        <v>23.46</v>
      </c>
      <c r="I137" s="17">
        <v>23.46</v>
      </c>
      <c r="J137" s="16">
        <v>23.46</v>
      </c>
      <c r="K137" s="16">
        <v>0</v>
      </c>
      <c r="L137" s="16">
        <v>0</v>
      </c>
    </row>
    <row r="138" ht="24" spans="1:12">
      <c r="A138" s="15" t="s">
        <v>2639</v>
      </c>
      <c r="B138" s="15" t="s">
        <v>2640</v>
      </c>
      <c r="C138" s="16">
        <v>29.28</v>
      </c>
      <c r="D138" s="16">
        <v>0</v>
      </c>
      <c r="E138" s="16">
        <v>5.82</v>
      </c>
      <c r="F138" s="16">
        <v>5.82</v>
      </c>
      <c r="G138" s="16">
        <v>0</v>
      </c>
      <c r="H138" s="17">
        <v>23.46</v>
      </c>
      <c r="I138" s="17">
        <v>23.46</v>
      </c>
      <c r="J138" s="16">
        <v>23.46</v>
      </c>
      <c r="K138" s="16">
        <v>0</v>
      </c>
      <c r="L138" s="16">
        <v>0</v>
      </c>
    </row>
    <row r="139" ht="12" spans="1:12">
      <c r="A139" s="15" t="s">
        <v>2641</v>
      </c>
      <c r="B139" s="15" t="s">
        <v>2642</v>
      </c>
      <c r="C139" s="16">
        <v>14.02</v>
      </c>
      <c r="D139" s="16">
        <v>0</v>
      </c>
      <c r="E139" s="16">
        <v>2.77</v>
      </c>
      <c r="F139" s="16">
        <v>2.77</v>
      </c>
      <c r="G139" s="16">
        <v>0</v>
      </c>
      <c r="H139" s="17">
        <v>11.25</v>
      </c>
      <c r="I139" s="17">
        <v>11.25</v>
      </c>
      <c r="J139" s="16">
        <v>11.25</v>
      </c>
      <c r="K139" s="16">
        <v>0</v>
      </c>
      <c r="L139" s="16">
        <v>0</v>
      </c>
    </row>
    <row r="140" ht="24" spans="1:12">
      <c r="A140" s="15" t="s">
        <v>2643</v>
      </c>
      <c r="B140" s="15" t="s">
        <v>2644</v>
      </c>
      <c r="C140" s="16">
        <v>14.02</v>
      </c>
      <c r="D140" s="16">
        <v>0</v>
      </c>
      <c r="E140" s="16">
        <v>2.77</v>
      </c>
      <c r="F140" s="16">
        <v>2.77</v>
      </c>
      <c r="G140" s="16">
        <v>0</v>
      </c>
      <c r="H140" s="17">
        <v>11.25</v>
      </c>
      <c r="I140" s="17">
        <v>11.25</v>
      </c>
      <c r="J140" s="16">
        <v>11.25</v>
      </c>
      <c r="K140" s="16">
        <v>0</v>
      </c>
      <c r="L140" s="16">
        <v>0</v>
      </c>
    </row>
    <row r="141" ht="12" spans="1:12">
      <c r="A141" s="15" t="s">
        <v>2645</v>
      </c>
      <c r="B141" s="15" t="s">
        <v>2646</v>
      </c>
      <c r="C141" s="16">
        <v>8.1</v>
      </c>
      <c r="D141" s="16">
        <v>0</v>
      </c>
      <c r="E141" s="16">
        <v>1.68</v>
      </c>
      <c r="F141" s="16">
        <v>1.68</v>
      </c>
      <c r="G141" s="16">
        <v>0</v>
      </c>
      <c r="H141" s="17">
        <v>6.42</v>
      </c>
      <c r="I141" s="17">
        <v>6.42</v>
      </c>
      <c r="J141" s="16">
        <v>6.42</v>
      </c>
      <c r="K141" s="16">
        <v>0</v>
      </c>
      <c r="L141" s="16">
        <v>0</v>
      </c>
    </row>
    <row r="142" ht="24" spans="1:12">
      <c r="A142" s="15" t="s">
        <v>2647</v>
      </c>
      <c r="B142" s="15" t="s">
        <v>2648</v>
      </c>
      <c r="C142" s="16">
        <v>8.1</v>
      </c>
      <c r="D142" s="16">
        <v>0</v>
      </c>
      <c r="E142" s="16">
        <v>1.68</v>
      </c>
      <c r="F142" s="16">
        <v>1.68</v>
      </c>
      <c r="G142" s="16">
        <v>0</v>
      </c>
      <c r="H142" s="17">
        <v>6.42</v>
      </c>
      <c r="I142" s="17">
        <v>6.42</v>
      </c>
      <c r="J142" s="16">
        <v>6.42</v>
      </c>
      <c r="K142" s="16">
        <v>0</v>
      </c>
      <c r="L142" s="16">
        <v>0</v>
      </c>
    </row>
    <row r="143" ht="12" spans="1:12">
      <c r="A143" s="15" t="s">
        <v>2649</v>
      </c>
      <c r="B143" s="15" t="s">
        <v>2650</v>
      </c>
      <c r="C143" s="16">
        <v>60</v>
      </c>
      <c r="D143" s="16">
        <v>60</v>
      </c>
      <c r="E143" s="16">
        <v>0</v>
      </c>
      <c r="F143" s="16">
        <v>0</v>
      </c>
      <c r="G143" s="16">
        <v>0</v>
      </c>
      <c r="H143" s="17">
        <v>0</v>
      </c>
      <c r="I143" s="17">
        <v>0</v>
      </c>
      <c r="J143" s="16">
        <v>0</v>
      </c>
      <c r="K143" s="16">
        <v>0</v>
      </c>
      <c r="L143" s="16">
        <v>0</v>
      </c>
    </row>
    <row r="144" ht="24" spans="1:12">
      <c r="A144" s="15" t="s">
        <v>2651</v>
      </c>
      <c r="B144" s="15" t="s">
        <v>2652</v>
      </c>
      <c r="C144" s="16">
        <v>60</v>
      </c>
      <c r="D144" s="16">
        <v>60</v>
      </c>
      <c r="E144" s="16">
        <v>0</v>
      </c>
      <c r="F144" s="16">
        <v>0</v>
      </c>
      <c r="G144" s="16">
        <v>0</v>
      </c>
      <c r="H144" s="17">
        <v>0</v>
      </c>
      <c r="I144" s="17">
        <v>0</v>
      </c>
      <c r="J144" s="16">
        <v>0</v>
      </c>
      <c r="K144" s="16">
        <v>0</v>
      </c>
      <c r="L144" s="16">
        <v>0</v>
      </c>
    </row>
  </sheetData>
  <mergeCells count="9">
    <mergeCell ref="A3:A5"/>
    <mergeCell ref="B3:B5"/>
    <mergeCell ref="C3:C5"/>
    <mergeCell ref="D3:D5"/>
    <mergeCell ref="E4:E5"/>
    <mergeCell ref="F4:F5"/>
    <mergeCell ref="G4:G5"/>
    <mergeCell ref="H4:H5"/>
    <mergeCell ref="L4:L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opLeftCell="A16" workbookViewId="0">
      <selection activeCell="F22" sqref="F22"/>
    </sheetView>
  </sheetViews>
  <sheetFormatPr defaultColWidth="9" defaultRowHeight="11.25" outlineLevelCol="1"/>
  <cols>
    <col min="1" max="2" width="42.1666666666667" customWidth="1"/>
  </cols>
  <sheetData>
    <row r="1" ht="14.25" spans="1:2">
      <c r="A1" s="266" t="s">
        <v>34</v>
      </c>
      <c r="B1" s="244"/>
    </row>
    <row r="2" ht="20.25" spans="1:2">
      <c r="A2" s="267" t="s">
        <v>35</v>
      </c>
      <c r="B2" s="267"/>
    </row>
    <row r="3" ht="14.25" spans="1:2">
      <c r="A3" s="244"/>
      <c r="B3" s="244"/>
    </row>
    <row r="4" ht="14.25" spans="1:2">
      <c r="A4" s="244"/>
      <c r="B4" s="268"/>
    </row>
    <row r="5" ht="14.25" spans="1:2">
      <c r="A5" s="269" t="s">
        <v>36</v>
      </c>
      <c r="B5" s="270" t="s">
        <v>37</v>
      </c>
    </row>
    <row r="6" ht="12" spans="1:2">
      <c r="A6" s="271" t="s">
        <v>38</v>
      </c>
      <c r="B6" s="272">
        <v>24730</v>
      </c>
    </row>
    <row r="7" ht="14.25" spans="1:2">
      <c r="A7" s="273" t="s">
        <v>6</v>
      </c>
      <c r="B7" s="274">
        <v>18330</v>
      </c>
    </row>
    <row r="8" ht="14.25" spans="1:2">
      <c r="A8" s="275" t="s">
        <v>39</v>
      </c>
      <c r="B8" s="272">
        <v>11589</v>
      </c>
    </row>
    <row r="9" ht="14.25" spans="1:2">
      <c r="A9" s="275" t="s">
        <v>40</v>
      </c>
      <c r="B9" s="272"/>
    </row>
    <row r="10" ht="14.25" spans="1:2">
      <c r="A10" s="276" t="s">
        <v>41</v>
      </c>
      <c r="B10" s="272">
        <v>1344</v>
      </c>
    </row>
    <row r="11" ht="14.25" spans="1:2">
      <c r="A11" s="276" t="s">
        <v>42</v>
      </c>
      <c r="B11" s="272">
        <v>74</v>
      </c>
    </row>
    <row r="12" ht="14.25" spans="1:2">
      <c r="A12" s="276" t="s">
        <v>43</v>
      </c>
      <c r="B12" s="272">
        <v>3254</v>
      </c>
    </row>
    <row r="13" ht="14.25" spans="1:2">
      <c r="A13" s="276" t="s">
        <v>44</v>
      </c>
      <c r="B13" s="272"/>
    </row>
    <row r="14" ht="14.25" spans="1:2">
      <c r="A14" s="276" t="s">
        <v>45</v>
      </c>
      <c r="B14" s="272">
        <v>502</v>
      </c>
    </row>
    <row r="15" ht="14.25" spans="1:2">
      <c r="A15" s="276" t="s">
        <v>46</v>
      </c>
      <c r="B15" s="272">
        <v>67</v>
      </c>
    </row>
    <row r="16" ht="14.25" spans="1:2">
      <c r="A16" s="276" t="s">
        <v>47</v>
      </c>
      <c r="B16" s="272">
        <v>500</v>
      </c>
    </row>
    <row r="17" ht="14.25" spans="1:2">
      <c r="A17" s="276" t="s">
        <v>48</v>
      </c>
      <c r="B17" s="272">
        <v>800</v>
      </c>
    </row>
    <row r="18" ht="14.25" spans="1:2">
      <c r="A18" s="276" t="s">
        <v>49</v>
      </c>
      <c r="B18" s="272">
        <v>200</v>
      </c>
    </row>
    <row r="19" ht="14.25" spans="1:2">
      <c r="A19" s="276" t="s">
        <v>50</v>
      </c>
      <c r="B19" s="272"/>
    </row>
    <row r="20" ht="14.25" spans="1:2">
      <c r="A20" s="276" t="s">
        <v>51</v>
      </c>
      <c r="B20" s="272"/>
    </row>
    <row r="21" ht="14.25" spans="1:2">
      <c r="A21" s="276" t="s">
        <v>52</v>
      </c>
      <c r="B21" s="272"/>
    </row>
    <row r="22" ht="14.25" spans="1:2">
      <c r="A22" s="276" t="s">
        <v>53</v>
      </c>
      <c r="B22" s="272"/>
    </row>
    <row r="23" ht="14.25" spans="1:2">
      <c r="A23" s="273" t="s">
        <v>24</v>
      </c>
      <c r="B23" s="272">
        <v>6400</v>
      </c>
    </row>
    <row r="24" ht="14.25" spans="1:2">
      <c r="A24" s="276" t="s">
        <v>54</v>
      </c>
      <c r="B24" s="272">
        <v>1400</v>
      </c>
    </row>
    <row r="25" ht="14.25" spans="1:2">
      <c r="A25" s="276" t="s">
        <v>55</v>
      </c>
      <c r="B25" s="272">
        <v>1000</v>
      </c>
    </row>
    <row r="26" ht="14.25" spans="1:2">
      <c r="A26" s="276" t="s">
        <v>56</v>
      </c>
      <c r="B26" s="272">
        <v>1000</v>
      </c>
    </row>
    <row r="27" ht="14.25" spans="1:2">
      <c r="A27" s="276" t="s">
        <v>57</v>
      </c>
      <c r="B27" s="272"/>
    </row>
    <row r="28" ht="28.5" spans="1:2">
      <c r="A28" s="276" t="s">
        <v>58</v>
      </c>
      <c r="B28" s="272">
        <v>2000</v>
      </c>
    </row>
    <row r="29" ht="14.25" spans="1:2">
      <c r="A29" s="276" t="s">
        <v>59</v>
      </c>
      <c r="B29" s="272"/>
    </row>
    <row r="30" ht="14.25" spans="1:2">
      <c r="A30" s="276" t="s">
        <v>60</v>
      </c>
      <c r="B30" s="272"/>
    </row>
    <row r="31" ht="14.25" spans="1:2">
      <c r="A31" s="276" t="s">
        <v>61</v>
      </c>
      <c r="B31" s="272">
        <v>1000</v>
      </c>
    </row>
    <row r="32" ht="12" spans="1:2">
      <c r="A32" s="277"/>
      <c r="B32" s="278"/>
    </row>
  </sheetData>
  <mergeCells count="1">
    <mergeCell ref="A2:B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Z229"/>
  <sheetViews>
    <sheetView workbookViewId="0">
      <selection activeCell="E20" sqref="E20"/>
    </sheetView>
  </sheetViews>
  <sheetFormatPr defaultColWidth="9" defaultRowHeight="11.25"/>
  <cols>
    <col min="1" max="1" width="24.3333333333333" customWidth="1"/>
    <col min="2" max="10" width="17.5" customWidth="1"/>
  </cols>
  <sheetData>
    <row r="1" ht="14.25" spans="1:10">
      <c r="A1" s="242" t="s">
        <v>62</v>
      </c>
      <c r="B1" s="243"/>
      <c r="C1" s="244"/>
      <c r="D1" s="244"/>
      <c r="E1" s="244"/>
      <c r="F1" s="244"/>
      <c r="G1" s="244"/>
      <c r="H1" s="244"/>
      <c r="I1" s="244"/>
      <c r="J1" s="244"/>
    </row>
    <row r="2" ht="20.25" spans="1:10">
      <c r="A2" s="245" t="s">
        <v>63</v>
      </c>
      <c r="B2" s="245"/>
      <c r="C2" s="245"/>
      <c r="D2" s="245"/>
      <c r="E2" s="245"/>
      <c r="F2" s="245"/>
      <c r="G2" s="245"/>
      <c r="H2" s="245"/>
      <c r="I2" s="245"/>
      <c r="J2" s="245"/>
    </row>
    <row r="3" s="241" customFormat="1" ht="26.25" customHeight="1" spans="1:10">
      <c r="A3" s="246" t="s">
        <v>64</v>
      </c>
      <c r="B3" s="246" t="s">
        <v>4</v>
      </c>
      <c r="C3" s="247" t="s">
        <v>37</v>
      </c>
      <c r="D3" s="247" t="s">
        <v>65</v>
      </c>
      <c r="E3" s="247" t="s">
        <v>66</v>
      </c>
      <c r="F3" s="247" t="s">
        <v>67</v>
      </c>
      <c r="G3" s="247" t="s">
        <v>68</v>
      </c>
      <c r="H3" s="247" t="s">
        <v>69</v>
      </c>
      <c r="I3" s="247" t="s">
        <v>70</v>
      </c>
      <c r="J3" s="247" t="s">
        <v>71</v>
      </c>
    </row>
    <row r="4" s="241" customFormat="1" ht="26.25" customHeight="1" spans="1:10">
      <c r="A4" s="248" t="s">
        <v>72</v>
      </c>
      <c r="B4" s="249">
        <v>141862.62</v>
      </c>
      <c r="C4" s="249">
        <v>40909.88</v>
      </c>
      <c r="D4" s="249">
        <v>20929.35</v>
      </c>
      <c r="E4" s="249">
        <v>14380.93</v>
      </c>
      <c r="F4" s="249">
        <v>14317.48</v>
      </c>
      <c r="G4" s="249">
        <v>12268.68</v>
      </c>
      <c r="H4" s="249">
        <v>13020.47</v>
      </c>
      <c r="I4" s="249">
        <v>13192.36</v>
      </c>
      <c r="J4" s="249">
        <v>12843.47</v>
      </c>
    </row>
    <row r="5" ht="14.25" spans="1:10">
      <c r="A5" s="250" t="s">
        <v>73</v>
      </c>
      <c r="B5" s="251">
        <v>4812.37</v>
      </c>
      <c r="C5" s="252">
        <v>1897.67</v>
      </c>
      <c r="D5" s="252">
        <v>583.36</v>
      </c>
      <c r="E5" s="252">
        <v>400.68</v>
      </c>
      <c r="F5" s="252">
        <v>243.77</v>
      </c>
      <c r="G5" s="252">
        <v>239</v>
      </c>
      <c r="H5" s="252">
        <v>336.89</v>
      </c>
      <c r="I5" s="252">
        <v>642</v>
      </c>
      <c r="J5" s="252">
        <v>469</v>
      </c>
    </row>
    <row r="6" ht="14.25" spans="1:10">
      <c r="A6" s="253" t="s">
        <v>74</v>
      </c>
      <c r="B6" s="254">
        <v>4493.4</v>
      </c>
      <c r="C6" s="255">
        <v>1925.68</v>
      </c>
      <c r="D6" s="255">
        <v>541.74</v>
      </c>
      <c r="E6" s="255">
        <v>409.51</v>
      </c>
      <c r="F6" s="255">
        <v>284.91</v>
      </c>
      <c r="G6" s="255">
        <v>281</v>
      </c>
      <c r="H6" s="255">
        <v>315.56</v>
      </c>
      <c r="I6" s="255">
        <v>289</v>
      </c>
      <c r="J6" s="255">
        <v>446</v>
      </c>
    </row>
    <row r="7" ht="14.25" spans="1:10">
      <c r="A7" s="253" t="s">
        <v>75</v>
      </c>
      <c r="B7" s="254">
        <v>70973.03</v>
      </c>
      <c r="C7" s="255">
        <v>12115.87</v>
      </c>
      <c r="D7" s="255">
        <v>12294.96</v>
      </c>
      <c r="E7" s="255">
        <v>8588.85</v>
      </c>
      <c r="F7" s="255">
        <v>8027.32</v>
      </c>
      <c r="G7" s="255">
        <v>6866</v>
      </c>
      <c r="H7" s="255">
        <v>7845.97</v>
      </c>
      <c r="I7" s="255">
        <v>8342.36</v>
      </c>
      <c r="J7" s="255">
        <v>6891.7</v>
      </c>
    </row>
    <row r="8" ht="14.25" spans="1:10">
      <c r="A8" s="253" t="s">
        <v>76</v>
      </c>
      <c r="B8" s="254">
        <v>3685.45</v>
      </c>
      <c r="C8" s="255">
        <v>1476.53</v>
      </c>
      <c r="D8" s="255">
        <v>438.88</v>
      </c>
      <c r="E8" s="255">
        <v>196.41</v>
      </c>
      <c r="F8" s="255">
        <v>476.57</v>
      </c>
      <c r="G8" s="255">
        <v>282</v>
      </c>
      <c r="H8" s="255">
        <v>259.48</v>
      </c>
      <c r="I8" s="255">
        <v>294</v>
      </c>
      <c r="J8" s="255">
        <v>261.58</v>
      </c>
    </row>
    <row r="9" ht="14.25" spans="1:10">
      <c r="A9" s="256" t="s">
        <v>77</v>
      </c>
      <c r="B9" s="254">
        <v>1820.81</v>
      </c>
      <c r="C9" s="255">
        <v>540.92</v>
      </c>
      <c r="D9" s="255">
        <v>245.33</v>
      </c>
      <c r="E9" s="255">
        <v>190.07</v>
      </c>
      <c r="F9" s="255">
        <v>185.65</v>
      </c>
      <c r="G9" s="255">
        <v>123</v>
      </c>
      <c r="H9" s="255">
        <v>196.87</v>
      </c>
      <c r="I9" s="255">
        <v>175</v>
      </c>
      <c r="J9" s="255">
        <v>163.97</v>
      </c>
    </row>
    <row r="10" ht="14.25" spans="1:10">
      <c r="A10" s="253" t="s">
        <v>78</v>
      </c>
      <c r="B10" s="254">
        <v>4633.73</v>
      </c>
      <c r="C10" s="255">
        <v>1911</v>
      </c>
      <c r="D10" s="255">
        <v>439.45</v>
      </c>
      <c r="E10" s="255">
        <v>384.18</v>
      </c>
      <c r="F10" s="255">
        <v>561.68</v>
      </c>
      <c r="G10" s="255">
        <v>249</v>
      </c>
      <c r="H10" s="255">
        <v>348.75</v>
      </c>
      <c r="I10" s="255">
        <v>354</v>
      </c>
      <c r="J10" s="255">
        <v>385.67</v>
      </c>
    </row>
    <row r="11" ht="14.25" spans="1:10">
      <c r="A11" s="253" t="s">
        <v>79</v>
      </c>
      <c r="B11" s="254">
        <v>570</v>
      </c>
      <c r="C11" s="255">
        <v>500</v>
      </c>
      <c r="D11" s="255">
        <v>0</v>
      </c>
      <c r="E11" s="255">
        <v>0</v>
      </c>
      <c r="F11" s="255">
        <v>70</v>
      </c>
      <c r="G11" s="255">
        <v>0</v>
      </c>
      <c r="H11" s="255">
        <v>0</v>
      </c>
      <c r="I11" s="255">
        <v>0</v>
      </c>
      <c r="J11" s="255">
        <v>0</v>
      </c>
    </row>
    <row r="12" ht="14.25" spans="1:10">
      <c r="A12" s="256" t="s">
        <v>80</v>
      </c>
      <c r="B12" s="254">
        <v>1487.24</v>
      </c>
      <c r="C12" s="255">
        <v>898.56</v>
      </c>
      <c r="D12" s="255">
        <v>155.53</v>
      </c>
      <c r="E12" s="255">
        <v>51.93</v>
      </c>
      <c r="F12" s="255">
        <v>131.27</v>
      </c>
      <c r="G12" s="255">
        <v>117</v>
      </c>
      <c r="H12" s="255">
        <v>0</v>
      </c>
      <c r="I12" s="255">
        <v>0</v>
      </c>
      <c r="J12" s="255">
        <v>132.95</v>
      </c>
    </row>
    <row r="13" ht="14.25" spans="1:10">
      <c r="A13" s="253" t="s">
        <v>81</v>
      </c>
      <c r="B13" s="254">
        <v>0</v>
      </c>
      <c r="C13" s="255">
        <v>0</v>
      </c>
      <c r="D13" s="255">
        <v>0</v>
      </c>
      <c r="E13" s="255">
        <v>0</v>
      </c>
      <c r="F13" s="255">
        <v>0</v>
      </c>
      <c r="G13" s="255">
        <v>0</v>
      </c>
      <c r="H13" s="255">
        <v>0</v>
      </c>
      <c r="I13" s="255">
        <v>0</v>
      </c>
      <c r="J13" s="255">
        <v>0</v>
      </c>
    </row>
    <row r="14" ht="14.25" spans="1:10">
      <c r="A14" s="256" t="s">
        <v>82</v>
      </c>
      <c r="B14" s="254">
        <v>3816.74</v>
      </c>
      <c r="C14" s="255">
        <v>2637.87</v>
      </c>
      <c r="D14" s="255">
        <v>0</v>
      </c>
      <c r="E14" s="255">
        <v>0</v>
      </c>
      <c r="F14" s="255">
        <v>1178.87</v>
      </c>
      <c r="G14" s="255">
        <v>0</v>
      </c>
      <c r="H14" s="255">
        <v>0</v>
      </c>
      <c r="I14" s="255">
        <v>0</v>
      </c>
      <c r="J14" s="255">
        <v>0</v>
      </c>
    </row>
    <row r="15" ht="14.25" spans="1:10">
      <c r="A15" s="257" t="s">
        <v>83</v>
      </c>
      <c r="B15" s="254">
        <v>5717.1</v>
      </c>
      <c r="C15" s="255">
        <v>2249.74</v>
      </c>
      <c r="D15" s="255">
        <v>744.22</v>
      </c>
      <c r="E15" s="255">
        <v>550.13</v>
      </c>
      <c r="F15" s="255">
        <v>520.28</v>
      </c>
      <c r="G15" s="255">
        <v>295</v>
      </c>
      <c r="H15" s="255">
        <v>570.73</v>
      </c>
      <c r="I15" s="255">
        <v>361</v>
      </c>
      <c r="J15" s="255">
        <v>426</v>
      </c>
    </row>
    <row r="16" ht="14.25" spans="1:208">
      <c r="A16" s="257" t="s">
        <v>84</v>
      </c>
      <c r="B16" s="254">
        <v>1818.04</v>
      </c>
      <c r="C16" s="255">
        <v>915.73</v>
      </c>
      <c r="D16" s="255">
        <v>262.38</v>
      </c>
      <c r="E16" s="255">
        <v>173.26</v>
      </c>
      <c r="F16" s="255">
        <v>0</v>
      </c>
      <c r="G16" s="255">
        <v>153</v>
      </c>
      <c r="H16" s="255">
        <v>179.02</v>
      </c>
      <c r="I16" s="255">
        <v>75</v>
      </c>
      <c r="J16" s="255">
        <v>59.65</v>
      </c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  <c r="FL16" s="244"/>
      <c r="FM16" s="244"/>
      <c r="FN16" s="244"/>
      <c r="FO16" s="244"/>
      <c r="FP16" s="244"/>
      <c r="FQ16" s="244"/>
      <c r="FR16" s="244"/>
      <c r="FS16" s="244"/>
      <c r="FT16" s="244"/>
      <c r="FU16" s="244"/>
      <c r="FV16" s="244"/>
      <c r="FW16" s="244"/>
      <c r="FX16" s="244"/>
      <c r="FY16" s="244"/>
      <c r="FZ16" s="244"/>
      <c r="GA16" s="244"/>
      <c r="GB16" s="244"/>
      <c r="GC16" s="244"/>
      <c r="GD16" s="244"/>
      <c r="GE16" s="244"/>
      <c r="GF16" s="244"/>
      <c r="GG16" s="244"/>
      <c r="GH16" s="244"/>
      <c r="GI16" s="244"/>
      <c r="GJ16" s="244"/>
      <c r="GK16" s="244"/>
      <c r="GL16" s="244"/>
      <c r="GM16" s="244"/>
      <c r="GN16" s="244"/>
      <c r="GO16" s="244"/>
      <c r="GP16" s="244"/>
      <c r="GQ16" s="244"/>
      <c r="GR16" s="244"/>
      <c r="GS16" s="244"/>
      <c r="GT16" s="244"/>
      <c r="GU16" s="244"/>
      <c r="GV16" s="244"/>
      <c r="GW16" s="244"/>
      <c r="GX16" s="244"/>
      <c r="GY16" s="244"/>
      <c r="GZ16" s="244"/>
    </row>
    <row r="17" ht="14.25" spans="1:208">
      <c r="A17" s="256" t="s">
        <v>85</v>
      </c>
      <c r="B17" s="254">
        <v>0</v>
      </c>
      <c r="C17" s="255">
        <v>0</v>
      </c>
      <c r="D17" s="255">
        <v>0</v>
      </c>
      <c r="E17" s="255">
        <v>0</v>
      </c>
      <c r="F17" s="255">
        <v>0</v>
      </c>
      <c r="G17" s="255">
        <v>0</v>
      </c>
      <c r="H17" s="255">
        <v>0</v>
      </c>
      <c r="I17" s="255">
        <v>0</v>
      </c>
      <c r="J17" s="255">
        <v>0</v>
      </c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/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  <c r="FL17" s="244"/>
      <c r="FM17" s="244"/>
      <c r="FN17" s="244"/>
      <c r="FO17" s="244"/>
      <c r="FP17" s="244"/>
      <c r="FQ17" s="244"/>
      <c r="FR17" s="244"/>
      <c r="FS17" s="244"/>
      <c r="FT17" s="244"/>
      <c r="FU17" s="244"/>
      <c r="FV17" s="244"/>
      <c r="FW17" s="244"/>
      <c r="FX17" s="244"/>
      <c r="FY17" s="244"/>
      <c r="FZ17" s="244"/>
      <c r="GA17" s="244"/>
      <c r="GB17" s="244"/>
      <c r="GC17" s="244"/>
      <c r="GD17" s="244"/>
      <c r="GE17" s="244"/>
      <c r="GF17" s="244"/>
      <c r="GG17" s="244"/>
      <c r="GH17" s="244"/>
      <c r="GI17" s="244"/>
      <c r="GJ17" s="244"/>
      <c r="GK17" s="244"/>
      <c r="GL17" s="244"/>
      <c r="GM17" s="244"/>
      <c r="GN17" s="244"/>
      <c r="GO17" s="244"/>
      <c r="GP17" s="244"/>
      <c r="GQ17" s="244"/>
      <c r="GR17" s="244"/>
      <c r="GS17" s="244"/>
      <c r="GT17" s="244"/>
      <c r="GU17" s="244"/>
      <c r="GV17" s="244"/>
      <c r="GW17" s="244"/>
      <c r="GX17" s="244"/>
      <c r="GY17" s="244"/>
      <c r="GZ17" s="244"/>
    </row>
    <row r="18" ht="14.25" spans="1:208">
      <c r="A18" s="253" t="s">
        <v>86</v>
      </c>
      <c r="B18" s="254">
        <v>1011.12</v>
      </c>
      <c r="C18" s="258">
        <v>511.14</v>
      </c>
      <c r="D18" s="258">
        <v>24.98</v>
      </c>
      <c r="E18" s="258">
        <v>0</v>
      </c>
      <c r="F18" s="258">
        <v>0</v>
      </c>
      <c r="G18" s="258">
        <v>0</v>
      </c>
      <c r="H18" s="258">
        <v>0</v>
      </c>
      <c r="I18" s="258">
        <v>475</v>
      </c>
      <c r="J18" s="258">
        <v>0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  <c r="CM18" s="264"/>
      <c r="CN18" s="264"/>
      <c r="CO18" s="264"/>
      <c r="CP18" s="264"/>
      <c r="CQ18" s="264"/>
      <c r="CR18" s="264"/>
      <c r="CS18" s="264"/>
      <c r="CT18" s="264"/>
      <c r="CU18" s="264"/>
      <c r="CV18" s="264"/>
      <c r="CW18" s="264"/>
      <c r="CX18" s="264"/>
      <c r="CY18" s="264"/>
      <c r="CZ18" s="264"/>
      <c r="DA18" s="264"/>
      <c r="DB18" s="264"/>
      <c r="DC18" s="264"/>
      <c r="DD18" s="264"/>
      <c r="DE18" s="264"/>
      <c r="DF18" s="264"/>
      <c r="DG18" s="264"/>
      <c r="DH18" s="264"/>
      <c r="DI18" s="264"/>
      <c r="DJ18" s="264"/>
      <c r="DK18" s="264"/>
      <c r="DL18" s="264"/>
      <c r="DM18" s="264"/>
      <c r="DN18" s="264"/>
      <c r="DO18" s="264"/>
      <c r="DP18" s="264"/>
      <c r="DQ18" s="264"/>
      <c r="DR18" s="264"/>
      <c r="DS18" s="264"/>
      <c r="DT18" s="264"/>
      <c r="DU18" s="264"/>
      <c r="DV18" s="264"/>
      <c r="DW18" s="264"/>
      <c r="DX18" s="264"/>
      <c r="DY18" s="264"/>
      <c r="DZ18" s="264"/>
      <c r="EA18" s="264"/>
      <c r="EB18" s="264"/>
      <c r="EC18" s="264"/>
      <c r="ED18" s="264"/>
      <c r="EE18" s="264"/>
      <c r="EF18" s="264"/>
      <c r="EG18" s="264"/>
      <c r="EH18" s="264"/>
      <c r="EI18" s="264"/>
      <c r="EJ18" s="264"/>
      <c r="EK18" s="264"/>
      <c r="EL18" s="264"/>
      <c r="EM18" s="264"/>
      <c r="EN18" s="264"/>
      <c r="EO18" s="264"/>
      <c r="EP18" s="264"/>
      <c r="EQ18" s="264"/>
      <c r="ER18" s="264"/>
      <c r="ES18" s="264"/>
      <c r="ET18" s="264"/>
      <c r="EU18" s="264"/>
      <c r="EV18" s="264"/>
      <c r="EW18" s="264"/>
      <c r="EX18" s="264"/>
      <c r="EY18" s="264"/>
      <c r="EZ18" s="264"/>
      <c r="FA18" s="264"/>
      <c r="FB18" s="264"/>
      <c r="FC18" s="264"/>
      <c r="FD18" s="264"/>
      <c r="FE18" s="264"/>
      <c r="FF18" s="264"/>
      <c r="FG18" s="264"/>
      <c r="FH18" s="264"/>
      <c r="FI18" s="264"/>
      <c r="FJ18" s="264"/>
      <c r="FK18" s="264"/>
      <c r="FL18" s="264"/>
      <c r="FM18" s="264"/>
      <c r="FN18" s="264"/>
      <c r="FO18" s="264"/>
      <c r="FP18" s="264"/>
      <c r="FQ18" s="264"/>
      <c r="FR18" s="264"/>
      <c r="FS18" s="264"/>
      <c r="FT18" s="264"/>
      <c r="FU18" s="264"/>
      <c r="FV18" s="264"/>
      <c r="FW18" s="264"/>
      <c r="FX18" s="264"/>
      <c r="FY18" s="264"/>
      <c r="FZ18" s="264"/>
      <c r="GA18" s="264"/>
      <c r="GB18" s="264"/>
      <c r="GC18" s="264"/>
      <c r="GD18" s="264"/>
      <c r="GE18" s="264"/>
      <c r="GF18" s="264"/>
      <c r="GG18" s="264"/>
      <c r="GH18" s="264"/>
      <c r="GI18" s="264"/>
      <c r="GJ18" s="264"/>
      <c r="GK18" s="264"/>
      <c r="GL18" s="264"/>
      <c r="GM18" s="264"/>
      <c r="GN18" s="264"/>
      <c r="GO18" s="264"/>
      <c r="GP18" s="264"/>
      <c r="GQ18" s="264"/>
      <c r="GR18" s="264"/>
      <c r="GS18" s="264"/>
      <c r="GT18" s="264"/>
      <c r="GU18" s="264"/>
      <c r="GV18" s="264"/>
      <c r="GW18" s="264"/>
      <c r="GX18" s="264"/>
      <c r="GY18" s="264"/>
      <c r="GZ18" s="264"/>
    </row>
    <row r="19" ht="14.25" spans="1:208">
      <c r="A19" s="253" t="s">
        <v>87</v>
      </c>
      <c r="B19" s="254">
        <v>0</v>
      </c>
      <c r="C19" s="258">
        <v>0</v>
      </c>
      <c r="D19" s="258">
        <v>0</v>
      </c>
      <c r="E19" s="258">
        <v>0</v>
      </c>
      <c r="F19" s="258">
        <v>0</v>
      </c>
      <c r="G19" s="258">
        <v>0</v>
      </c>
      <c r="H19" s="258">
        <v>0</v>
      </c>
      <c r="I19" s="258">
        <v>0</v>
      </c>
      <c r="J19" s="258">
        <v>0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264"/>
      <c r="EN19" s="264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264"/>
      <c r="FL19" s="264"/>
      <c r="FM19" s="264"/>
      <c r="FN19" s="264"/>
      <c r="FO19" s="264"/>
      <c r="FP19" s="264"/>
      <c r="FQ19" s="264"/>
      <c r="FR19" s="264"/>
      <c r="FS19" s="264"/>
      <c r="FT19" s="264"/>
      <c r="FU19" s="264"/>
      <c r="FV19" s="264"/>
      <c r="FW19" s="264"/>
      <c r="FX19" s="264"/>
      <c r="FY19" s="264"/>
      <c r="FZ19" s="264"/>
      <c r="GA19" s="264"/>
      <c r="GB19" s="264"/>
      <c r="GC19" s="264"/>
      <c r="GD19" s="264"/>
      <c r="GE19" s="264"/>
      <c r="GF19" s="264"/>
      <c r="GG19" s="264"/>
      <c r="GH19" s="264"/>
      <c r="GI19" s="264"/>
      <c r="GJ19" s="264"/>
      <c r="GK19" s="264"/>
      <c r="GL19" s="264"/>
      <c r="GM19" s="264"/>
      <c r="GN19" s="264"/>
      <c r="GO19" s="264"/>
      <c r="GP19" s="264"/>
      <c r="GQ19" s="264"/>
      <c r="GR19" s="264"/>
      <c r="GS19" s="264"/>
      <c r="GT19" s="264"/>
      <c r="GU19" s="264"/>
      <c r="GV19" s="264"/>
      <c r="GW19" s="264"/>
      <c r="GX19" s="264"/>
      <c r="GY19" s="264"/>
      <c r="GZ19" s="264"/>
    </row>
    <row r="20" ht="14.25" spans="1:208">
      <c r="A20" s="256" t="s">
        <v>88</v>
      </c>
      <c r="B20" s="254">
        <v>83.7</v>
      </c>
      <c r="C20" s="258">
        <v>81.7</v>
      </c>
      <c r="D20" s="258">
        <v>0</v>
      </c>
      <c r="E20" s="258">
        <v>0</v>
      </c>
      <c r="F20" s="258">
        <v>2</v>
      </c>
      <c r="G20" s="258">
        <v>0</v>
      </c>
      <c r="H20" s="258">
        <v>0</v>
      </c>
      <c r="I20" s="258">
        <v>0</v>
      </c>
      <c r="J20" s="258">
        <v>0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  <c r="CM20" s="264"/>
      <c r="CN20" s="264"/>
      <c r="CO20" s="264"/>
      <c r="CP20" s="264"/>
      <c r="CQ20" s="264"/>
      <c r="CR20" s="264"/>
      <c r="CS20" s="264"/>
      <c r="CT20" s="264"/>
      <c r="CU20" s="264"/>
      <c r="CV20" s="264"/>
      <c r="CW20" s="264"/>
      <c r="CX20" s="264"/>
      <c r="CY20" s="264"/>
      <c r="CZ20" s="264"/>
      <c r="DA20" s="264"/>
      <c r="DB20" s="264"/>
      <c r="DC20" s="264"/>
      <c r="DD20" s="264"/>
      <c r="DE20" s="264"/>
      <c r="DF20" s="264"/>
      <c r="DG20" s="264"/>
      <c r="DH20" s="264"/>
      <c r="DI20" s="264"/>
      <c r="DJ20" s="264"/>
      <c r="DK20" s="264"/>
      <c r="DL20" s="264"/>
      <c r="DM20" s="264"/>
      <c r="DN20" s="264"/>
      <c r="DO20" s="264"/>
      <c r="DP20" s="264"/>
      <c r="DQ20" s="264"/>
      <c r="DR20" s="264"/>
      <c r="DS20" s="264"/>
      <c r="DT20" s="264"/>
      <c r="DU20" s="264"/>
      <c r="DV20" s="264"/>
      <c r="DW20" s="264"/>
      <c r="DX20" s="264"/>
      <c r="DY20" s="264"/>
      <c r="DZ20" s="264"/>
      <c r="EA20" s="264"/>
      <c r="EB20" s="264"/>
      <c r="EC20" s="264"/>
      <c r="ED20" s="264"/>
      <c r="EE20" s="264"/>
      <c r="EF20" s="264"/>
      <c r="EG20" s="264"/>
      <c r="EH20" s="264"/>
      <c r="EI20" s="264"/>
      <c r="EJ20" s="264"/>
      <c r="EK20" s="264"/>
      <c r="EL20" s="264"/>
      <c r="EM20" s="264"/>
      <c r="EN20" s="264"/>
      <c r="EO20" s="264"/>
      <c r="EP20" s="264"/>
      <c r="EQ20" s="264"/>
      <c r="ER20" s="264"/>
      <c r="ES20" s="264"/>
      <c r="ET20" s="264"/>
      <c r="EU20" s="264"/>
      <c r="EV20" s="264"/>
      <c r="EW20" s="264"/>
      <c r="EX20" s="264"/>
      <c r="EY20" s="264"/>
      <c r="EZ20" s="264"/>
      <c r="FA20" s="264"/>
      <c r="FB20" s="264"/>
      <c r="FC20" s="264"/>
      <c r="FD20" s="264"/>
      <c r="FE20" s="264"/>
      <c r="FF20" s="264"/>
      <c r="FG20" s="264"/>
      <c r="FH20" s="264"/>
      <c r="FI20" s="264"/>
      <c r="FJ20" s="264"/>
      <c r="FK20" s="264"/>
      <c r="FL20" s="264"/>
      <c r="FM20" s="264"/>
      <c r="FN20" s="264"/>
      <c r="FO20" s="264"/>
      <c r="FP20" s="264"/>
      <c r="FQ20" s="264"/>
      <c r="FR20" s="264"/>
      <c r="FS20" s="264"/>
      <c r="FT20" s="264"/>
      <c r="FU20" s="264"/>
      <c r="FV20" s="264"/>
      <c r="FW20" s="264"/>
      <c r="FX20" s="264"/>
      <c r="FY20" s="264"/>
      <c r="FZ20" s="264"/>
      <c r="GA20" s="264"/>
      <c r="GB20" s="264"/>
      <c r="GC20" s="264"/>
      <c r="GD20" s="264"/>
      <c r="GE20" s="264"/>
      <c r="GF20" s="264"/>
      <c r="GG20" s="264"/>
      <c r="GH20" s="264"/>
      <c r="GI20" s="264"/>
      <c r="GJ20" s="264"/>
      <c r="GK20" s="264"/>
      <c r="GL20" s="264"/>
      <c r="GM20" s="264"/>
      <c r="GN20" s="264"/>
      <c r="GO20" s="264"/>
      <c r="GP20" s="264"/>
      <c r="GQ20" s="264"/>
      <c r="GR20" s="264"/>
      <c r="GS20" s="264"/>
      <c r="GT20" s="264"/>
      <c r="GU20" s="264"/>
      <c r="GV20" s="264"/>
      <c r="GW20" s="264"/>
      <c r="GX20" s="264"/>
      <c r="GY20" s="264"/>
      <c r="GZ20" s="264"/>
    </row>
    <row r="21" ht="14.25" spans="1:208">
      <c r="A21" s="256" t="s">
        <v>89</v>
      </c>
      <c r="B21" s="254">
        <v>835.96</v>
      </c>
      <c r="C21" s="258">
        <v>320.84</v>
      </c>
      <c r="D21" s="258">
        <v>0</v>
      </c>
      <c r="E21" s="258">
        <v>103.69</v>
      </c>
      <c r="F21" s="258">
        <v>71.07</v>
      </c>
      <c r="G21" s="258">
        <v>0</v>
      </c>
      <c r="H21" s="258">
        <v>131.2</v>
      </c>
      <c r="I21" s="258">
        <v>90</v>
      </c>
      <c r="J21" s="258">
        <v>119.16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  <c r="CM21" s="264"/>
      <c r="CN21" s="264"/>
      <c r="CO21" s="264"/>
      <c r="CP21" s="264"/>
      <c r="CQ21" s="264"/>
      <c r="CR21" s="264"/>
      <c r="CS21" s="264"/>
      <c r="CT21" s="264"/>
      <c r="CU21" s="264"/>
      <c r="CV21" s="264"/>
      <c r="CW21" s="264"/>
      <c r="CX21" s="264"/>
      <c r="CY21" s="264"/>
      <c r="CZ21" s="264"/>
      <c r="DA21" s="264"/>
      <c r="DB21" s="264"/>
      <c r="DC21" s="264"/>
      <c r="DD21" s="264"/>
      <c r="DE21" s="264"/>
      <c r="DF21" s="264"/>
      <c r="DG21" s="264"/>
      <c r="DH21" s="264"/>
      <c r="DI21" s="264"/>
      <c r="DJ21" s="264"/>
      <c r="DK21" s="264"/>
      <c r="DL21" s="264"/>
      <c r="DM21" s="264"/>
      <c r="DN21" s="264"/>
      <c r="DO21" s="264"/>
      <c r="DP21" s="264"/>
      <c r="DQ21" s="264"/>
      <c r="DR21" s="264"/>
      <c r="DS21" s="264"/>
      <c r="DT21" s="264"/>
      <c r="DU21" s="264"/>
      <c r="DV21" s="264"/>
      <c r="DW21" s="264"/>
      <c r="DX21" s="264"/>
      <c r="DY21" s="264"/>
      <c r="DZ21" s="264"/>
      <c r="EA21" s="264"/>
      <c r="EB21" s="264"/>
      <c r="EC21" s="264"/>
      <c r="ED21" s="264"/>
      <c r="EE21" s="264"/>
      <c r="EF21" s="264"/>
      <c r="EG21" s="264"/>
      <c r="EH21" s="264"/>
      <c r="EI21" s="264"/>
      <c r="EJ21" s="264"/>
      <c r="EK21" s="264"/>
      <c r="EL21" s="264"/>
      <c r="EM21" s="264"/>
      <c r="EN21" s="264"/>
      <c r="EO21" s="264"/>
      <c r="EP21" s="264"/>
      <c r="EQ21" s="264"/>
      <c r="ER21" s="264"/>
      <c r="ES21" s="264"/>
      <c r="ET21" s="264"/>
      <c r="EU21" s="264"/>
      <c r="EV21" s="264"/>
      <c r="EW21" s="264"/>
      <c r="EX21" s="264"/>
      <c r="EY21" s="264"/>
      <c r="EZ21" s="264"/>
      <c r="FA21" s="264"/>
      <c r="FB21" s="264"/>
      <c r="FC21" s="264"/>
      <c r="FD21" s="264"/>
      <c r="FE21" s="264"/>
      <c r="FF21" s="264"/>
      <c r="FG21" s="264"/>
      <c r="FH21" s="264"/>
      <c r="FI21" s="264"/>
      <c r="FJ21" s="264"/>
      <c r="FK21" s="264"/>
      <c r="FL21" s="264"/>
      <c r="FM21" s="264"/>
      <c r="FN21" s="264"/>
      <c r="FO21" s="264"/>
      <c r="FP21" s="264"/>
      <c r="FQ21" s="264"/>
      <c r="FR21" s="264"/>
      <c r="FS21" s="264"/>
      <c r="FT21" s="264"/>
      <c r="FU21" s="264"/>
      <c r="FV21" s="264"/>
      <c r="FW21" s="264"/>
      <c r="FX21" s="264"/>
      <c r="FY21" s="264"/>
      <c r="FZ21" s="264"/>
      <c r="GA21" s="264"/>
      <c r="GB21" s="264"/>
      <c r="GC21" s="264"/>
      <c r="GD21" s="264"/>
      <c r="GE21" s="264"/>
      <c r="GF21" s="264"/>
      <c r="GG21" s="264"/>
      <c r="GH21" s="264"/>
      <c r="GI21" s="264"/>
      <c r="GJ21" s="264"/>
      <c r="GK21" s="264"/>
      <c r="GL21" s="264"/>
      <c r="GM21" s="264"/>
      <c r="GN21" s="264"/>
      <c r="GO21" s="264"/>
      <c r="GP21" s="264"/>
      <c r="GQ21" s="264"/>
      <c r="GR21" s="264"/>
      <c r="GS21" s="264"/>
      <c r="GT21" s="264"/>
      <c r="GU21" s="264"/>
      <c r="GV21" s="264"/>
      <c r="GW21" s="264"/>
      <c r="GX21" s="264"/>
      <c r="GY21" s="264"/>
      <c r="GZ21" s="264"/>
    </row>
    <row r="22" ht="14.25" spans="1:208">
      <c r="A22" s="256" t="s">
        <v>90</v>
      </c>
      <c r="B22" s="254">
        <v>3580.04</v>
      </c>
      <c r="C22" s="258">
        <v>1470.47</v>
      </c>
      <c r="D22" s="258">
        <v>366.09</v>
      </c>
      <c r="E22" s="258">
        <v>255.03</v>
      </c>
      <c r="F22" s="258">
        <v>242.5</v>
      </c>
      <c r="G22" s="258">
        <v>638</v>
      </c>
      <c r="H22" s="258">
        <v>204.82</v>
      </c>
      <c r="I22" s="258">
        <v>135</v>
      </c>
      <c r="J22" s="258">
        <v>268.13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  <c r="CM22" s="264"/>
      <c r="CN22" s="264"/>
      <c r="CO22" s="264"/>
      <c r="CP22" s="264"/>
      <c r="CQ22" s="264"/>
      <c r="CR22" s="264"/>
      <c r="CS22" s="264"/>
      <c r="CT22" s="264"/>
      <c r="CU22" s="264"/>
      <c r="CV22" s="264"/>
      <c r="CW22" s="264"/>
      <c r="CX22" s="264"/>
      <c r="CY22" s="264"/>
      <c r="CZ22" s="264"/>
      <c r="DA22" s="264"/>
      <c r="DB22" s="264"/>
      <c r="DC22" s="264"/>
      <c r="DD22" s="264"/>
      <c r="DE22" s="264"/>
      <c r="DF22" s="264"/>
      <c r="DG22" s="264"/>
      <c r="DH22" s="264"/>
      <c r="DI22" s="264"/>
      <c r="DJ22" s="264"/>
      <c r="DK22" s="264"/>
      <c r="DL22" s="264"/>
      <c r="DM22" s="264"/>
      <c r="DN22" s="264"/>
      <c r="DO22" s="264"/>
      <c r="DP22" s="264"/>
      <c r="DQ22" s="264"/>
      <c r="DR22" s="264"/>
      <c r="DS22" s="264"/>
      <c r="DT22" s="264"/>
      <c r="DU22" s="264"/>
      <c r="DV22" s="264"/>
      <c r="DW22" s="264"/>
      <c r="DX22" s="264"/>
      <c r="DY22" s="264"/>
      <c r="DZ22" s="264"/>
      <c r="EA22" s="264"/>
      <c r="EB22" s="264"/>
      <c r="EC22" s="264"/>
      <c r="ED22" s="264"/>
      <c r="EE22" s="264"/>
      <c r="EF22" s="264"/>
      <c r="EG22" s="264"/>
      <c r="EH22" s="264"/>
      <c r="EI22" s="264"/>
      <c r="EJ22" s="264"/>
      <c r="EK22" s="264"/>
      <c r="EL22" s="264"/>
      <c r="EM22" s="264"/>
      <c r="EN22" s="264"/>
      <c r="EO22" s="264"/>
      <c r="EP22" s="264"/>
      <c r="EQ22" s="264"/>
      <c r="ER22" s="264"/>
      <c r="ES22" s="264"/>
      <c r="ET22" s="264"/>
      <c r="EU22" s="264"/>
      <c r="EV22" s="264"/>
      <c r="EW22" s="264"/>
      <c r="EX22" s="264"/>
      <c r="EY22" s="264"/>
      <c r="EZ22" s="264"/>
      <c r="FA22" s="264"/>
      <c r="FB22" s="264"/>
      <c r="FC22" s="264"/>
      <c r="FD22" s="264"/>
      <c r="FE22" s="264"/>
      <c r="FF22" s="264"/>
      <c r="FG22" s="264"/>
      <c r="FH22" s="264"/>
      <c r="FI22" s="264"/>
      <c r="FJ22" s="264"/>
      <c r="FK22" s="264"/>
      <c r="FL22" s="264"/>
      <c r="FM22" s="264"/>
      <c r="FN22" s="264"/>
      <c r="FO22" s="264"/>
      <c r="FP22" s="264"/>
      <c r="FQ22" s="264"/>
      <c r="FR22" s="264"/>
      <c r="FS22" s="264"/>
      <c r="FT22" s="264"/>
      <c r="FU22" s="264"/>
      <c r="FV22" s="264"/>
      <c r="FW22" s="264"/>
      <c r="FX22" s="264"/>
      <c r="FY22" s="264"/>
      <c r="FZ22" s="264"/>
      <c r="GA22" s="264"/>
      <c r="GB22" s="264"/>
      <c r="GC22" s="264"/>
      <c r="GD22" s="264"/>
      <c r="GE22" s="264"/>
      <c r="GF22" s="264"/>
      <c r="GG22" s="264"/>
      <c r="GH22" s="264"/>
      <c r="GI22" s="264"/>
      <c r="GJ22" s="264"/>
      <c r="GK22" s="264"/>
      <c r="GL22" s="264"/>
      <c r="GM22" s="264"/>
      <c r="GN22" s="264"/>
      <c r="GO22" s="264"/>
      <c r="GP22" s="264"/>
      <c r="GQ22" s="264"/>
      <c r="GR22" s="264"/>
      <c r="GS22" s="264"/>
      <c r="GT22" s="264"/>
      <c r="GU22" s="264"/>
      <c r="GV22" s="264"/>
      <c r="GW22" s="264"/>
      <c r="GX22" s="264"/>
      <c r="GY22" s="264"/>
      <c r="GZ22" s="264"/>
    </row>
    <row r="23" ht="14.25" spans="1:208">
      <c r="A23" s="256" t="s">
        <v>91</v>
      </c>
      <c r="B23" s="254">
        <v>8947.36</v>
      </c>
      <c r="C23" s="258">
        <v>3969.46</v>
      </c>
      <c r="D23" s="258">
        <v>765.57</v>
      </c>
      <c r="E23" s="258">
        <v>551.72</v>
      </c>
      <c r="F23" s="258">
        <v>499.19</v>
      </c>
      <c r="G23" s="258">
        <v>325</v>
      </c>
      <c r="H23" s="258">
        <v>505.98</v>
      </c>
      <c r="I23" s="258">
        <v>923</v>
      </c>
      <c r="J23" s="258">
        <v>1407.44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  <c r="CM23" s="264"/>
      <c r="CN23" s="264"/>
      <c r="CO23" s="264"/>
      <c r="CP23" s="264"/>
      <c r="CQ23" s="264"/>
      <c r="CR23" s="264"/>
      <c r="CS23" s="264"/>
      <c r="CT23" s="264"/>
      <c r="CU23" s="264"/>
      <c r="CV23" s="264"/>
      <c r="CW23" s="264"/>
      <c r="CX23" s="264"/>
      <c r="CY23" s="264"/>
      <c r="CZ23" s="264"/>
      <c r="DA23" s="264"/>
      <c r="DB23" s="264"/>
      <c r="DC23" s="264"/>
      <c r="DD23" s="264"/>
      <c r="DE23" s="264"/>
      <c r="DF23" s="264"/>
      <c r="DG23" s="264"/>
      <c r="DH23" s="264"/>
      <c r="DI23" s="264"/>
      <c r="DJ23" s="264"/>
      <c r="DK23" s="264"/>
      <c r="DL23" s="264"/>
      <c r="DM23" s="264"/>
      <c r="DN23" s="264"/>
      <c r="DO23" s="264"/>
      <c r="DP23" s="264"/>
      <c r="DQ23" s="264"/>
      <c r="DR23" s="264"/>
      <c r="DS23" s="264"/>
      <c r="DT23" s="264"/>
      <c r="DU23" s="264"/>
      <c r="DV23" s="264"/>
      <c r="DW23" s="264"/>
      <c r="DX23" s="264"/>
      <c r="DY23" s="264"/>
      <c r="DZ23" s="264"/>
      <c r="EA23" s="264"/>
      <c r="EB23" s="264"/>
      <c r="EC23" s="264"/>
      <c r="ED23" s="264"/>
      <c r="EE23" s="264"/>
      <c r="EF23" s="264"/>
      <c r="EG23" s="264"/>
      <c r="EH23" s="264"/>
      <c r="EI23" s="264"/>
      <c r="EJ23" s="264"/>
      <c r="EK23" s="264"/>
      <c r="EL23" s="264"/>
      <c r="EM23" s="264"/>
      <c r="EN23" s="264"/>
      <c r="EO23" s="264"/>
      <c r="EP23" s="264"/>
      <c r="EQ23" s="264"/>
      <c r="ER23" s="264"/>
      <c r="ES23" s="264"/>
      <c r="ET23" s="264"/>
      <c r="EU23" s="264"/>
      <c r="EV23" s="264"/>
      <c r="EW23" s="264"/>
      <c r="EX23" s="264"/>
      <c r="EY23" s="264"/>
      <c r="EZ23" s="264"/>
      <c r="FA23" s="264"/>
      <c r="FB23" s="264"/>
      <c r="FC23" s="264"/>
      <c r="FD23" s="264"/>
      <c r="FE23" s="264"/>
      <c r="FF23" s="264"/>
      <c r="FG23" s="264"/>
      <c r="FH23" s="264"/>
      <c r="FI23" s="264"/>
      <c r="FJ23" s="264"/>
      <c r="FK23" s="264"/>
      <c r="FL23" s="264"/>
      <c r="FM23" s="264"/>
      <c r="FN23" s="264"/>
      <c r="FO23" s="264"/>
      <c r="FP23" s="264"/>
      <c r="FQ23" s="264"/>
      <c r="FR23" s="264"/>
      <c r="FS23" s="264"/>
      <c r="FT23" s="264"/>
      <c r="FU23" s="264"/>
      <c r="FV23" s="264"/>
      <c r="FW23" s="264"/>
      <c r="FX23" s="264"/>
      <c r="FY23" s="264"/>
      <c r="FZ23" s="264"/>
      <c r="GA23" s="264"/>
      <c r="GB23" s="264"/>
      <c r="GC23" s="264"/>
      <c r="GD23" s="264"/>
      <c r="GE23" s="264"/>
      <c r="GF23" s="264"/>
      <c r="GG23" s="264"/>
      <c r="GH23" s="264"/>
      <c r="GI23" s="264"/>
      <c r="GJ23" s="264"/>
      <c r="GK23" s="264"/>
      <c r="GL23" s="264"/>
      <c r="GM23" s="264"/>
      <c r="GN23" s="264"/>
      <c r="GO23" s="264"/>
      <c r="GP23" s="264"/>
      <c r="GQ23" s="264"/>
      <c r="GR23" s="264"/>
      <c r="GS23" s="264"/>
      <c r="GT23" s="264"/>
      <c r="GU23" s="264"/>
      <c r="GV23" s="264"/>
      <c r="GW23" s="264"/>
      <c r="GX23" s="264"/>
      <c r="GY23" s="264"/>
      <c r="GZ23" s="264"/>
    </row>
    <row r="24" ht="14.25" spans="1:208">
      <c r="A24" s="256" t="s">
        <v>92</v>
      </c>
      <c r="B24" s="254">
        <v>7936.77</v>
      </c>
      <c r="C24" s="255">
        <v>2816.47</v>
      </c>
      <c r="D24" s="255">
        <v>1469.57</v>
      </c>
      <c r="E24" s="255">
        <v>557.11</v>
      </c>
      <c r="F24" s="255">
        <v>459.69</v>
      </c>
      <c r="G24" s="255">
        <v>987.68</v>
      </c>
      <c r="H24" s="255">
        <v>485.05</v>
      </c>
      <c r="I24" s="255">
        <v>400</v>
      </c>
      <c r="J24" s="255">
        <v>761.2</v>
      </c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/>
      <c r="BL24" s="244"/>
      <c r="BM24" s="244"/>
      <c r="BN24" s="244"/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/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44"/>
      <c r="DW24" s="244"/>
      <c r="DX24" s="244"/>
      <c r="DY24" s="244"/>
      <c r="DZ24" s="244"/>
      <c r="EA24" s="244"/>
      <c r="EB24" s="244"/>
      <c r="EC24" s="244"/>
      <c r="ED24" s="244"/>
      <c r="EE24" s="244"/>
      <c r="EF24" s="244"/>
      <c r="EG24" s="244"/>
      <c r="EH24" s="244"/>
      <c r="EI24" s="244"/>
      <c r="EJ24" s="244"/>
      <c r="EK24" s="244"/>
      <c r="EL24" s="244"/>
      <c r="EM24" s="244"/>
      <c r="EN24" s="244"/>
      <c r="EO24" s="244"/>
      <c r="EP24" s="244"/>
      <c r="EQ24" s="244"/>
      <c r="ER24" s="244"/>
      <c r="ES24" s="244"/>
      <c r="ET24" s="244"/>
      <c r="EU24" s="244"/>
      <c r="EV24" s="244"/>
      <c r="EW24" s="244"/>
      <c r="EX24" s="244"/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  <c r="FL24" s="244"/>
      <c r="FM24" s="244"/>
      <c r="FN24" s="244"/>
      <c r="FO24" s="244"/>
      <c r="FP24" s="244"/>
      <c r="FQ24" s="244"/>
      <c r="FR24" s="244"/>
      <c r="FS24" s="244"/>
      <c r="FT24" s="244"/>
      <c r="FU24" s="244"/>
      <c r="FV24" s="244"/>
      <c r="FW24" s="244"/>
      <c r="FX24" s="244"/>
      <c r="FY24" s="244"/>
      <c r="FZ24" s="244"/>
      <c r="GA24" s="244"/>
      <c r="GB24" s="244"/>
      <c r="GC24" s="244"/>
      <c r="GD24" s="244"/>
      <c r="GE24" s="244"/>
      <c r="GF24" s="244"/>
      <c r="GG24" s="244"/>
      <c r="GH24" s="244"/>
      <c r="GI24" s="244"/>
      <c r="GJ24" s="244"/>
      <c r="GK24" s="244"/>
      <c r="GL24" s="244"/>
      <c r="GM24" s="244"/>
      <c r="GN24" s="244"/>
      <c r="GO24" s="244"/>
      <c r="GP24" s="244"/>
      <c r="GQ24" s="244"/>
      <c r="GR24" s="244"/>
      <c r="GS24" s="244"/>
      <c r="GT24" s="244"/>
      <c r="GU24" s="244"/>
      <c r="GV24" s="244"/>
      <c r="GW24" s="244"/>
      <c r="GX24" s="244"/>
      <c r="GY24" s="244"/>
      <c r="GZ24" s="244"/>
    </row>
    <row r="25" ht="14.25" spans="1:208">
      <c r="A25" s="256" t="s">
        <v>93</v>
      </c>
      <c r="B25" s="254">
        <v>3815.77</v>
      </c>
      <c r="C25" s="255">
        <v>1342.89</v>
      </c>
      <c r="D25" s="255">
        <v>543.61</v>
      </c>
      <c r="E25" s="255">
        <v>521.52</v>
      </c>
      <c r="F25" s="255">
        <v>324.07</v>
      </c>
      <c r="G25" s="255">
        <v>224</v>
      </c>
      <c r="H25" s="255">
        <v>318.68</v>
      </c>
      <c r="I25" s="255">
        <v>261</v>
      </c>
      <c r="J25" s="255">
        <v>280</v>
      </c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/>
      <c r="BL25" s="244"/>
      <c r="BM25" s="244"/>
      <c r="BN25" s="244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44"/>
      <c r="DW25" s="244"/>
      <c r="DX25" s="244"/>
      <c r="DY25" s="244"/>
      <c r="DZ25" s="244"/>
      <c r="EA25" s="244"/>
      <c r="EB25" s="244"/>
      <c r="EC25" s="244"/>
      <c r="ED25" s="244"/>
      <c r="EE25" s="244"/>
      <c r="EF25" s="244"/>
      <c r="EG25" s="244"/>
      <c r="EH25" s="244"/>
      <c r="EI25" s="244"/>
      <c r="EJ25" s="244"/>
      <c r="EK25" s="244"/>
      <c r="EL25" s="244"/>
      <c r="EM25" s="244"/>
      <c r="EN25" s="244"/>
      <c r="EO25" s="244"/>
      <c r="EP25" s="244"/>
      <c r="EQ25" s="244"/>
      <c r="ER25" s="244"/>
      <c r="ES25" s="244"/>
      <c r="ET25" s="244"/>
      <c r="EU25" s="244"/>
      <c r="EV25" s="244"/>
      <c r="EW25" s="244"/>
      <c r="EX25" s="244"/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  <c r="FL25" s="244"/>
      <c r="FM25" s="244"/>
      <c r="FN25" s="244"/>
      <c r="FO25" s="244"/>
      <c r="FP25" s="244"/>
      <c r="FQ25" s="244"/>
      <c r="FR25" s="244"/>
      <c r="FS25" s="244"/>
      <c r="FT25" s="244"/>
      <c r="FU25" s="244"/>
      <c r="FV25" s="244"/>
      <c r="FW25" s="244"/>
      <c r="FX25" s="244"/>
      <c r="FY25" s="244"/>
      <c r="FZ25" s="244"/>
      <c r="GA25" s="244"/>
      <c r="GB25" s="244"/>
      <c r="GC25" s="244"/>
      <c r="GD25" s="244"/>
      <c r="GE25" s="244"/>
      <c r="GF25" s="244"/>
      <c r="GG25" s="244"/>
      <c r="GH25" s="244"/>
      <c r="GI25" s="244"/>
      <c r="GJ25" s="244"/>
      <c r="GK25" s="244"/>
      <c r="GL25" s="244"/>
      <c r="GM25" s="244"/>
      <c r="GN25" s="244"/>
      <c r="GO25" s="244"/>
      <c r="GP25" s="244"/>
      <c r="GQ25" s="244"/>
      <c r="GR25" s="244"/>
      <c r="GS25" s="244"/>
      <c r="GT25" s="244"/>
      <c r="GU25" s="244"/>
      <c r="GV25" s="244"/>
      <c r="GW25" s="244"/>
      <c r="GX25" s="244"/>
      <c r="GY25" s="244"/>
      <c r="GZ25" s="244"/>
    </row>
    <row r="26" ht="14.25" spans="1:208">
      <c r="A26" s="256" t="s">
        <v>94</v>
      </c>
      <c r="B26" s="254">
        <v>5625.02</v>
      </c>
      <c r="C26" s="255">
        <v>535.12</v>
      </c>
      <c r="D26" s="255">
        <v>1346.8</v>
      </c>
      <c r="E26" s="255">
        <v>929.69</v>
      </c>
      <c r="F26" s="255">
        <v>574.22</v>
      </c>
      <c r="G26" s="255">
        <v>978</v>
      </c>
      <c r="H26" s="255">
        <v>666.19</v>
      </c>
      <c r="I26" s="255">
        <v>170</v>
      </c>
      <c r="J26" s="255">
        <v>425</v>
      </c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4"/>
      <c r="AR26" s="244"/>
      <c r="AS26" s="244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244"/>
      <c r="BH26" s="244"/>
      <c r="BI26" s="244"/>
      <c r="BJ26" s="244"/>
      <c r="BK26" s="244"/>
      <c r="BL26" s="244"/>
      <c r="BM26" s="244"/>
      <c r="BN26" s="244"/>
      <c r="BO26" s="244"/>
      <c r="BP26" s="244"/>
      <c r="BQ26" s="244"/>
      <c r="BR26" s="244"/>
      <c r="BS26" s="244"/>
      <c r="BT26" s="244"/>
      <c r="BU26" s="244"/>
      <c r="BV26" s="244"/>
      <c r="BW26" s="244"/>
      <c r="BX26" s="244"/>
      <c r="BY26" s="244"/>
      <c r="BZ26" s="244"/>
      <c r="CA26" s="244"/>
      <c r="CB26" s="244"/>
      <c r="CC26" s="244"/>
      <c r="CD26" s="244"/>
      <c r="CE26" s="244"/>
      <c r="CF26" s="244"/>
      <c r="CG26" s="244"/>
      <c r="CH26" s="244"/>
      <c r="CI26" s="244"/>
      <c r="CJ26" s="244"/>
      <c r="CK26" s="244"/>
      <c r="CL26" s="244"/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/>
      <c r="CY26" s="244"/>
      <c r="CZ26" s="244"/>
      <c r="DA26" s="244"/>
      <c r="DB26" s="244"/>
      <c r="DC26" s="244"/>
      <c r="DD26" s="244"/>
      <c r="DE26" s="244"/>
      <c r="DF26" s="244"/>
      <c r="DG26" s="244"/>
      <c r="DH26" s="244"/>
      <c r="DI26" s="244"/>
      <c r="DJ26" s="244"/>
      <c r="DK26" s="244"/>
      <c r="DL26" s="244"/>
      <c r="DM26" s="244"/>
      <c r="DN26" s="244"/>
      <c r="DO26" s="244"/>
      <c r="DP26" s="244"/>
      <c r="DQ26" s="244"/>
      <c r="DR26" s="244"/>
      <c r="DS26" s="244"/>
      <c r="DT26" s="244"/>
      <c r="DU26" s="244"/>
      <c r="DV26" s="244"/>
      <c r="DW26" s="244"/>
      <c r="DX26" s="244"/>
      <c r="DY26" s="244"/>
      <c r="DZ26" s="244"/>
      <c r="EA26" s="244"/>
      <c r="EB26" s="244"/>
      <c r="EC26" s="244"/>
      <c r="ED26" s="244"/>
      <c r="EE26" s="244"/>
      <c r="EF26" s="244"/>
      <c r="EG26" s="244"/>
      <c r="EH26" s="244"/>
      <c r="EI26" s="244"/>
      <c r="EJ26" s="244"/>
      <c r="EK26" s="244"/>
      <c r="EL26" s="244"/>
      <c r="EM26" s="244"/>
      <c r="EN26" s="244"/>
      <c r="EO26" s="244"/>
      <c r="EP26" s="244"/>
      <c r="EQ26" s="244"/>
      <c r="ER26" s="244"/>
      <c r="ES26" s="244"/>
      <c r="ET26" s="244"/>
      <c r="EU26" s="244"/>
      <c r="EV26" s="244"/>
      <c r="EW26" s="244"/>
      <c r="EX26" s="244"/>
      <c r="EY26" s="244"/>
      <c r="EZ26" s="244"/>
      <c r="FA26" s="244"/>
      <c r="FB26" s="244"/>
      <c r="FC26" s="244"/>
      <c r="FD26" s="244"/>
      <c r="FE26" s="244"/>
      <c r="FF26" s="244"/>
      <c r="FG26" s="244"/>
      <c r="FH26" s="244"/>
      <c r="FI26" s="244"/>
      <c r="FJ26" s="244"/>
      <c r="FK26" s="244"/>
      <c r="FL26" s="244"/>
      <c r="FM26" s="244"/>
      <c r="FN26" s="244"/>
      <c r="FO26" s="244"/>
      <c r="FP26" s="244"/>
      <c r="FQ26" s="244"/>
      <c r="FR26" s="244"/>
      <c r="FS26" s="244"/>
      <c r="FT26" s="244"/>
      <c r="FU26" s="244"/>
      <c r="FV26" s="244"/>
      <c r="FW26" s="244"/>
      <c r="FX26" s="244"/>
      <c r="FY26" s="244"/>
      <c r="FZ26" s="244"/>
      <c r="GA26" s="244"/>
      <c r="GB26" s="244"/>
      <c r="GC26" s="244"/>
      <c r="GD26" s="244"/>
      <c r="GE26" s="244"/>
      <c r="GF26" s="244"/>
      <c r="GG26" s="244"/>
      <c r="GH26" s="244"/>
      <c r="GI26" s="244"/>
      <c r="GJ26" s="244"/>
      <c r="GK26" s="244"/>
      <c r="GL26" s="244"/>
      <c r="GM26" s="244"/>
      <c r="GN26" s="244"/>
      <c r="GO26" s="244"/>
      <c r="GP26" s="244"/>
      <c r="GQ26" s="244"/>
      <c r="GR26" s="244"/>
      <c r="GS26" s="244"/>
      <c r="GT26" s="244"/>
      <c r="GU26" s="244"/>
      <c r="GV26" s="244"/>
      <c r="GW26" s="244"/>
      <c r="GX26" s="244"/>
      <c r="GY26" s="244"/>
      <c r="GZ26" s="244"/>
    </row>
    <row r="27" ht="14.25" spans="1:208">
      <c r="A27" s="256" t="s">
        <v>95</v>
      </c>
      <c r="B27" s="254">
        <v>579.13</v>
      </c>
      <c r="C27" s="255">
        <v>264.83</v>
      </c>
      <c r="D27" s="255">
        <v>0</v>
      </c>
      <c r="E27" s="255">
        <v>0</v>
      </c>
      <c r="F27" s="255">
        <v>95.41</v>
      </c>
      <c r="G27" s="255">
        <v>0</v>
      </c>
      <c r="H27" s="255">
        <v>86.79</v>
      </c>
      <c r="I27" s="255">
        <v>42</v>
      </c>
      <c r="J27" s="255">
        <v>90.1</v>
      </c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4"/>
      <c r="AM27" s="244"/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/>
      <c r="BH27" s="244"/>
      <c r="BI27" s="244"/>
      <c r="BJ27" s="244"/>
      <c r="BK27" s="244"/>
      <c r="BL27" s="244"/>
      <c r="BM27" s="244"/>
      <c r="BN27" s="244"/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/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/>
      <c r="DB27" s="244"/>
      <c r="DC27" s="244"/>
      <c r="DD27" s="244"/>
      <c r="DE27" s="244"/>
      <c r="DF27" s="244"/>
      <c r="DG27" s="244"/>
      <c r="DH27" s="244"/>
      <c r="DI27" s="244"/>
      <c r="DJ27" s="244"/>
      <c r="DK27" s="244"/>
      <c r="DL27" s="244"/>
      <c r="DM27" s="244"/>
      <c r="DN27" s="244"/>
      <c r="DO27" s="244"/>
      <c r="DP27" s="244"/>
      <c r="DQ27" s="244"/>
      <c r="DR27" s="244"/>
      <c r="DS27" s="244"/>
      <c r="DT27" s="244"/>
      <c r="DU27" s="244"/>
      <c r="DV27" s="244"/>
      <c r="DW27" s="244"/>
      <c r="DX27" s="244"/>
      <c r="DY27" s="244"/>
      <c r="DZ27" s="244"/>
      <c r="EA27" s="244"/>
      <c r="EB27" s="244"/>
      <c r="EC27" s="244"/>
      <c r="ED27" s="244"/>
      <c r="EE27" s="244"/>
      <c r="EF27" s="244"/>
      <c r="EG27" s="244"/>
      <c r="EH27" s="244"/>
      <c r="EI27" s="244"/>
      <c r="EJ27" s="244"/>
      <c r="EK27" s="244"/>
      <c r="EL27" s="244"/>
      <c r="EM27" s="244"/>
      <c r="EN27" s="244"/>
      <c r="EO27" s="244"/>
      <c r="EP27" s="244"/>
      <c r="EQ27" s="244"/>
      <c r="ER27" s="244"/>
      <c r="ES27" s="244"/>
      <c r="ET27" s="244"/>
      <c r="EU27" s="244"/>
      <c r="EV27" s="244"/>
      <c r="EW27" s="244"/>
      <c r="EX27" s="244"/>
      <c r="EY27" s="244"/>
      <c r="EZ27" s="244"/>
      <c r="FA27" s="244"/>
      <c r="FB27" s="244"/>
      <c r="FC27" s="244"/>
      <c r="FD27" s="244"/>
      <c r="FE27" s="244"/>
      <c r="FF27" s="244"/>
      <c r="FG27" s="244"/>
      <c r="FH27" s="244"/>
      <c r="FI27" s="244"/>
      <c r="FJ27" s="244"/>
      <c r="FK27" s="244"/>
      <c r="FL27" s="244"/>
      <c r="FM27" s="244"/>
      <c r="FN27" s="244"/>
      <c r="FO27" s="244"/>
      <c r="FP27" s="244"/>
      <c r="FQ27" s="244"/>
      <c r="FR27" s="244"/>
      <c r="FS27" s="244"/>
      <c r="FT27" s="244"/>
      <c r="FU27" s="244"/>
      <c r="FV27" s="244"/>
      <c r="FW27" s="244"/>
      <c r="FX27" s="244"/>
      <c r="FY27" s="244"/>
      <c r="FZ27" s="244"/>
      <c r="GA27" s="244"/>
      <c r="GB27" s="244"/>
      <c r="GC27" s="244"/>
      <c r="GD27" s="244"/>
      <c r="GE27" s="244"/>
      <c r="GF27" s="244"/>
      <c r="GG27" s="244"/>
      <c r="GH27" s="244"/>
      <c r="GI27" s="244"/>
      <c r="GJ27" s="244"/>
      <c r="GK27" s="244"/>
      <c r="GL27" s="244"/>
      <c r="GM27" s="244"/>
      <c r="GN27" s="244"/>
      <c r="GO27" s="244"/>
      <c r="GP27" s="244"/>
      <c r="GQ27" s="244"/>
      <c r="GR27" s="244"/>
      <c r="GS27" s="244"/>
      <c r="GT27" s="244"/>
      <c r="GU27" s="244"/>
      <c r="GV27" s="244"/>
      <c r="GW27" s="244"/>
      <c r="GX27" s="244"/>
      <c r="GY27" s="244"/>
      <c r="GZ27" s="244"/>
    </row>
    <row r="28" ht="14.25" spans="1:208">
      <c r="A28" s="256" t="s">
        <v>96</v>
      </c>
      <c r="B28" s="254">
        <v>756.72</v>
      </c>
      <c r="C28" s="255">
        <v>0</v>
      </c>
      <c r="D28" s="255">
        <v>0</v>
      </c>
      <c r="E28" s="255">
        <v>151.98</v>
      </c>
      <c r="F28" s="255">
        <v>174.15</v>
      </c>
      <c r="G28" s="255">
        <v>147</v>
      </c>
      <c r="H28" s="255">
        <v>283.59</v>
      </c>
      <c r="I28" s="255">
        <v>0</v>
      </c>
      <c r="J28" s="255">
        <v>0</v>
      </c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/>
      <c r="CY28" s="244"/>
      <c r="CZ28" s="244"/>
      <c r="DA28" s="244"/>
      <c r="DB28" s="244"/>
      <c r="DC28" s="244"/>
      <c r="DD28" s="244"/>
      <c r="DE28" s="244"/>
      <c r="DF28" s="244"/>
      <c r="DG28" s="244"/>
      <c r="DH28" s="244"/>
      <c r="DI28" s="244"/>
      <c r="DJ28" s="244"/>
      <c r="DK28" s="244"/>
      <c r="DL28" s="244"/>
      <c r="DM28" s="244"/>
      <c r="DN28" s="244"/>
      <c r="DO28" s="244"/>
      <c r="DP28" s="244"/>
      <c r="DQ28" s="244"/>
      <c r="DR28" s="244"/>
      <c r="DS28" s="244"/>
      <c r="DT28" s="244"/>
      <c r="DU28" s="244"/>
      <c r="DV28" s="244"/>
      <c r="DW28" s="244"/>
      <c r="DX28" s="244"/>
      <c r="DY28" s="244"/>
      <c r="DZ28" s="244"/>
      <c r="EA28" s="244"/>
      <c r="EB28" s="244"/>
      <c r="EC28" s="244"/>
      <c r="ED28" s="244"/>
      <c r="EE28" s="244"/>
      <c r="EF28" s="244"/>
      <c r="EG28" s="244"/>
      <c r="EH28" s="244"/>
      <c r="EI28" s="244"/>
      <c r="EJ28" s="244"/>
      <c r="EK28" s="244"/>
      <c r="EL28" s="244"/>
      <c r="EM28" s="244"/>
      <c r="EN28" s="244"/>
      <c r="EO28" s="244"/>
      <c r="EP28" s="244"/>
      <c r="EQ28" s="244"/>
      <c r="ER28" s="244"/>
      <c r="ES28" s="244"/>
      <c r="ET28" s="244"/>
      <c r="EU28" s="244"/>
      <c r="EV28" s="244"/>
      <c r="EW28" s="244"/>
      <c r="EX28" s="244"/>
      <c r="EY28" s="244"/>
      <c r="EZ28" s="244"/>
      <c r="FA28" s="244"/>
      <c r="FB28" s="244"/>
      <c r="FC28" s="244"/>
      <c r="FD28" s="244"/>
      <c r="FE28" s="244"/>
      <c r="FF28" s="244"/>
      <c r="FG28" s="244"/>
      <c r="FH28" s="244"/>
      <c r="FI28" s="244"/>
      <c r="FJ28" s="244"/>
      <c r="FK28" s="244"/>
      <c r="FL28" s="244"/>
      <c r="FM28" s="244"/>
      <c r="FN28" s="244"/>
      <c r="FO28" s="244"/>
      <c r="FP28" s="244"/>
      <c r="FQ28" s="244"/>
      <c r="FR28" s="244"/>
      <c r="FS28" s="244"/>
      <c r="FT28" s="244"/>
      <c r="FU28" s="244"/>
      <c r="FV28" s="244"/>
      <c r="FW28" s="244"/>
      <c r="FX28" s="244"/>
      <c r="FY28" s="244"/>
      <c r="FZ28" s="244"/>
      <c r="GA28" s="244"/>
      <c r="GB28" s="244"/>
      <c r="GC28" s="244"/>
      <c r="GD28" s="244"/>
      <c r="GE28" s="244"/>
      <c r="GF28" s="244"/>
      <c r="GG28" s="244"/>
      <c r="GH28" s="244"/>
      <c r="GI28" s="244"/>
      <c r="GJ28" s="244"/>
      <c r="GK28" s="244"/>
      <c r="GL28" s="244"/>
      <c r="GM28" s="244"/>
      <c r="GN28" s="244"/>
      <c r="GO28" s="244"/>
      <c r="GP28" s="244"/>
      <c r="GQ28" s="244"/>
      <c r="GR28" s="244"/>
      <c r="GS28" s="244"/>
      <c r="GT28" s="244"/>
      <c r="GU28" s="244"/>
      <c r="GV28" s="244"/>
      <c r="GW28" s="244"/>
      <c r="GX28" s="244"/>
      <c r="GY28" s="244"/>
      <c r="GZ28" s="244"/>
    </row>
    <row r="29" ht="14.25" spans="1:208">
      <c r="A29" s="256" t="s">
        <v>97</v>
      </c>
      <c r="B29" s="254">
        <v>455.82</v>
      </c>
      <c r="C29" s="255">
        <v>455.82</v>
      </c>
      <c r="D29" s="255">
        <v>0</v>
      </c>
      <c r="E29" s="255">
        <v>0</v>
      </c>
      <c r="F29" s="255">
        <v>0</v>
      </c>
      <c r="G29" s="255">
        <v>0</v>
      </c>
      <c r="H29" s="255">
        <v>0</v>
      </c>
      <c r="I29" s="255">
        <v>0</v>
      </c>
      <c r="J29" s="255">
        <v>0</v>
      </c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/>
      <c r="BG29" s="244"/>
      <c r="BH29" s="244"/>
      <c r="BI29" s="244"/>
      <c r="BJ29" s="244"/>
      <c r="BK29" s="244"/>
      <c r="BL29" s="244"/>
      <c r="BM29" s="244"/>
      <c r="BN29" s="244"/>
      <c r="BO29" s="244"/>
      <c r="BP29" s="244"/>
      <c r="BQ29" s="244"/>
      <c r="BR29" s="244"/>
      <c r="BS29" s="244"/>
      <c r="BT29" s="244"/>
      <c r="BU29" s="244"/>
      <c r="BV29" s="244"/>
      <c r="BW29" s="244"/>
      <c r="BX29" s="244"/>
      <c r="BY29" s="244"/>
      <c r="BZ29" s="244"/>
      <c r="CA29" s="244"/>
      <c r="CB29" s="244"/>
      <c r="CC29" s="244"/>
      <c r="CD29" s="244"/>
      <c r="CE29" s="244"/>
      <c r="CF29" s="244"/>
      <c r="CG29" s="244"/>
      <c r="CH29" s="244"/>
      <c r="CI29" s="244"/>
      <c r="CJ29" s="244"/>
      <c r="CK29" s="244"/>
      <c r="CL29" s="244"/>
      <c r="CM29" s="244"/>
      <c r="CN29" s="244"/>
      <c r="CO29" s="244"/>
      <c r="CP29" s="244"/>
      <c r="CQ29" s="244"/>
      <c r="CR29" s="244"/>
      <c r="CS29" s="244"/>
      <c r="CT29" s="244"/>
      <c r="CU29" s="244"/>
      <c r="CV29" s="244"/>
      <c r="CW29" s="244"/>
      <c r="CX29" s="244"/>
      <c r="CY29" s="244"/>
      <c r="CZ29" s="244"/>
      <c r="DA29" s="244"/>
      <c r="DB29" s="244"/>
      <c r="DC29" s="244"/>
      <c r="DD29" s="244"/>
      <c r="DE29" s="244"/>
      <c r="DF29" s="244"/>
      <c r="DG29" s="244"/>
      <c r="DH29" s="244"/>
      <c r="DI29" s="244"/>
      <c r="DJ29" s="244"/>
      <c r="DK29" s="244"/>
      <c r="DL29" s="244"/>
      <c r="DM29" s="244"/>
      <c r="DN29" s="244"/>
      <c r="DO29" s="244"/>
      <c r="DP29" s="244"/>
      <c r="DQ29" s="244"/>
      <c r="DR29" s="244"/>
      <c r="DS29" s="244"/>
      <c r="DT29" s="244"/>
      <c r="DU29" s="244"/>
      <c r="DV29" s="244"/>
      <c r="DW29" s="244"/>
      <c r="DX29" s="244"/>
      <c r="DY29" s="244"/>
      <c r="DZ29" s="244"/>
      <c r="EA29" s="244"/>
      <c r="EB29" s="244"/>
      <c r="EC29" s="244"/>
      <c r="ED29" s="244"/>
      <c r="EE29" s="244"/>
      <c r="EF29" s="244"/>
      <c r="EG29" s="244"/>
      <c r="EH29" s="244"/>
      <c r="EI29" s="244"/>
      <c r="EJ29" s="244"/>
      <c r="EK29" s="244"/>
      <c r="EL29" s="244"/>
      <c r="EM29" s="244"/>
      <c r="EN29" s="244"/>
      <c r="EO29" s="244"/>
      <c r="EP29" s="244"/>
      <c r="EQ29" s="244"/>
      <c r="ER29" s="244"/>
      <c r="ES29" s="244"/>
      <c r="ET29" s="244"/>
      <c r="EU29" s="244"/>
      <c r="EV29" s="244"/>
      <c r="EW29" s="244"/>
      <c r="EX29" s="244"/>
      <c r="EY29" s="244"/>
      <c r="EZ29" s="244"/>
      <c r="FA29" s="244"/>
      <c r="FB29" s="244"/>
      <c r="FC29" s="244"/>
      <c r="FD29" s="244"/>
      <c r="FE29" s="244"/>
      <c r="FF29" s="244"/>
      <c r="FG29" s="244"/>
      <c r="FH29" s="244"/>
      <c r="FI29" s="244"/>
      <c r="FJ29" s="244"/>
      <c r="FK29" s="244"/>
      <c r="FL29" s="244"/>
      <c r="FM29" s="244"/>
      <c r="FN29" s="244"/>
      <c r="FO29" s="244"/>
      <c r="FP29" s="244"/>
      <c r="FQ29" s="244"/>
      <c r="FR29" s="244"/>
      <c r="FS29" s="244"/>
      <c r="FT29" s="244"/>
      <c r="FU29" s="244"/>
      <c r="FV29" s="244"/>
      <c r="FW29" s="244"/>
      <c r="FX29" s="244"/>
      <c r="FY29" s="244"/>
      <c r="FZ29" s="244"/>
      <c r="GA29" s="244"/>
      <c r="GB29" s="244"/>
      <c r="GC29" s="244"/>
      <c r="GD29" s="244"/>
      <c r="GE29" s="244"/>
      <c r="GF29" s="244"/>
      <c r="GG29" s="244"/>
      <c r="GH29" s="244"/>
      <c r="GI29" s="244"/>
      <c r="GJ29" s="244"/>
      <c r="GK29" s="244"/>
      <c r="GL29" s="244"/>
      <c r="GM29" s="244"/>
      <c r="GN29" s="244"/>
      <c r="GO29" s="244"/>
      <c r="GP29" s="244"/>
      <c r="GQ29" s="244"/>
      <c r="GR29" s="244"/>
      <c r="GS29" s="244"/>
      <c r="GT29" s="244"/>
      <c r="GU29" s="244"/>
      <c r="GV29" s="244"/>
      <c r="GW29" s="244"/>
      <c r="GX29" s="244"/>
      <c r="GY29" s="244"/>
      <c r="GZ29" s="244"/>
    </row>
    <row r="30" ht="14.25" spans="1:208">
      <c r="A30" s="256" t="s">
        <v>98</v>
      </c>
      <c r="B30" s="254">
        <v>4407.3</v>
      </c>
      <c r="C30" s="255">
        <v>2071.57</v>
      </c>
      <c r="D30" s="255">
        <v>706.88</v>
      </c>
      <c r="E30" s="255">
        <v>365.17</v>
      </c>
      <c r="F30" s="255">
        <v>194.86</v>
      </c>
      <c r="G30" s="255">
        <v>364</v>
      </c>
      <c r="H30" s="255">
        <v>284.9</v>
      </c>
      <c r="I30" s="255">
        <v>164</v>
      </c>
      <c r="J30" s="255">
        <v>255.92</v>
      </c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/>
      <c r="BG30" s="244"/>
      <c r="BH30" s="244"/>
      <c r="BI30" s="244"/>
      <c r="BJ30" s="244"/>
      <c r="BK30" s="244"/>
      <c r="BL30" s="244"/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4"/>
      <c r="CL30" s="244"/>
      <c r="CM30" s="244"/>
      <c r="CN30" s="244"/>
      <c r="CO30" s="244"/>
      <c r="CP30" s="244"/>
      <c r="CQ30" s="244"/>
      <c r="CR30" s="244"/>
      <c r="CS30" s="244"/>
      <c r="CT30" s="244"/>
      <c r="CU30" s="244"/>
      <c r="CV30" s="244"/>
      <c r="CW30" s="244"/>
      <c r="CX30" s="244"/>
      <c r="CY30" s="244"/>
      <c r="CZ30" s="244"/>
      <c r="DA30" s="244"/>
      <c r="DB30" s="244"/>
      <c r="DC30" s="244"/>
      <c r="DD30" s="244"/>
      <c r="DE30" s="244"/>
      <c r="DF30" s="244"/>
      <c r="DG30" s="244"/>
      <c r="DH30" s="244"/>
      <c r="DI30" s="244"/>
      <c r="DJ30" s="244"/>
      <c r="DK30" s="244"/>
      <c r="DL30" s="244"/>
      <c r="DM30" s="244"/>
      <c r="DN30" s="244"/>
      <c r="DO30" s="244"/>
      <c r="DP30" s="244"/>
      <c r="DQ30" s="244"/>
      <c r="DR30" s="244"/>
      <c r="DS30" s="244"/>
      <c r="DT30" s="244"/>
      <c r="DU30" s="244"/>
      <c r="DV30" s="244"/>
      <c r="DW30" s="244"/>
      <c r="DX30" s="244"/>
      <c r="DY30" s="244"/>
      <c r="DZ30" s="244"/>
      <c r="EA30" s="244"/>
      <c r="EB30" s="244"/>
      <c r="EC30" s="244"/>
      <c r="ED30" s="244"/>
      <c r="EE30" s="244"/>
      <c r="EF30" s="244"/>
      <c r="EG30" s="244"/>
      <c r="EH30" s="244"/>
      <c r="EI30" s="244"/>
      <c r="EJ30" s="244"/>
      <c r="EK30" s="244"/>
      <c r="EL30" s="244"/>
      <c r="EM30" s="244"/>
      <c r="EN30" s="244"/>
      <c r="EO30" s="244"/>
      <c r="EP30" s="244"/>
      <c r="EQ30" s="244"/>
      <c r="ER30" s="244"/>
      <c r="ES30" s="244"/>
      <c r="ET30" s="244"/>
      <c r="EU30" s="244"/>
      <c r="EV30" s="244"/>
      <c r="EW30" s="244"/>
      <c r="EX30" s="244"/>
      <c r="EY30" s="244"/>
      <c r="EZ30" s="244"/>
      <c r="FA30" s="244"/>
      <c r="FB30" s="244"/>
      <c r="FC30" s="244"/>
      <c r="FD30" s="244"/>
      <c r="FE30" s="244"/>
      <c r="FF30" s="244"/>
      <c r="FG30" s="244"/>
      <c r="FH30" s="244"/>
      <c r="FI30" s="244"/>
      <c r="FJ30" s="244"/>
      <c r="FK30" s="244"/>
      <c r="FL30" s="244"/>
      <c r="FM30" s="244"/>
      <c r="FN30" s="244"/>
      <c r="FO30" s="244"/>
      <c r="FP30" s="244"/>
      <c r="FQ30" s="244"/>
      <c r="FR30" s="244"/>
      <c r="FS30" s="244"/>
      <c r="FT30" s="244"/>
      <c r="FU30" s="244"/>
      <c r="FV30" s="244"/>
      <c r="FW30" s="244"/>
      <c r="FX30" s="244"/>
      <c r="FY30" s="244"/>
      <c r="FZ30" s="244"/>
      <c r="GA30" s="244"/>
      <c r="GB30" s="244"/>
      <c r="GC30" s="244"/>
      <c r="GD30" s="244"/>
      <c r="GE30" s="244"/>
      <c r="GF30" s="244"/>
      <c r="GG30" s="244"/>
      <c r="GH30" s="244"/>
      <c r="GI30" s="244"/>
      <c r="GJ30" s="244"/>
      <c r="GK30" s="244"/>
      <c r="GL30" s="244"/>
      <c r="GM30" s="244"/>
      <c r="GN30" s="244"/>
      <c r="GO30" s="244"/>
      <c r="GP30" s="244"/>
      <c r="GQ30" s="244"/>
      <c r="GR30" s="244"/>
      <c r="GS30" s="244"/>
      <c r="GT30" s="244"/>
      <c r="GU30" s="244"/>
      <c r="GV30" s="244"/>
      <c r="GW30" s="244"/>
      <c r="GX30" s="244"/>
      <c r="GY30" s="244"/>
      <c r="GZ30" s="244"/>
    </row>
    <row r="31" ht="14.25" spans="1:208">
      <c r="A31" s="256" t="s">
        <v>99</v>
      </c>
      <c r="B31" s="254">
        <v>0</v>
      </c>
      <c r="C31" s="255">
        <v>0</v>
      </c>
      <c r="D31" s="255">
        <v>0</v>
      </c>
      <c r="E31" s="255">
        <v>0</v>
      </c>
      <c r="F31" s="255">
        <v>0</v>
      </c>
      <c r="G31" s="255">
        <v>0</v>
      </c>
      <c r="H31" s="255">
        <v>0</v>
      </c>
      <c r="I31" s="255">
        <v>0</v>
      </c>
      <c r="J31" s="255">
        <v>0</v>
      </c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  <c r="BG31" s="244"/>
      <c r="BH31" s="244"/>
      <c r="BI31" s="244"/>
      <c r="BJ31" s="244"/>
      <c r="BK31" s="244"/>
      <c r="BL31" s="244"/>
      <c r="BM31" s="244"/>
      <c r="BN31" s="244"/>
      <c r="BO31" s="244"/>
      <c r="BP31" s="244"/>
      <c r="BQ31" s="244"/>
      <c r="BR31" s="244"/>
      <c r="BS31" s="244"/>
      <c r="BT31" s="244"/>
      <c r="BU31" s="244"/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4"/>
      <c r="DF31" s="244"/>
      <c r="DG31" s="244"/>
      <c r="DH31" s="244"/>
      <c r="DI31" s="244"/>
      <c r="DJ31" s="244"/>
      <c r="DK31" s="244"/>
      <c r="DL31" s="244"/>
      <c r="DM31" s="244"/>
      <c r="DN31" s="244"/>
      <c r="DO31" s="244"/>
      <c r="DP31" s="244"/>
      <c r="DQ31" s="244"/>
      <c r="DR31" s="244"/>
      <c r="DS31" s="244"/>
      <c r="DT31" s="244"/>
      <c r="DU31" s="244"/>
      <c r="DV31" s="244"/>
      <c r="DW31" s="244"/>
      <c r="DX31" s="244"/>
      <c r="DY31" s="244"/>
      <c r="DZ31" s="244"/>
      <c r="EA31" s="244"/>
      <c r="EB31" s="244"/>
      <c r="EC31" s="244"/>
      <c r="ED31" s="244"/>
      <c r="EE31" s="244"/>
      <c r="EF31" s="244"/>
      <c r="EG31" s="244"/>
      <c r="EH31" s="244"/>
      <c r="EI31" s="244"/>
      <c r="EJ31" s="244"/>
      <c r="EK31" s="244"/>
      <c r="EL31" s="244"/>
      <c r="EM31" s="244"/>
      <c r="EN31" s="244"/>
      <c r="EO31" s="244"/>
      <c r="EP31" s="244"/>
      <c r="EQ31" s="244"/>
      <c r="ER31" s="244"/>
      <c r="ES31" s="244"/>
      <c r="ET31" s="244"/>
      <c r="EU31" s="244"/>
      <c r="EV31" s="244"/>
      <c r="EW31" s="244"/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244"/>
      <c r="FL31" s="244"/>
      <c r="FM31" s="244"/>
      <c r="FN31" s="244"/>
      <c r="FO31" s="244"/>
      <c r="FP31" s="244"/>
      <c r="FQ31" s="244"/>
      <c r="FR31" s="244"/>
      <c r="FS31" s="244"/>
      <c r="FT31" s="244"/>
      <c r="FU31" s="244"/>
      <c r="FV31" s="244"/>
      <c r="FW31" s="244"/>
      <c r="FX31" s="244"/>
      <c r="FY31" s="244"/>
      <c r="FZ31" s="244"/>
      <c r="GA31" s="244"/>
      <c r="GB31" s="244"/>
      <c r="GC31" s="244"/>
      <c r="GD31" s="244"/>
      <c r="GE31" s="244"/>
      <c r="GF31" s="244"/>
      <c r="GG31" s="244"/>
      <c r="GH31" s="244"/>
      <c r="GI31" s="244"/>
      <c r="GJ31" s="244"/>
      <c r="GK31" s="244"/>
      <c r="GL31" s="244"/>
      <c r="GM31" s="244"/>
      <c r="GN31" s="244"/>
      <c r="GO31" s="244"/>
      <c r="GP31" s="244"/>
      <c r="GQ31" s="244"/>
      <c r="GR31" s="244"/>
      <c r="GS31" s="244"/>
      <c r="GT31" s="244"/>
      <c r="GU31" s="244"/>
      <c r="GV31" s="244"/>
      <c r="GW31" s="244"/>
      <c r="GX31" s="244"/>
      <c r="GY31" s="244"/>
      <c r="GZ31" s="244"/>
    </row>
    <row r="32" ht="14.25" spans="1:10">
      <c r="A32" s="257" t="s">
        <v>100</v>
      </c>
      <c r="B32" s="259">
        <v>46</v>
      </c>
      <c r="C32" s="249">
        <v>46</v>
      </c>
      <c r="D32" s="249">
        <v>0</v>
      </c>
      <c r="E32" s="249">
        <v>0</v>
      </c>
      <c r="F32" s="249">
        <v>0</v>
      </c>
      <c r="G32" s="249">
        <v>0</v>
      </c>
      <c r="H32" s="249">
        <v>0</v>
      </c>
      <c r="I32" s="249">
        <v>0</v>
      </c>
      <c r="J32" s="249">
        <v>0</v>
      </c>
    </row>
    <row r="33" ht="14.25" spans="1:10">
      <c r="A33" s="260" t="s">
        <v>101</v>
      </c>
      <c r="B33" s="254"/>
      <c r="C33" s="255"/>
      <c r="D33" s="255"/>
      <c r="E33" s="255"/>
      <c r="F33" s="255"/>
      <c r="G33" s="255"/>
      <c r="H33" s="255"/>
      <c r="I33" s="255"/>
      <c r="J33" s="255"/>
    </row>
    <row r="34" ht="14.25" spans="1:10">
      <c r="A34" s="260" t="s">
        <v>102</v>
      </c>
      <c r="B34" s="254"/>
      <c r="C34" s="255"/>
      <c r="D34" s="255"/>
      <c r="E34" s="255"/>
      <c r="F34" s="255"/>
      <c r="G34" s="255"/>
      <c r="H34" s="255"/>
      <c r="I34" s="255"/>
      <c r="J34" s="255"/>
    </row>
    <row r="35" ht="14.25" spans="1:10">
      <c r="A35" s="260" t="s">
        <v>103</v>
      </c>
      <c r="B35" s="254"/>
      <c r="C35" s="255"/>
      <c r="D35" s="255"/>
      <c r="E35" s="255"/>
      <c r="F35" s="255"/>
      <c r="G35" s="255"/>
      <c r="H35" s="255"/>
      <c r="I35" s="255"/>
      <c r="J35" s="255"/>
    </row>
    <row r="36" ht="14.25" spans="1:10">
      <c r="A36" s="260" t="s">
        <v>104</v>
      </c>
      <c r="B36" s="254"/>
      <c r="C36" s="255"/>
      <c r="D36" s="255"/>
      <c r="E36" s="255"/>
      <c r="F36" s="255"/>
      <c r="G36" s="255"/>
      <c r="H36" s="255"/>
      <c r="I36" s="255"/>
      <c r="J36" s="255"/>
    </row>
    <row r="37" ht="14.25" spans="1:10">
      <c r="A37" s="253" t="s">
        <v>105</v>
      </c>
      <c r="B37" s="254">
        <v>0</v>
      </c>
      <c r="C37" s="255">
        <v>0</v>
      </c>
      <c r="D37" s="255">
        <v>0</v>
      </c>
      <c r="E37" s="255">
        <v>0</v>
      </c>
      <c r="F37" s="255">
        <v>0</v>
      </c>
      <c r="G37" s="255">
        <v>0</v>
      </c>
      <c r="H37" s="255">
        <v>0</v>
      </c>
      <c r="I37" s="255">
        <v>0</v>
      </c>
      <c r="J37" s="255">
        <v>0</v>
      </c>
    </row>
    <row r="38" ht="14.25" spans="1:10">
      <c r="A38" s="260" t="s">
        <v>106</v>
      </c>
      <c r="B38" s="254"/>
      <c r="C38" s="255"/>
      <c r="D38" s="255"/>
      <c r="E38" s="255"/>
      <c r="F38" s="255"/>
      <c r="G38" s="255"/>
      <c r="H38" s="255"/>
      <c r="I38" s="255"/>
      <c r="J38" s="255"/>
    </row>
    <row r="39" ht="14.25" spans="1:10">
      <c r="A39" s="253" t="s">
        <v>107</v>
      </c>
      <c r="B39" s="254"/>
      <c r="C39" s="255"/>
      <c r="D39" s="255"/>
      <c r="E39" s="255"/>
      <c r="F39" s="255"/>
      <c r="G39" s="255"/>
      <c r="H39" s="255"/>
      <c r="I39" s="255"/>
      <c r="J39" s="255"/>
    </row>
    <row r="40" ht="14.25" spans="1:10">
      <c r="A40" s="253" t="s">
        <v>108</v>
      </c>
      <c r="B40" s="254"/>
      <c r="C40" s="255"/>
      <c r="D40" s="255"/>
      <c r="E40" s="255"/>
      <c r="F40" s="255"/>
      <c r="G40" s="255"/>
      <c r="H40" s="255"/>
      <c r="I40" s="255"/>
      <c r="J40" s="255"/>
    </row>
    <row r="41" ht="14.25" spans="1:10">
      <c r="A41" s="253" t="s">
        <v>109</v>
      </c>
      <c r="B41" s="254">
        <v>46</v>
      </c>
      <c r="C41" s="255">
        <v>46</v>
      </c>
      <c r="D41" s="255">
        <v>0</v>
      </c>
      <c r="E41" s="255">
        <v>0</v>
      </c>
      <c r="F41" s="255">
        <v>0</v>
      </c>
      <c r="G41" s="255">
        <v>0</v>
      </c>
      <c r="H41" s="255">
        <v>0</v>
      </c>
      <c r="I41" s="255">
        <v>0</v>
      </c>
      <c r="J41" s="255">
        <v>0</v>
      </c>
    </row>
    <row r="42" ht="14.25" spans="1:10">
      <c r="A42" s="257" t="s">
        <v>110</v>
      </c>
      <c r="B42" s="261">
        <v>314.8</v>
      </c>
      <c r="C42" s="261">
        <v>245.8</v>
      </c>
      <c r="D42" s="261">
        <v>0</v>
      </c>
      <c r="E42" s="261">
        <v>0</v>
      </c>
      <c r="F42" s="261">
        <v>24</v>
      </c>
      <c r="G42" s="261">
        <v>0</v>
      </c>
      <c r="H42" s="261">
        <v>0</v>
      </c>
      <c r="I42" s="261">
        <v>0</v>
      </c>
      <c r="J42" s="261">
        <v>45</v>
      </c>
    </row>
    <row r="43" ht="14.25" spans="1:10">
      <c r="A43" s="257" t="s">
        <v>111</v>
      </c>
      <c r="B43" s="262">
        <v>0</v>
      </c>
      <c r="C43" s="263">
        <v>0</v>
      </c>
      <c r="D43" s="263">
        <v>0</v>
      </c>
      <c r="E43" s="263">
        <v>0</v>
      </c>
      <c r="F43" s="263">
        <v>0</v>
      </c>
      <c r="G43" s="263">
        <v>0</v>
      </c>
      <c r="H43" s="263">
        <v>0</v>
      </c>
      <c r="I43" s="263">
        <v>0</v>
      </c>
      <c r="J43" s="263">
        <v>0</v>
      </c>
    </row>
    <row r="44" ht="14.25" spans="1:10">
      <c r="A44" s="257" t="s">
        <v>112</v>
      </c>
      <c r="B44" s="262">
        <v>0</v>
      </c>
      <c r="C44" s="263">
        <v>0</v>
      </c>
      <c r="D44" s="263">
        <v>0</v>
      </c>
      <c r="E44" s="263">
        <v>0</v>
      </c>
      <c r="F44" s="263">
        <v>0</v>
      </c>
      <c r="G44" s="263">
        <v>0</v>
      </c>
      <c r="H44" s="263">
        <v>0</v>
      </c>
      <c r="I44" s="263">
        <v>0</v>
      </c>
      <c r="J44" s="263">
        <v>0</v>
      </c>
    </row>
    <row r="45" ht="14.25" spans="1:10">
      <c r="A45" s="256" t="s">
        <v>113</v>
      </c>
      <c r="B45" s="262">
        <v>0</v>
      </c>
      <c r="C45" s="263">
        <v>0</v>
      </c>
      <c r="D45" s="263">
        <v>0</v>
      </c>
      <c r="E45" s="263">
        <v>0</v>
      </c>
      <c r="F45" s="263">
        <v>0</v>
      </c>
      <c r="G45" s="263">
        <v>0</v>
      </c>
      <c r="H45" s="263">
        <v>0</v>
      </c>
      <c r="I45" s="263">
        <v>0</v>
      </c>
      <c r="J45" s="263">
        <v>0</v>
      </c>
    </row>
    <row r="46" ht="14.25" spans="1:10">
      <c r="A46" s="256" t="s">
        <v>114</v>
      </c>
      <c r="B46" s="262">
        <v>133.8</v>
      </c>
      <c r="C46" s="263">
        <v>64.8</v>
      </c>
      <c r="D46" s="263">
        <v>0</v>
      </c>
      <c r="E46" s="263">
        <v>0</v>
      </c>
      <c r="F46" s="263">
        <v>24</v>
      </c>
      <c r="G46" s="263">
        <v>0</v>
      </c>
      <c r="H46" s="263">
        <v>0</v>
      </c>
      <c r="I46" s="263">
        <v>0</v>
      </c>
      <c r="J46" s="263">
        <v>45</v>
      </c>
    </row>
    <row r="47" ht="14.25" spans="1:10">
      <c r="A47" s="256" t="s">
        <v>115</v>
      </c>
      <c r="B47" s="262">
        <v>30</v>
      </c>
      <c r="C47" s="263">
        <v>0</v>
      </c>
      <c r="D47" s="263">
        <v>0</v>
      </c>
      <c r="E47" s="263">
        <v>0</v>
      </c>
      <c r="F47" s="263">
        <v>20</v>
      </c>
      <c r="G47" s="263">
        <v>0</v>
      </c>
      <c r="H47" s="263">
        <v>0</v>
      </c>
      <c r="I47" s="263">
        <v>0</v>
      </c>
      <c r="J47" s="263">
        <v>10</v>
      </c>
    </row>
    <row r="48" ht="14.25" spans="1:10">
      <c r="A48" s="257" t="s">
        <v>116</v>
      </c>
      <c r="B48" s="261">
        <v>67025.07</v>
      </c>
      <c r="C48" s="261">
        <v>19328.86</v>
      </c>
      <c r="D48" s="261">
        <v>16714.99</v>
      </c>
      <c r="E48" s="261">
        <v>5983.19</v>
      </c>
      <c r="F48" s="261">
        <v>5069.29</v>
      </c>
      <c r="G48" s="261">
        <v>6051</v>
      </c>
      <c r="H48" s="261">
        <v>5199.49</v>
      </c>
      <c r="I48" s="261">
        <v>3218</v>
      </c>
      <c r="J48" s="261">
        <v>5460.25</v>
      </c>
    </row>
    <row r="49" ht="14.25" spans="1:10">
      <c r="A49" s="253" t="s">
        <v>117</v>
      </c>
      <c r="B49" s="262">
        <v>119</v>
      </c>
      <c r="C49" s="263">
        <v>97</v>
      </c>
      <c r="D49" s="263">
        <v>0</v>
      </c>
      <c r="E49" s="263">
        <v>0</v>
      </c>
      <c r="F49" s="263">
        <v>0</v>
      </c>
      <c r="G49" s="263">
        <v>0</v>
      </c>
      <c r="H49" s="263">
        <v>0</v>
      </c>
      <c r="I49" s="263">
        <v>0</v>
      </c>
      <c r="J49" s="263">
        <v>22</v>
      </c>
    </row>
    <row r="50" ht="14.25" spans="1:10">
      <c r="A50" s="256" t="s">
        <v>118</v>
      </c>
      <c r="B50" s="262">
        <v>50092.06</v>
      </c>
      <c r="C50" s="263">
        <v>13490.16</v>
      </c>
      <c r="D50" s="263">
        <v>13974.03</v>
      </c>
      <c r="E50" s="263">
        <v>4502.86</v>
      </c>
      <c r="F50" s="263">
        <v>3963.72</v>
      </c>
      <c r="G50" s="263">
        <v>4514</v>
      </c>
      <c r="H50" s="263">
        <v>3665.09</v>
      </c>
      <c r="I50" s="263">
        <v>2305</v>
      </c>
      <c r="J50" s="263">
        <v>3677.2</v>
      </c>
    </row>
    <row r="51" ht="14.25" spans="1:10">
      <c r="A51" s="253" t="s">
        <v>119</v>
      </c>
      <c r="B51" s="262">
        <v>412.05</v>
      </c>
      <c r="C51" s="263">
        <v>0</v>
      </c>
      <c r="D51" s="263">
        <v>0</v>
      </c>
      <c r="E51" s="263">
        <v>0</v>
      </c>
      <c r="F51" s="263">
        <v>97.9</v>
      </c>
      <c r="G51" s="263">
        <v>87</v>
      </c>
      <c r="H51" s="263">
        <v>91</v>
      </c>
      <c r="I51" s="263">
        <v>0</v>
      </c>
      <c r="J51" s="263">
        <v>136.15</v>
      </c>
    </row>
    <row r="52" ht="14.25" spans="1:10">
      <c r="A52" s="253" t="s">
        <v>120</v>
      </c>
      <c r="B52" s="262">
        <v>5533.86</v>
      </c>
      <c r="C52" s="263">
        <v>2139.72</v>
      </c>
      <c r="D52" s="263">
        <v>1060.34</v>
      </c>
      <c r="E52" s="263">
        <v>573.68</v>
      </c>
      <c r="F52" s="263">
        <v>0</v>
      </c>
      <c r="G52" s="263">
        <v>485</v>
      </c>
      <c r="H52" s="263">
        <v>521.81</v>
      </c>
      <c r="I52" s="263">
        <v>264</v>
      </c>
      <c r="J52" s="263">
        <v>489.31</v>
      </c>
    </row>
    <row r="53" ht="14.25" spans="1:10">
      <c r="A53" s="257" t="s">
        <v>121</v>
      </c>
      <c r="B53" s="262">
        <v>7703.75</v>
      </c>
      <c r="C53" s="263">
        <v>2554.74</v>
      </c>
      <c r="D53" s="263">
        <v>1304.15</v>
      </c>
      <c r="E53" s="263">
        <v>772.07</v>
      </c>
      <c r="F53" s="263">
        <v>672.68</v>
      </c>
      <c r="G53" s="263">
        <v>614</v>
      </c>
      <c r="H53" s="263">
        <v>640.93</v>
      </c>
      <c r="I53" s="263">
        <v>475</v>
      </c>
      <c r="J53" s="263">
        <v>670.18</v>
      </c>
    </row>
    <row r="54" ht="14.25" spans="1:10">
      <c r="A54" s="253" t="s">
        <v>122</v>
      </c>
      <c r="B54" s="262">
        <v>3115.35</v>
      </c>
      <c r="C54" s="263">
        <v>1023.24</v>
      </c>
      <c r="D54" s="263">
        <v>376.47</v>
      </c>
      <c r="E54" s="263">
        <v>134.58</v>
      </c>
      <c r="F54" s="263">
        <v>334.99</v>
      </c>
      <c r="G54" s="263">
        <v>351</v>
      </c>
      <c r="H54" s="263">
        <v>280.66</v>
      </c>
      <c r="I54" s="263">
        <v>174</v>
      </c>
      <c r="J54" s="263">
        <v>440.41</v>
      </c>
    </row>
    <row r="55" ht="14.25" spans="1:10">
      <c r="A55" s="253" t="s">
        <v>123</v>
      </c>
      <c r="B55" s="262">
        <v>5</v>
      </c>
      <c r="C55" s="263">
        <v>0</v>
      </c>
      <c r="D55" s="263">
        <v>0</v>
      </c>
      <c r="E55" s="263">
        <v>0</v>
      </c>
      <c r="F55" s="263">
        <v>0</v>
      </c>
      <c r="G55" s="263">
        <v>0</v>
      </c>
      <c r="H55" s="263">
        <v>0</v>
      </c>
      <c r="I55" s="263">
        <v>0</v>
      </c>
      <c r="J55" s="263">
        <v>5</v>
      </c>
    </row>
    <row r="56" ht="14.25" spans="1:10">
      <c r="A56" s="256" t="s">
        <v>124</v>
      </c>
      <c r="B56" s="262">
        <v>20</v>
      </c>
      <c r="C56" s="263">
        <v>0</v>
      </c>
      <c r="D56" s="263">
        <v>0</v>
      </c>
      <c r="E56" s="263">
        <v>0</v>
      </c>
      <c r="F56" s="263">
        <v>0</v>
      </c>
      <c r="G56" s="263">
        <v>0</v>
      </c>
      <c r="H56" s="263">
        <v>0</v>
      </c>
      <c r="I56" s="263">
        <v>0</v>
      </c>
      <c r="J56" s="263">
        <v>20</v>
      </c>
    </row>
    <row r="57" ht="14.25" spans="1:10">
      <c r="A57" s="257" t="s">
        <v>125</v>
      </c>
      <c r="B57" s="262">
        <v>0</v>
      </c>
      <c r="C57" s="263">
        <v>0</v>
      </c>
      <c r="D57" s="263">
        <v>0</v>
      </c>
      <c r="E57" s="263">
        <v>0</v>
      </c>
      <c r="F57" s="263">
        <v>0</v>
      </c>
      <c r="G57" s="263">
        <v>0</v>
      </c>
      <c r="H57" s="263">
        <v>0</v>
      </c>
      <c r="I57" s="263">
        <v>0</v>
      </c>
      <c r="J57" s="263">
        <v>0</v>
      </c>
    </row>
    <row r="58" ht="14.25" spans="1:10">
      <c r="A58" s="253" t="s">
        <v>126</v>
      </c>
      <c r="B58" s="262">
        <v>0</v>
      </c>
      <c r="C58" s="263">
        <v>0</v>
      </c>
      <c r="D58" s="263">
        <v>0</v>
      </c>
      <c r="E58" s="263">
        <v>0</v>
      </c>
      <c r="F58" s="263">
        <v>0</v>
      </c>
      <c r="G58" s="263">
        <v>0</v>
      </c>
      <c r="H58" s="263">
        <v>0</v>
      </c>
      <c r="I58" s="263">
        <v>0</v>
      </c>
      <c r="J58" s="263">
        <v>0</v>
      </c>
    </row>
    <row r="59" ht="14.25" spans="1:10">
      <c r="A59" s="253" t="s">
        <v>127</v>
      </c>
      <c r="B59" s="262">
        <v>24</v>
      </c>
      <c r="C59" s="263">
        <v>24</v>
      </c>
      <c r="D59" s="263">
        <v>0</v>
      </c>
      <c r="E59" s="263">
        <v>0</v>
      </c>
      <c r="F59" s="263">
        <v>0</v>
      </c>
      <c r="G59" s="263">
        <v>0</v>
      </c>
      <c r="H59" s="263">
        <v>0</v>
      </c>
      <c r="I59" s="263">
        <v>0</v>
      </c>
      <c r="J59" s="263">
        <v>0</v>
      </c>
    </row>
    <row r="60" ht="14.25" spans="1:10">
      <c r="A60" s="257" t="s">
        <v>128</v>
      </c>
      <c r="B60" s="249">
        <v>30113.1</v>
      </c>
      <c r="C60" s="249">
        <v>10389.82</v>
      </c>
      <c r="D60" s="249">
        <v>4265.66</v>
      </c>
      <c r="E60" s="249">
        <v>1623.76</v>
      </c>
      <c r="F60" s="249">
        <v>8331.64</v>
      </c>
      <c r="G60" s="249">
        <v>211</v>
      </c>
      <c r="H60" s="249">
        <v>3313.91</v>
      </c>
      <c r="I60" s="249">
        <v>1081</v>
      </c>
      <c r="J60" s="249">
        <v>896.31</v>
      </c>
    </row>
    <row r="61" ht="14.25" spans="1:10">
      <c r="A61" s="256" t="s">
        <v>129</v>
      </c>
      <c r="B61" s="254">
        <v>8570.25</v>
      </c>
      <c r="C61" s="255">
        <v>1819.67</v>
      </c>
      <c r="D61" s="255">
        <v>4265.66</v>
      </c>
      <c r="E61" s="255">
        <v>281.25</v>
      </c>
      <c r="F61" s="255">
        <v>394.95</v>
      </c>
      <c r="G61" s="255">
        <v>211</v>
      </c>
      <c r="H61" s="255">
        <v>226.41</v>
      </c>
      <c r="I61" s="255">
        <v>1081</v>
      </c>
      <c r="J61" s="255">
        <v>290.31</v>
      </c>
    </row>
    <row r="62" ht="14.25" spans="1:10">
      <c r="A62" s="253" t="s">
        <v>130</v>
      </c>
      <c r="B62" s="254">
        <v>9792.69</v>
      </c>
      <c r="C62" s="255">
        <v>0</v>
      </c>
      <c r="D62" s="255">
        <v>0</v>
      </c>
      <c r="E62" s="255">
        <v>1250</v>
      </c>
      <c r="F62" s="255">
        <v>7936.69</v>
      </c>
      <c r="G62" s="255">
        <v>0</v>
      </c>
      <c r="H62" s="255">
        <v>0</v>
      </c>
      <c r="I62" s="255">
        <v>0</v>
      </c>
      <c r="J62" s="255">
        <v>606</v>
      </c>
    </row>
    <row r="63" ht="14.25" spans="1:10">
      <c r="A63" s="253" t="s">
        <v>131</v>
      </c>
      <c r="B63" s="254">
        <v>0</v>
      </c>
      <c r="C63" s="255">
        <v>0</v>
      </c>
      <c r="D63" s="255">
        <v>0</v>
      </c>
      <c r="E63" s="255">
        <v>0</v>
      </c>
      <c r="F63" s="255">
        <v>0</v>
      </c>
      <c r="G63" s="255">
        <v>0</v>
      </c>
      <c r="H63" s="255">
        <v>0</v>
      </c>
      <c r="I63" s="255">
        <v>0</v>
      </c>
      <c r="J63" s="255">
        <v>0</v>
      </c>
    </row>
    <row r="64" ht="14.25" spans="1:10">
      <c r="A64" s="257" t="s">
        <v>132</v>
      </c>
      <c r="B64" s="254">
        <v>0</v>
      </c>
      <c r="C64" s="255">
        <v>0</v>
      </c>
      <c r="D64" s="255">
        <v>0</v>
      </c>
      <c r="E64" s="255">
        <v>0</v>
      </c>
      <c r="F64" s="255">
        <v>0</v>
      </c>
      <c r="G64" s="255">
        <v>0</v>
      </c>
      <c r="H64" s="255">
        <v>0</v>
      </c>
      <c r="I64" s="255">
        <v>0</v>
      </c>
      <c r="J64" s="255">
        <v>0</v>
      </c>
    </row>
    <row r="65" ht="14.25" spans="1:10">
      <c r="A65" s="256" t="s">
        <v>133</v>
      </c>
      <c r="B65" s="254">
        <v>0</v>
      </c>
      <c r="C65" s="255">
        <v>0</v>
      </c>
      <c r="D65" s="255">
        <v>0</v>
      </c>
      <c r="E65" s="255">
        <v>0</v>
      </c>
      <c r="F65" s="255">
        <v>0</v>
      </c>
      <c r="G65" s="255">
        <v>0</v>
      </c>
      <c r="H65" s="255">
        <v>0</v>
      </c>
      <c r="I65" s="255">
        <v>0</v>
      </c>
      <c r="J65" s="255">
        <v>0</v>
      </c>
    </row>
    <row r="66" ht="14.25" spans="1:10">
      <c r="A66" s="256" t="s">
        <v>134</v>
      </c>
      <c r="B66" s="254">
        <v>0</v>
      </c>
      <c r="C66" s="255">
        <v>0</v>
      </c>
      <c r="D66" s="255">
        <v>0</v>
      </c>
      <c r="E66" s="255">
        <v>0</v>
      </c>
      <c r="F66" s="255">
        <v>0</v>
      </c>
      <c r="G66" s="255">
        <v>0</v>
      </c>
      <c r="H66" s="255">
        <v>0</v>
      </c>
      <c r="I66" s="255">
        <v>0</v>
      </c>
      <c r="J66" s="255">
        <v>0</v>
      </c>
    </row>
    <row r="67" ht="14.25" spans="1:10">
      <c r="A67" s="253" t="s">
        <v>135</v>
      </c>
      <c r="B67" s="254">
        <v>0</v>
      </c>
      <c r="C67" s="255">
        <v>0</v>
      </c>
      <c r="D67" s="255">
        <v>0</v>
      </c>
      <c r="E67" s="255">
        <v>0</v>
      </c>
      <c r="F67" s="255">
        <v>0</v>
      </c>
      <c r="G67" s="255">
        <v>0</v>
      </c>
      <c r="H67" s="255">
        <v>0</v>
      </c>
      <c r="I67" s="255">
        <v>0</v>
      </c>
      <c r="J67" s="255">
        <v>0</v>
      </c>
    </row>
    <row r="68" ht="14.25" spans="1:10">
      <c r="A68" s="256" t="s">
        <v>136</v>
      </c>
      <c r="B68" s="254">
        <v>1478.66</v>
      </c>
      <c r="C68" s="255">
        <v>1386.15</v>
      </c>
      <c r="D68" s="255">
        <v>0</v>
      </c>
      <c r="E68" s="255">
        <v>92.51</v>
      </c>
      <c r="F68" s="255">
        <v>0</v>
      </c>
      <c r="G68" s="255">
        <v>0</v>
      </c>
      <c r="H68" s="255">
        <v>0</v>
      </c>
      <c r="I68" s="255">
        <v>0</v>
      </c>
      <c r="J68" s="255">
        <v>0</v>
      </c>
    </row>
    <row r="69" ht="14.25" spans="1:10">
      <c r="A69" s="253" t="s">
        <v>137</v>
      </c>
      <c r="B69" s="254">
        <v>458</v>
      </c>
      <c r="C69" s="255">
        <v>458</v>
      </c>
      <c r="D69" s="255">
        <v>0</v>
      </c>
      <c r="E69" s="255">
        <v>0</v>
      </c>
      <c r="F69" s="255">
        <v>0</v>
      </c>
      <c r="G69" s="255">
        <v>0</v>
      </c>
      <c r="H69" s="255">
        <v>0</v>
      </c>
      <c r="I69" s="255">
        <v>0</v>
      </c>
      <c r="J69" s="255">
        <v>0</v>
      </c>
    </row>
    <row r="70" ht="14.25" spans="1:10">
      <c r="A70" s="253" t="s">
        <v>138</v>
      </c>
      <c r="B70" s="254">
        <v>9813.5</v>
      </c>
      <c r="C70" s="255">
        <v>6726</v>
      </c>
      <c r="D70" s="255">
        <v>0</v>
      </c>
      <c r="E70" s="255">
        <v>0</v>
      </c>
      <c r="F70" s="255">
        <v>0</v>
      </c>
      <c r="G70" s="255">
        <v>0</v>
      </c>
      <c r="H70" s="255">
        <v>3087.5</v>
      </c>
      <c r="I70" s="255">
        <v>0</v>
      </c>
      <c r="J70" s="255">
        <v>0</v>
      </c>
    </row>
    <row r="71" ht="14.25" spans="1:10">
      <c r="A71" s="257" t="s">
        <v>139</v>
      </c>
      <c r="B71" s="249">
        <v>472.67</v>
      </c>
      <c r="C71" s="249">
        <v>448.67</v>
      </c>
      <c r="D71" s="249">
        <v>0</v>
      </c>
      <c r="E71" s="249">
        <v>0</v>
      </c>
      <c r="F71" s="249">
        <v>0</v>
      </c>
      <c r="G71" s="249">
        <v>0</v>
      </c>
      <c r="H71" s="249">
        <v>0</v>
      </c>
      <c r="I71" s="249">
        <v>0</v>
      </c>
      <c r="J71" s="249">
        <v>24</v>
      </c>
    </row>
    <row r="72" ht="14.25" spans="1:10">
      <c r="A72" s="256" t="s">
        <v>140</v>
      </c>
      <c r="B72" s="254">
        <v>402.67</v>
      </c>
      <c r="C72" s="255">
        <v>402.67</v>
      </c>
      <c r="D72" s="255">
        <v>0</v>
      </c>
      <c r="E72" s="255">
        <v>0</v>
      </c>
      <c r="F72" s="255">
        <v>0</v>
      </c>
      <c r="G72" s="255">
        <v>0</v>
      </c>
      <c r="H72" s="255">
        <v>0</v>
      </c>
      <c r="I72" s="255">
        <v>0</v>
      </c>
      <c r="J72" s="255">
        <v>0</v>
      </c>
    </row>
    <row r="73" ht="14.25" spans="1:10">
      <c r="A73" s="253" t="s">
        <v>141</v>
      </c>
      <c r="B73" s="254">
        <v>0</v>
      </c>
      <c r="C73" s="255">
        <v>0</v>
      </c>
      <c r="D73" s="255">
        <v>0</v>
      </c>
      <c r="E73" s="255">
        <v>0</v>
      </c>
      <c r="F73" s="255">
        <v>0</v>
      </c>
      <c r="G73" s="255">
        <v>0</v>
      </c>
      <c r="H73" s="255">
        <v>0</v>
      </c>
      <c r="I73" s="255">
        <v>0</v>
      </c>
      <c r="J73" s="255">
        <v>0</v>
      </c>
    </row>
    <row r="74" ht="14.25" spans="1:10">
      <c r="A74" s="256" t="s">
        <v>142</v>
      </c>
      <c r="B74" s="254">
        <v>0</v>
      </c>
      <c r="C74" s="255">
        <v>0</v>
      </c>
      <c r="D74" s="255">
        <v>0</v>
      </c>
      <c r="E74" s="255">
        <v>0</v>
      </c>
      <c r="F74" s="255">
        <v>0</v>
      </c>
      <c r="G74" s="255">
        <v>0</v>
      </c>
      <c r="H74" s="255">
        <v>0</v>
      </c>
      <c r="I74" s="255">
        <v>0</v>
      </c>
      <c r="J74" s="255">
        <v>0</v>
      </c>
    </row>
    <row r="75" ht="14.25" spans="1:10">
      <c r="A75" s="256" t="s">
        <v>143</v>
      </c>
      <c r="B75" s="254">
        <v>0</v>
      </c>
      <c r="C75" s="255">
        <v>0</v>
      </c>
      <c r="D75" s="255">
        <v>0</v>
      </c>
      <c r="E75" s="255">
        <v>0</v>
      </c>
      <c r="F75" s="255">
        <v>0</v>
      </c>
      <c r="G75" s="255">
        <v>0</v>
      </c>
      <c r="H75" s="255">
        <v>0</v>
      </c>
      <c r="I75" s="255">
        <v>0</v>
      </c>
      <c r="J75" s="255">
        <v>0</v>
      </c>
    </row>
    <row r="76" ht="14.25" spans="1:10">
      <c r="A76" s="256" t="s">
        <v>144</v>
      </c>
      <c r="B76" s="254">
        <v>0</v>
      </c>
      <c r="C76" s="255">
        <v>0</v>
      </c>
      <c r="D76" s="255">
        <v>0</v>
      </c>
      <c r="E76" s="255">
        <v>0</v>
      </c>
      <c r="F76" s="255">
        <v>0</v>
      </c>
      <c r="G76" s="255">
        <v>0</v>
      </c>
      <c r="H76" s="255">
        <v>0</v>
      </c>
      <c r="I76" s="255">
        <v>0</v>
      </c>
      <c r="J76" s="255">
        <v>0</v>
      </c>
    </row>
    <row r="77" ht="14.25" spans="1:10">
      <c r="A77" s="256" t="s">
        <v>145</v>
      </c>
      <c r="B77" s="254">
        <v>0</v>
      </c>
      <c r="C77" s="255">
        <v>0</v>
      </c>
      <c r="D77" s="255">
        <v>0</v>
      </c>
      <c r="E77" s="255">
        <v>0</v>
      </c>
      <c r="F77" s="255">
        <v>0</v>
      </c>
      <c r="G77" s="255">
        <v>0</v>
      </c>
      <c r="H77" s="255">
        <v>0</v>
      </c>
      <c r="I77" s="255">
        <v>0</v>
      </c>
      <c r="J77" s="255">
        <v>0</v>
      </c>
    </row>
    <row r="78" ht="14.25" spans="1:10">
      <c r="A78" s="253" t="s">
        <v>146</v>
      </c>
      <c r="B78" s="254">
        <v>70</v>
      </c>
      <c r="C78" s="255">
        <v>46</v>
      </c>
      <c r="D78" s="255">
        <v>0</v>
      </c>
      <c r="E78" s="255">
        <v>0</v>
      </c>
      <c r="F78" s="255">
        <v>0</v>
      </c>
      <c r="G78" s="255">
        <v>0</v>
      </c>
      <c r="H78" s="255">
        <v>0</v>
      </c>
      <c r="I78" s="255">
        <v>0</v>
      </c>
      <c r="J78" s="255">
        <v>24</v>
      </c>
    </row>
    <row r="79" ht="14.25" spans="1:10">
      <c r="A79" s="253" t="s">
        <v>147</v>
      </c>
      <c r="B79" s="254">
        <v>0</v>
      </c>
      <c r="C79" s="255">
        <v>0</v>
      </c>
      <c r="D79" s="255">
        <v>0</v>
      </c>
      <c r="E79" s="255">
        <v>0</v>
      </c>
      <c r="F79" s="255">
        <v>0</v>
      </c>
      <c r="G79" s="255">
        <v>0</v>
      </c>
      <c r="H79" s="255">
        <v>0</v>
      </c>
      <c r="I79" s="255">
        <v>0</v>
      </c>
      <c r="J79" s="255">
        <v>0</v>
      </c>
    </row>
    <row r="80" ht="14.25" spans="1:10">
      <c r="A80" s="257" t="s">
        <v>148</v>
      </c>
      <c r="B80" s="254">
        <v>0</v>
      </c>
      <c r="C80" s="255">
        <v>0</v>
      </c>
      <c r="D80" s="255">
        <v>0</v>
      </c>
      <c r="E80" s="255">
        <v>0</v>
      </c>
      <c r="F80" s="255">
        <v>0</v>
      </c>
      <c r="G80" s="255">
        <v>0</v>
      </c>
      <c r="H80" s="255">
        <v>0</v>
      </c>
      <c r="I80" s="255">
        <v>0</v>
      </c>
      <c r="J80" s="255">
        <v>0</v>
      </c>
    </row>
    <row r="81" ht="14.25" spans="1:10">
      <c r="A81" s="253" t="s">
        <v>149</v>
      </c>
      <c r="B81" s="254">
        <v>0</v>
      </c>
      <c r="C81" s="255">
        <v>0</v>
      </c>
      <c r="D81" s="255">
        <v>0</v>
      </c>
      <c r="E81" s="255">
        <v>0</v>
      </c>
      <c r="F81" s="255">
        <v>0</v>
      </c>
      <c r="G81" s="255">
        <v>0</v>
      </c>
      <c r="H81" s="255">
        <v>0</v>
      </c>
      <c r="I81" s="255">
        <v>0</v>
      </c>
      <c r="J81" s="255">
        <v>0</v>
      </c>
    </row>
    <row r="82" ht="14.25" spans="1:10">
      <c r="A82" s="257" t="s">
        <v>150</v>
      </c>
      <c r="B82" s="249">
        <v>16990.47</v>
      </c>
      <c r="C82" s="249">
        <v>7397.36</v>
      </c>
      <c r="D82" s="249">
        <v>957.26</v>
      </c>
      <c r="E82" s="249">
        <v>359.97</v>
      </c>
      <c r="F82" s="249">
        <v>647.96</v>
      </c>
      <c r="G82" s="249">
        <v>1002</v>
      </c>
      <c r="H82" s="249">
        <v>3681.2</v>
      </c>
      <c r="I82" s="249">
        <v>1780</v>
      </c>
      <c r="J82" s="249">
        <v>1164.72</v>
      </c>
    </row>
    <row r="83" ht="14.25" spans="1:10">
      <c r="A83" s="257" t="s">
        <v>151</v>
      </c>
      <c r="B83" s="254">
        <v>12242.29</v>
      </c>
      <c r="C83" s="255">
        <v>4350.26</v>
      </c>
      <c r="D83" s="255">
        <v>724.62</v>
      </c>
      <c r="E83" s="255">
        <v>359.97</v>
      </c>
      <c r="F83" s="255">
        <v>317.44</v>
      </c>
      <c r="G83" s="255">
        <v>646</v>
      </c>
      <c r="H83" s="255">
        <v>3415.49</v>
      </c>
      <c r="I83" s="255">
        <v>1497</v>
      </c>
      <c r="J83" s="255">
        <v>931.51</v>
      </c>
    </row>
    <row r="84" ht="14.25" spans="1:10">
      <c r="A84" s="257" t="s">
        <v>152</v>
      </c>
      <c r="B84" s="254">
        <v>106</v>
      </c>
      <c r="C84" s="255">
        <v>103</v>
      </c>
      <c r="D84" s="255">
        <v>0</v>
      </c>
      <c r="E84" s="255">
        <v>0</v>
      </c>
      <c r="F84" s="255">
        <v>3</v>
      </c>
      <c r="G84" s="255">
        <v>0</v>
      </c>
      <c r="H84" s="255">
        <v>0</v>
      </c>
      <c r="I84" s="255">
        <v>0</v>
      </c>
      <c r="J84" s="255">
        <v>0</v>
      </c>
    </row>
    <row r="85" ht="14.25" spans="1:10">
      <c r="A85" s="257" t="s">
        <v>153</v>
      </c>
      <c r="B85" s="254">
        <v>49.6</v>
      </c>
      <c r="C85" s="255">
        <v>34.6</v>
      </c>
      <c r="D85" s="255">
        <v>0</v>
      </c>
      <c r="E85" s="255">
        <v>0</v>
      </c>
      <c r="F85" s="255">
        <v>0</v>
      </c>
      <c r="G85" s="255">
        <v>0</v>
      </c>
      <c r="H85" s="255">
        <v>0</v>
      </c>
      <c r="I85" s="255">
        <v>15</v>
      </c>
      <c r="J85" s="255">
        <v>0</v>
      </c>
    </row>
    <row r="86" ht="14.25" spans="1:10">
      <c r="A86" s="257" t="s">
        <v>154</v>
      </c>
      <c r="B86" s="254">
        <v>704.49</v>
      </c>
      <c r="C86" s="255">
        <v>550.49</v>
      </c>
      <c r="D86" s="255">
        <v>0</v>
      </c>
      <c r="E86" s="255">
        <v>0</v>
      </c>
      <c r="F86" s="255">
        <v>0</v>
      </c>
      <c r="G86" s="255">
        <v>109</v>
      </c>
      <c r="H86" s="255">
        <v>0</v>
      </c>
      <c r="I86" s="255">
        <v>45</v>
      </c>
      <c r="J86" s="255">
        <v>0</v>
      </c>
    </row>
    <row r="87" ht="14.25" spans="1:10">
      <c r="A87" s="257" t="s">
        <v>155</v>
      </c>
      <c r="B87" s="254">
        <v>3343.09</v>
      </c>
      <c r="C87" s="255">
        <v>1859.01</v>
      </c>
      <c r="D87" s="255">
        <v>232.64</v>
      </c>
      <c r="E87" s="255">
        <v>0</v>
      </c>
      <c r="F87" s="255">
        <v>327.52</v>
      </c>
      <c r="G87" s="255">
        <v>247</v>
      </c>
      <c r="H87" s="255">
        <v>265.71</v>
      </c>
      <c r="I87" s="255">
        <v>178</v>
      </c>
      <c r="J87" s="255">
        <v>233.21</v>
      </c>
    </row>
    <row r="88" ht="14.25" spans="1:10">
      <c r="A88" s="257" t="s">
        <v>156</v>
      </c>
      <c r="B88" s="254">
        <v>545</v>
      </c>
      <c r="C88" s="255">
        <v>500</v>
      </c>
      <c r="D88" s="255">
        <v>0</v>
      </c>
      <c r="E88" s="255">
        <v>0</v>
      </c>
      <c r="F88" s="255">
        <v>0</v>
      </c>
      <c r="G88" s="255">
        <v>0</v>
      </c>
      <c r="H88" s="255">
        <v>0</v>
      </c>
      <c r="I88" s="255">
        <v>45</v>
      </c>
      <c r="J88" s="255">
        <v>0</v>
      </c>
    </row>
    <row r="89" ht="14.25" spans="1:10">
      <c r="A89" s="257" t="s">
        <v>157</v>
      </c>
      <c r="B89" s="249">
        <v>42041.96</v>
      </c>
      <c r="C89" s="249">
        <v>19569.96</v>
      </c>
      <c r="D89" s="249">
        <v>1250.82</v>
      </c>
      <c r="E89" s="249">
        <v>3344.34</v>
      </c>
      <c r="F89" s="249">
        <v>1620.39</v>
      </c>
      <c r="G89" s="249">
        <v>4482.62</v>
      </c>
      <c r="H89" s="249">
        <v>5247</v>
      </c>
      <c r="I89" s="249">
        <v>5150</v>
      </c>
      <c r="J89" s="249">
        <v>1376.83</v>
      </c>
    </row>
    <row r="90" ht="14.25" spans="1:10">
      <c r="A90" s="257" t="s">
        <v>158</v>
      </c>
      <c r="B90" s="254">
        <v>3941.22</v>
      </c>
      <c r="C90" s="255">
        <v>329.7</v>
      </c>
      <c r="D90" s="255">
        <v>500.99</v>
      </c>
      <c r="E90" s="255">
        <v>306.88</v>
      </c>
      <c r="F90" s="255">
        <v>1178.87</v>
      </c>
      <c r="G90" s="255">
        <v>239</v>
      </c>
      <c r="H90" s="255">
        <v>411.74</v>
      </c>
      <c r="I90" s="255">
        <v>695</v>
      </c>
      <c r="J90" s="255">
        <v>279.04</v>
      </c>
    </row>
    <row r="91" ht="14.25" spans="1:10">
      <c r="A91" s="257" t="s">
        <v>159</v>
      </c>
      <c r="B91" s="254">
        <v>3685.47</v>
      </c>
      <c r="C91" s="255">
        <v>768.48</v>
      </c>
      <c r="D91" s="255">
        <v>590.57</v>
      </c>
      <c r="E91" s="255">
        <v>0</v>
      </c>
      <c r="F91" s="255">
        <v>352.22</v>
      </c>
      <c r="G91" s="255">
        <v>360.8</v>
      </c>
      <c r="H91" s="255">
        <v>505.69</v>
      </c>
      <c r="I91" s="255">
        <v>601</v>
      </c>
      <c r="J91" s="255">
        <v>506.71</v>
      </c>
    </row>
    <row r="92" ht="14.25" spans="1:10">
      <c r="A92" s="257" t="s">
        <v>160</v>
      </c>
      <c r="B92" s="254">
        <v>0</v>
      </c>
      <c r="C92" s="255">
        <v>0</v>
      </c>
      <c r="D92" s="255">
        <v>0</v>
      </c>
      <c r="E92" s="255">
        <v>0</v>
      </c>
      <c r="F92" s="255">
        <v>0</v>
      </c>
      <c r="G92" s="255">
        <v>0</v>
      </c>
      <c r="H92" s="255">
        <v>0</v>
      </c>
      <c r="I92" s="255">
        <v>0</v>
      </c>
      <c r="J92" s="255">
        <v>0</v>
      </c>
    </row>
    <row r="93" ht="14.25" spans="1:10">
      <c r="A93" s="257" t="s">
        <v>161</v>
      </c>
      <c r="B93" s="254">
        <v>11251.75</v>
      </c>
      <c r="C93" s="255">
        <v>5073.75</v>
      </c>
      <c r="D93" s="255">
        <v>0</v>
      </c>
      <c r="E93" s="255">
        <v>0</v>
      </c>
      <c r="F93" s="255">
        <v>0</v>
      </c>
      <c r="G93" s="255">
        <v>3393</v>
      </c>
      <c r="H93" s="255">
        <v>0</v>
      </c>
      <c r="I93" s="255">
        <v>2785</v>
      </c>
      <c r="J93" s="255">
        <v>0</v>
      </c>
    </row>
    <row r="94" ht="14.25" spans="1:10">
      <c r="A94" s="257" t="s">
        <v>162</v>
      </c>
      <c r="B94" s="254">
        <v>0</v>
      </c>
      <c r="C94" s="255">
        <v>0</v>
      </c>
      <c r="D94" s="255">
        <v>0</v>
      </c>
      <c r="E94" s="255">
        <v>0</v>
      </c>
      <c r="F94" s="255">
        <v>0</v>
      </c>
      <c r="G94" s="255">
        <v>0</v>
      </c>
      <c r="H94" s="255">
        <v>0</v>
      </c>
      <c r="I94" s="255">
        <v>0</v>
      </c>
      <c r="J94" s="255">
        <v>0</v>
      </c>
    </row>
    <row r="95" ht="14.25" spans="1:10">
      <c r="A95" s="257" t="s">
        <v>163</v>
      </c>
      <c r="B95" s="254">
        <v>1766.59</v>
      </c>
      <c r="C95" s="255">
        <v>1024.59</v>
      </c>
      <c r="D95" s="255">
        <v>0</v>
      </c>
      <c r="E95" s="255">
        <v>0</v>
      </c>
      <c r="F95" s="255">
        <v>0</v>
      </c>
      <c r="G95" s="255">
        <v>0</v>
      </c>
      <c r="H95" s="255">
        <v>0</v>
      </c>
      <c r="I95" s="255">
        <v>367</v>
      </c>
      <c r="J95" s="255">
        <v>375</v>
      </c>
    </row>
    <row r="96" ht="14.25" spans="1:10">
      <c r="A96" s="257" t="s">
        <v>164</v>
      </c>
      <c r="B96" s="254">
        <v>550</v>
      </c>
      <c r="C96" s="255">
        <v>550</v>
      </c>
      <c r="D96" s="255">
        <v>0</v>
      </c>
      <c r="E96" s="255">
        <v>0</v>
      </c>
      <c r="F96" s="255">
        <v>0</v>
      </c>
      <c r="G96" s="255">
        <v>0</v>
      </c>
      <c r="H96" s="255">
        <v>0</v>
      </c>
      <c r="I96" s="255">
        <v>0</v>
      </c>
      <c r="J96" s="255">
        <v>0</v>
      </c>
    </row>
    <row r="97" ht="14.25" spans="1:10">
      <c r="A97" s="257" t="s">
        <v>165</v>
      </c>
      <c r="B97" s="254">
        <v>0</v>
      </c>
      <c r="C97" s="255">
        <v>0</v>
      </c>
      <c r="D97" s="255">
        <v>0</v>
      </c>
      <c r="E97" s="255">
        <v>0</v>
      </c>
      <c r="F97" s="255">
        <v>0</v>
      </c>
      <c r="G97" s="255">
        <v>0</v>
      </c>
      <c r="H97" s="255">
        <v>0</v>
      </c>
      <c r="I97" s="255">
        <v>0</v>
      </c>
      <c r="J97" s="255">
        <v>0</v>
      </c>
    </row>
    <row r="98" ht="14.25" spans="1:10">
      <c r="A98" s="257" t="s">
        <v>166</v>
      </c>
      <c r="B98" s="254">
        <v>1029.3</v>
      </c>
      <c r="C98" s="255">
        <v>865.3</v>
      </c>
      <c r="D98" s="255">
        <v>0</v>
      </c>
      <c r="E98" s="255">
        <v>0</v>
      </c>
      <c r="F98" s="255">
        <v>0</v>
      </c>
      <c r="G98" s="255">
        <v>0</v>
      </c>
      <c r="H98" s="255">
        <v>164</v>
      </c>
      <c r="I98" s="255">
        <v>0</v>
      </c>
      <c r="J98" s="255">
        <v>0</v>
      </c>
    </row>
    <row r="99" ht="14.25" spans="1:10">
      <c r="A99" s="257" t="s">
        <v>167</v>
      </c>
      <c r="B99" s="254">
        <v>712.15</v>
      </c>
      <c r="C99" s="255">
        <v>629.23</v>
      </c>
      <c r="D99" s="255">
        <v>0</v>
      </c>
      <c r="E99" s="255">
        <v>0</v>
      </c>
      <c r="F99" s="255">
        <v>0</v>
      </c>
      <c r="G99" s="255">
        <v>0</v>
      </c>
      <c r="H99" s="255">
        <v>0</v>
      </c>
      <c r="I99" s="255">
        <v>0</v>
      </c>
      <c r="J99" s="255">
        <v>82.92</v>
      </c>
    </row>
    <row r="100" ht="14.25" spans="1:10">
      <c r="A100" s="257" t="s">
        <v>168</v>
      </c>
      <c r="B100" s="254">
        <v>0</v>
      </c>
      <c r="C100" s="255">
        <v>0</v>
      </c>
      <c r="D100" s="255">
        <v>0</v>
      </c>
      <c r="E100" s="255">
        <v>0</v>
      </c>
      <c r="F100" s="255">
        <v>0</v>
      </c>
      <c r="G100" s="255">
        <v>0</v>
      </c>
      <c r="H100" s="255">
        <v>0</v>
      </c>
      <c r="I100" s="255">
        <v>0</v>
      </c>
      <c r="J100" s="255">
        <v>0</v>
      </c>
    </row>
    <row r="101" ht="14.25" spans="1:10">
      <c r="A101" s="257" t="s">
        <v>169</v>
      </c>
      <c r="B101" s="254">
        <v>200</v>
      </c>
      <c r="C101" s="255">
        <v>200</v>
      </c>
      <c r="D101" s="255">
        <v>0</v>
      </c>
      <c r="E101" s="255">
        <v>0</v>
      </c>
      <c r="F101" s="255">
        <v>0</v>
      </c>
      <c r="G101" s="255">
        <v>0</v>
      </c>
      <c r="H101" s="255">
        <v>0</v>
      </c>
      <c r="I101" s="255">
        <v>0</v>
      </c>
      <c r="J101" s="255">
        <v>0</v>
      </c>
    </row>
    <row r="102" ht="14.25" spans="1:10">
      <c r="A102" s="257" t="s">
        <v>170</v>
      </c>
      <c r="B102" s="254">
        <v>0</v>
      </c>
      <c r="C102" s="255">
        <v>0</v>
      </c>
      <c r="D102" s="255">
        <v>0</v>
      </c>
      <c r="E102" s="255">
        <v>0</v>
      </c>
      <c r="F102" s="255">
        <v>0</v>
      </c>
      <c r="G102" s="255">
        <v>0</v>
      </c>
      <c r="H102" s="255">
        <v>0</v>
      </c>
      <c r="I102" s="255">
        <v>0</v>
      </c>
      <c r="J102" s="255">
        <v>0</v>
      </c>
    </row>
    <row r="103" ht="14.25" spans="1:10">
      <c r="A103" s="257" t="s">
        <v>171</v>
      </c>
      <c r="B103" s="254">
        <v>636.37</v>
      </c>
      <c r="C103" s="255">
        <v>0</v>
      </c>
      <c r="D103" s="255">
        <v>0</v>
      </c>
      <c r="E103" s="255">
        <v>0</v>
      </c>
      <c r="F103" s="255">
        <v>0</v>
      </c>
      <c r="G103" s="255">
        <v>216.82</v>
      </c>
      <c r="H103" s="255">
        <v>221.55</v>
      </c>
      <c r="I103" s="255">
        <v>198</v>
      </c>
      <c r="J103" s="255">
        <v>0</v>
      </c>
    </row>
    <row r="104" ht="14.25" spans="1:10">
      <c r="A104" s="257" t="s">
        <v>172</v>
      </c>
      <c r="B104" s="254">
        <v>0</v>
      </c>
      <c r="C104" s="255">
        <v>0</v>
      </c>
      <c r="D104" s="255">
        <v>0</v>
      </c>
      <c r="E104" s="255">
        <v>0</v>
      </c>
      <c r="F104" s="255">
        <v>0</v>
      </c>
      <c r="G104" s="255">
        <v>0</v>
      </c>
      <c r="H104" s="255">
        <v>0</v>
      </c>
      <c r="I104" s="255">
        <v>0</v>
      </c>
      <c r="J104" s="255">
        <v>0</v>
      </c>
    </row>
    <row r="105" ht="14.25" spans="1:10">
      <c r="A105" s="257" t="s">
        <v>173</v>
      </c>
      <c r="B105" s="254">
        <v>0</v>
      </c>
      <c r="C105" s="255">
        <v>0</v>
      </c>
      <c r="D105" s="255">
        <v>0</v>
      </c>
      <c r="E105" s="255">
        <v>0</v>
      </c>
      <c r="F105" s="255">
        <v>0</v>
      </c>
      <c r="G105" s="255">
        <v>0</v>
      </c>
      <c r="H105" s="255">
        <v>0</v>
      </c>
      <c r="I105" s="255">
        <v>0</v>
      </c>
      <c r="J105" s="255">
        <v>0</v>
      </c>
    </row>
    <row r="106" ht="14.25" spans="1:10">
      <c r="A106" s="257" t="s">
        <v>174</v>
      </c>
      <c r="B106" s="254">
        <v>9313.28</v>
      </c>
      <c r="C106" s="255">
        <v>2947.13</v>
      </c>
      <c r="D106" s="255">
        <v>0</v>
      </c>
      <c r="E106" s="255">
        <v>2749.04</v>
      </c>
      <c r="F106" s="255">
        <v>0</v>
      </c>
      <c r="G106" s="255">
        <v>0</v>
      </c>
      <c r="H106" s="255">
        <v>3617.11</v>
      </c>
      <c r="I106" s="255">
        <v>0</v>
      </c>
      <c r="J106" s="255">
        <v>0</v>
      </c>
    </row>
    <row r="107" ht="14.25" spans="1:10">
      <c r="A107" s="257" t="s">
        <v>175</v>
      </c>
      <c r="B107" s="254">
        <v>2457.38</v>
      </c>
      <c r="C107" s="255">
        <v>1744.41</v>
      </c>
      <c r="D107" s="255">
        <v>0</v>
      </c>
      <c r="E107" s="255">
        <v>187.72</v>
      </c>
      <c r="F107" s="255">
        <v>0</v>
      </c>
      <c r="G107" s="255">
        <v>206</v>
      </c>
      <c r="H107" s="255">
        <v>178.25</v>
      </c>
      <c r="I107" s="255">
        <v>141</v>
      </c>
      <c r="J107" s="255">
        <v>0</v>
      </c>
    </row>
    <row r="108" ht="14.25" spans="1:10">
      <c r="A108" s="257" t="s">
        <v>176</v>
      </c>
      <c r="B108" s="254">
        <v>6193.45</v>
      </c>
      <c r="C108" s="255">
        <v>5437.37</v>
      </c>
      <c r="D108" s="255">
        <v>159.26</v>
      </c>
      <c r="E108" s="255">
        <v>100.7</v>
      </c>
      <c r="F108" s="255">
        <v>89.3</v>
      </c>
      <c r="G108" s="255">
        <v>67</v>
      </c>
      <c r="H108" s="255">
        <v>148.66</v>
      </c>
      <c r="I108" s="255">
        <v>58</v>
      </c>
      <c r="J108" s="255">
        <v>133.16</v>
      </c>
    </row>
    <row r="109" ht="14.25" spans="1:10">
      <c r="A109" s="257" t="s">
        <v>177</v>
      </c>
      <c r="B109" s="254">
        <v>305</v>
      </c>
      <c r="C109" s="255">
        <v>0</v>
      </c>
      <c r="D109" s="255">
        <v>0</v>
      </c>
      <c r="E109" s="255">
        <v>0</v>
      </c>
      <c r="F109" s="255">
        <v>0</v>
      </c>
      <c r="G109" s="255">
        <v>0</v>
      </c>
      <c r="H109" s="255">
        <v>0</v>
      </c>
      <c r="I109" s="255">
        <v>305</v>
      </c>
      <c r="J109" s="255">
        <v>0</v>
      </c>
    </row>
    <row r="110" ht="14.25" spans="1:10">
      <c r="A110" s="257" t="s">
        <v>178</v>
      </c>
      <c r="B110" s="249">
        <v>47505.74</v>
      </c>
      <c r="C110" s="249">
        <v>15339.84</v>
      </c>
      <c r="D110" s="249">
        <v>3604.6</v>
      </c>
      <c r="E110" s="249">
        <v>6072.38</v>
      </c>
      <c r="F110" s="249">
        <v>2964.15</v>
      </c>
      <c r="G110" s="249">
        <v>6386.11</v>
      </c>
      <c r="H110" s="249">
        <v>5436.83</v>
      </c>
      <c r="I110" s="249">
        <v>3970</v>
      </c>
      <c r="J110" s="249">
        <v>3731.83</v>
      </c>
    </row>
    <row r="111" ht="14.25" spans="1:10">
      <c r="A111" s="257" t="s">
        <v>179</v>
      </c>
      <c r="B111" s="254">
        <v>3018.65</v>
      </c>
      <c r="C111" s="255">
        <v>1253.49</v>
      </c>
      <c r="D111" s="255">
        <v>329.82</v>
      </c>
      <c r="E111" s="255">
        <v>209.51</v>
      </c>
      <c r="F111" s="255">
        <v>203.68</v>
      </c>
      <c r="G111" s="255">
        <v>193</v>
      </c>
      <c r="H111" s="255">
        <v>236.86</v>
      </c>
      <c r="I111" s="255">
        <v>285</v>
      </c>
      <c r="J111" s="255">
        <v>307.29</v>
      </c>
    </row>
    <row r="112" ht="14.25" spans="1:10">
      <c r="A112" s="257" t="s">
        <v>180</v>
      </c>
      <c r="B112" s="254">
        <v>13096.81</v>
      </c>
      <c r="C112" s="255">
        <v>5214.64</v>
      </c>
      <c r="D112" s="255">
        <v>1283.78</v>
      </c>
      <c r="E112" s="255">
        <v>1116.27</v>
      </c>
      <c r="F112" s="255">
        <v>1013.26</v>
      </c>
      <c r="G112" s="255">
        <v>979</v>
      </c>
      <c r="H112" s="255">
        <v>765.4</v>
      </c>
      <c r="I112" s="255">
        <v>836</v>
      </c>
      <c r="J112" s="255">
        <v>1888.46</v>
      </c>
    </row>
    <row r="113" ht="14.25" spans="1:10">
      <c r="A113" s="257" t="s">
        <v>181</v>
      </c>
      <c r="B113" s="254">
        <v>7271.28</v>
      </c>
      <c r="C113" s="255">
        <v>65</v>
      </c>
      <c r="D113" s="255">
        <v>1140.42</v>
      </c>
      <c r="E113" s="255">
        <v>1177.48</v>
      </c>
      <c r="F113" s="255">
        <v>1244.24</v>
      </c>
      <c r="G113" s="255">
        <v>1169</v>
      </c>
      <c r="H113" s="255">
        <v>1014.57</v>
      </c>
      <c r="I113" s="255">
        <v>278</v>
      </c>
      <c r="J113" s="255">
        <v>1182.57</v>
      </c>
    </row>
    <row r="114" ht="14.25" spans="1:10">
      <c r="A114" s="257" t="s">
        <v>182</v>
      </c>
      <c r="B114" s="254">
        <v>4039.4</v>
      </c>
      <c r="C114" s="255">
        <v>2047.74</v>
      </c>
      <c r="D114" s="255">
        <v>660.19</v>
      </c>
      <c r="E114" s="255">
        <v>185.49</v>
      </c>
      <c r="F114" s="255">
        <v>236.69</v>
      </c>
      <c r="G114" s="255">
        <v>302</v>
      </c>
      <c r="H114" s="255">
        <v>169.98</v>
      </c>
      <c r="I114" s="255">
        <v>205</v>
      </c>
      <c r="J114" s="255">
        <v>232.31</v>
      </c>
    </row>
    <row r="115" ht="14.25" spans="1:10">
      <c r="A115" s="257" t="s">
        <v>183</v>
      </c>
      <c r="B115" s="254">
        <v>1041.62</v>
      </c>
      <c r="C115" s="255">
        <v>686.9</v>
      </c>
      <c r="D115" s="255">
        <v>0</v>
      </c>
      <c r="E115" s="255">
        <v>0</v>
      </c>
      <c r="F115" s="255">
        <v>165.85</v>
      </c>
      <c r="G115" s="255">
        <v>0</v>
      </c>
      <c r="H115" s="255">
        <v>188.87</v>
      </c>
      <c r="I115" s="255">
        <v>0</v>
      </c>
      <c r="J115" s="255">
        <v>0</v>
      </c>
    </row>
    <row r="116" ht="14.25" spans="1:10">
      <c r="A116" s="257" t="s">
        <v>184</v>
      </c>
      <c r="B116" s="254">
        <v>55</v>
      </c>
      <c r="C116" s="255">
        <v>55</v>
      </c>
      <c r="D116" s="255">
        <v>0</v>
      </c>
      <c r="E116" s="255">
        <v>0</v>
      </c>
      <c r="F116" s="255">
        <v>0</v>
      </c>
      <c r="G116" s="255">
        <v>0</v>
      </c>
      <c r="H116" s="255">
        <v>0</v>
      </c>
      <c r="I116" s="255">
        <v>0</v>
      </c>
      <c r="J116" s="255">
        <v>0</v>
      </c>
    </row>
    <row r="117" ht="14.25" spans="1:10">
      <c r="A117" s="257" t="s">
        <v>185</v>
      </c>
      <c r="B117" s="254">
        <v>2662.02</v>
      </c>
      <c r="C117" s="255">
        <v>1041.3</v>
      </c>
      <c r="D117" s="255">
        <v>0</v>
      </c>
      <c r="E117" s="255">
        <v>593.72</v>
      </c>
      <c r="F117" s="255">
        <v>0</v>
      </c>
      <c r="G117" s="255">
        <v>637</v>
      </c>
      <c r="H117" s="255">
        <v>0</v>
      </c>
      <c r="I117" s="255">
        <v>390</v>
      </c>
      <c r="J117" s="255">
        <v>0</v>
      </c>
    </row>
    <row r="118" ht="14.25" spans="1:10">
      <c r="A118" s="257" t="s">
        <v>186</v>
      </c>
      <c r="B118" s="254">
        <v>15199.22</v>
      </c>
      <c r="C118" s="255">
        <v>4529.01</v>
      </c>
      <c r="D118" s="255">
        <v>0</v>
      </c>
      <c r="E118" s="255">
        <v>2695.34</v>
      </c>
      <c r="F118" s="255">
        <v>0</v>
      </c>
      <c r="G118" s="255">
        <v>3106.11</v>
      </c>
      <c r="H118" s="255">
        <v>2929.76</v>
      </c>
      <c r="I118" s="255">
        <v>1939</v>
      </c>
      <c r="J118" s="255">
        <v>0</v>
      </c>
    </row>
    <row r="119" ht="14.25" spans="1:10">
      <c r="A119" s="257" t="s">
        <v>187</v>
      </c>
      <c r="B119" s="254">
        <v>16.56</v>
      </c>
      <c r="C119" s="255">
        <v>0</v>
      </c>
      <c r="D119" s="255">
        <v>0</v>
      </c>
      <c r="E119" s="255">
        <v>16.56</v>
      </c>
      <c r="F119" s="255">
        <v>0</v>
      </c>
      <c r="G119" s="255">
        <v>0</v>
      </c>
      <c r="H119" s="255">
        <v>0</v>
      </c>
      <c r="I119" s="255">
        <v>0</v>
      </c>
      <c r="J119" s="255">
        <v>0</v>
      </c>
    </row>
    <row r="120" ht="14.25" spans="1:10">
      <c r="A120" s="257" t="s">
        <v>188</v>
      </c>
      <c r="B120" s="254">
        <v>0</v>
      </c>
      <c r="C120" s="255">
        <v>0</v>
      </c>
      <c r="D120" s="255">
        <v>0</v>
      </c>
      <c r="E120" s="255">
        <v>0</v>
      </c>
      <c r="F120" s="255">
        <v>0</v>
      </c>
      <c r="G120" s="255">
        <v>0</v>
      </c>
      <c r="H120" s="255">
        <v>0</v>
      </c>
      <c r="I120" s="255">
        <v>0</v>
      </c>
      <c r="J120" s="255">
        <v>0</v>
      </c>
    </row>
    <row r="121" ht="14.25" spans="1:10">
      <c r="A121" s="257" t="s">
        <v>189</v>
      </c>
      <c r="B121" s="254">
        <v>1178.18</v>
      </c>
      <c r="C121" s="255">
        <v>446.76</v>
      </c>
      <c r="D121" s="255">
        <v>190.39</v>
      </c>
      <c r="E121" s="255">
        <v>78.01</v>
      </c>
      <c r="F121" s="255">
        <v>100.43</v>
      </c>
      <c r="G121" s="255">
        <v>73</v>
      </c>
      <c r="H121" s="255">
        <v>131.39</v>
      </c>
      <c r="I121" s="255">
        <v>37</v>
      </c>
      <c r="J121" s="255">
        <v>121.2</v>
      </c>
    </row>
    <row r="122" ht="14.25" spans="1:10">
      <c r="A122" s="257" t="s">
        <v>190</v>
      </c>
      <c r="B122" s="254">
        <v>0</v>
      </c>
      <c r="C122" s="255">
        <v>0</v>
      </c>
      <c r="D122" s="255">
        <v>0</v>
      </c>
      <c r="E122" s="255">
        <v>0</v>
      </c>
      <c r="F122" s="255">
        <v>0</v>
      </c>
      <c r="G122" s="255">
        <v>0</v>
      </c>
      <c r="H122" s="255">
        <v>0</v>
      </c>
      <c r="I122" s="255">
        <v>0</v>
      </c>
      <c r="J122" s="255">
        <v>0</v>
      </c>
    </row>
    <row r="123" ht="14.25" spans="1:10">
      <c r="A123" s="257" t="s">
        <v>191</v>
      </c>
      <c r="B123" s="254">
        <v>0</v>
      </c>
      <c r="C123" s="255">
        <v>0</v>
      </c>
      <c r="D123" s="255">
        <v>0</v>
      </c>
      <c r="E123" s="255">
        <v>0</v>
      </c>
      <c r="F123" s="255">
        <v>0</v>
      </c>
      <c r="G123" s="255">
        <v>0</v>
      </c>
      <c r="H123" s="255">
        <v>0</v>
      </c>
      <c r="I123" s="255">
        <v>0</v>
      </c>
      <c r="J123" s="255">
        <v>0</v>
      </c>
    </row>
    <row r="124" ht="14.25" spans="1:10">
      <c r="A124" s="257" t="s">
        <v>192</v>
      </c>
      <c r="B124" s="249">
        <v>3897.8</v>
      </c>
      <c r="C124" s="249">
        <v>1847.92</v>
      </c>
      <c r="D124" s="249">
        <v>299.54</v>
      </c>
      <c r="E124" s="249">
        <v>200.12</v>
      </c>
      <c r="F124" s="249">
        <v>234.23</v>
      </c>
      <c r="G124" s="249">
        <v>139</v>
      </c>
      <c r="H124" s="249">
        <v>163.64</v>
      </c>
      <c r="I124" s="249">
        <v>202</v>
      </c>
      <c r="J124" s="249">
        <v>811.35</v>
      </c>
    </row>
    <row r="125" ht="14.25" spans="1:10">
      <c r="A125" s="257" t="s">
        <v>193</v>
      </c>
      <c r="B125" s="254">
        <v>2954.12</v>
      </c>
      <c r="C125" s="255">
        <v>920.24</v>
      </c>
      <c r="D125" s="255">
        <v>299.54</v>
      </c>
      <c r="E125" s="255">
        <v>200.12</v>
      </c>
      <c r="F125" s="255">
        <v>234.23</v>
      </c>
      <c r="G125" s="255">
        <v>139</v>
      </c>
      <c r="H125" s="255">
        <v>163.64</v>
      </c>
      <c r="I125" s="255">
        <v>186</v>
      </c>
      <c r="J125" s="255">
        <v>811.35</v>
      </c>
    </row>
    <row r="126" ht="14.25" spans="1:10">
      <c r="A126" s="257" t="s">
        <v>194</v>
      </c>
      <c r="B126" s="254">
        <v>66</v>
      </c>
      <c r="C126" s="255">
        <v>66</v>
      </c>
      <c r="D126" s="255">
        <v>0</v>
      </c>
      <c r="E126" s="255">
        <v>0</v>
      </c>
      <c r="F126" s="255">
        <v>0</v>
      </c>
      <c r="G126" s="255">
        <v>0</v>
      </c>
      <c r="H126" s="255">
        <v>0</v>
      </c>
      <c r="I126" s="255">
        <v>0</v>
      </c>
      <c r="J126" s="255">
        <v>0</v>
      </c>
    </row>
    <row r="127" ht="14.25" spans="1:10">
      <c r="A127" s="257" t="s">
        <v>195</v>
      </c>
      <c r="B127" s="254">
        <v>761.68</v>
      </c>
      <c r="C127" s="255">
        <v>761.68</v>
      </c>
      <c r="D127" s="255">
        <v>0</v>
      </c>
      <c r="E127" s="255">
        <v>0</v>
      </c>
      <c r="F127" s="255">
        <v>0</v>
      </c>
      <c r="G127" s="255">
        <v>0</v>
      </c>
      <c r="H127" s="255">
        <v>0</v>
      </c>
      <c r="I127" s="255">
        <v>0</v>
      </c>
      <c r="J127" s="255">
        <v>0</v>
      </c>
    </row>
    <row r="128" ht="14.25" spans="1:10">
      <c r="A128" s="257" t="s">
        <v>196</v>
      </c>
      <c r="B128" s="254">
        <v>16</v>
      </c>
      <c r="C128" s="255">
        <v>0</v>
      </c>
      <c r="D128" s="255">
        <v>0</v>
      </c>
      <c r="E128" s="255">
        <v>0</v>
      </c>
      <c r="F128" s="255">
        <v>0</v>
      </c>
      <c r="G128" s="255">
        <v>0</v>
      </c>
      <c r="H128" s="255">
        <v>0</v>
      </c>
      <c r="I128" s="255">
        <v>16</v>
      </c>
      <c r="J128" s="255">
        <v>0</v>
      </c>
    </row>
    <row r="129" ht="14.25" spans="1:10">
      <c r="A129" s="257" t="s">
        <v>197</v>
      </c>
      <c r="B129" s="254">
        <v>0</v>
      </c>
      <c r="C129" s="255">
        <v>0</v>
      </c>
      <c r="D129" s="255">
        <v>0</v>
      </c>
      <c r="E129" s="255">
        <v>0</v>
      </c>
      <c r="F129" s="255">
        <v>0</v>
      </c>
      <c r="G129" s="255">
        <v>0</v>
      </c>
      <c r="H129" s="255">
        <v>0</v>
      </c>
      <c r="I129" s="255">
        <v>0</v>
      </c>
      <c r="J129" s="255">
        <v>0</v>
      </c>
    </row>
    <row r="130" ht="14.25" spans="1:10">
      <c r="A130" s="257" t="s">
        <v>198</v>
      </c>
      <c r="B130" s="254">
        <v>0</v>
      </c>
      <c r="C130" s="255">
        <v>0</v>
      </c>
      <c r="D130" s="255">
        <v>0</v>
      </c>
      <c r="E130" s="255">
        <v>0</v>
      </c>
      <c r="F130" s="255">
        <v>0</v>
      </c>
      <c r="G130" s="255">
        <v>0</v>
      </c>
      <c r="H130" s="255">
        <v>0</v>
      </c>
      <c r="I130" s="255">
        <v>0</v>
      </c>
      <c r="J130" s="255">
        <v>0</v>
      </c>
    </row>
    <row r="131" ht="14.25" spans="1:10">
      <c r="A131" s="257" t="s">
        <v>199</v>
      </c>
      <c r="B131" s="254">
        <v>0</v>
      </c>
      <c r="C131" s="255">
        <v>0</v>
      </c>
      <c r="D131" s="255">
        <v>0</v>
      </c>
      <c r="E131" s="255">
        <v>0</v>
      </c>
      <c r="F131" s="255">
        <v>0</v>
      </c>
      <c r="G131" s="255">
        <v>0</v>
      </c>
      <c r="H131" s="255">
        <v>0</v>
      </c>
      <c r="I131" s="255">
        <v>0</v>
      </c>
      <c r="J131" s="255">
        <v>0</v>
      </c>
    </row>
    <row r="132" ht="14.25" spans="1:10">
      <c r="A132" s="257" t="s">
        <v>200</v>
      </c>
      <c r="B132" s="254">
        <v>0</v>
      </c>
      <c r="C132" s="255">
        <v>0</v>
      </c>
      <c r="D132" s="255">
        <v>0</v>
      </c>
      <c r="E132" s="255">
        <v>0</v>
      </c>
      <c r="F132" s="255">
        <v>0</v>
      </c>
      <c r="G132" s="255">
        <v>0</v>
      </c>
      <c r="H132" s="255">
        <v>0</v>
      </c>
      <c r="I132" s="255">
        <v>0</v>
      </c>
      <c r="J132" s="255">
        <v>0</v>
      </c>
    </row>
    <row r="133" ht="14.25" spans="1:10">
      <c r="A133" s="257" t="s">
        <v>201</v>
      </c>
      <c r="B133" s="254">
        <v>0</v>
      </c>
      <c r="C133" s="255">
        <v>0</v>
      </c>
      <c r="D133" s="255">
        <v>0</v>
      </c>
      <c r="E133" s="255">
        <v>0</v>
      </c>
      <c r="F133" s="255">
        <v>0</v>
      </c>
      <c r="G133" s="255">
        <v>0</v>
      </c>
      <c r="H133" s="255">
        <v>0</v>
      </c>
      <c r="I133" s="255">
        <v>0</v>
      </c>
      <c r="J133" s="255">
        <v>0</v>
      </c>
    </row>
    <row r="134" ht="14.25" spans="1:10">
      <c r="A134" s="257" t="s">
        <v>202</v>
      </c>
      <c r="B134" s="254">
        <v>0</v>
      </c>
      <c r="C134" s="255">
        <v>0</v>
      </c>
      <c r="D134" s="255">
        <v>0</v>
      </c>
      <c r="E134" s="255">
        <v>0</v>
      </c>
      <c r="F134" s="255">
        <v>0</v>
      </c>
      <c r="G134" s="255">
        <v>0</v>
      </c>
      <c r="H134" s="255">
        <v>0</v>
      </c>
      <c r="I134" s="255">
        <v>0</v>
      </c>
      <c r="J134" s="255">
        <v>0</v>
      </c>
    </row>
    <row r="135" ht="14.25" spans="1:10">
      <c r="A135" s="257" t="s">
        <v>203</v>
      </c>
      <c r="B135" s="254">
        <v>100</v>
      </c>
      <c r="C135" s="255">
        <v>100</v>
      </c>
      <c r="D135" s="255">
        <v>0</v>
      </c>
      <c r="E135" s="255">
        <v>0</v>
      </c>
      <c r="F135" s="255">
        <v>0</v>
      </c>
      <c r="G135" s="255">
        <v>0</v>
      </c>
      <c r="H135" s="255">
        <v>0</v>
      </c>
      <c r="I135" s="255">
        <v>0</v>
      </c>
      <c r="J135" s="255">
        <v>0</v>
      </c>
    </row>
    <row r="136" ht="14.25" spans="1:10">
      <c r="A136" s="257" t="s">
        <v>204</v>
      </c>
      <c r="B136" s="254">
        <v>0</v>
      </c>
      <c r="C136" s="255">
        <v>0</v>
      </c>
      <c r="D136" s="255">
        <v>0</v>
      </c>
      <c r="E136" s="255">
        <v>0</v>
      </c>
      <c r="F136" s="255">
        <v>0</v>
      </c>
      <c r="G136" s="255">
        <v>0</v>
      </c>
      <c r="H136" s="255">
        <v>0</v>
      </c>
      <c r="I136" s="255">
        <v>0</v>
      </c>
      <c r="J136" s="255">
        <v>0</v>
      </c>
    </row>
    <row r="137" ht="14.25" spans="1:10">
      <c r="A137" s="257" t="s">
        <v>205</v>
      </c>
      <c r="B137" s="254">
        <v>0</v>
      </c>
      <c r="C137" s="255">
        <v>0</v>
      </c>
      <c r="D137" s="255">
        <v>0</v>
      </c>
      <c r="E137" s="255">
        <v>0</v>
      </c>
      <c r="F137" s="255">
        <v>0</v>
      </c>
      <c r="G137" s="255">
        <v>0</v>
      </c>
      <c r="H137" s="255">
        <v>0</v>
      </c>
      <c r="I137" s="255">
        <v>0</v>
      </c>
      <c r="J137" s="255">
        <v>0</v>
      </c>
    </row>
    <row r="138" ht="14.25" spans="1:10">
      <c r="A138" s="257" t="s">
        <v>206</v>
      </c>
      <c r="B138" s="254">
        <v>0</v>
      </c>
      <c r="C138" s="255">
        <v>0</v>
      </c>
      <c r="D138" s="255">
        <v>0</v>
      </c>
      <c r="E138" s="255">
        <v>0</v>
      </c>
      <c r="F138" s="255">
        <v>0</v>
      </c>
      <c r="G138" s="255">
        <v>0</v>
      </c>
      <c r="H138" s="255">
        <v>0</v>
      </c>
      <c r="I138" s="255">
        <v>0</v>
      </c>
      <c r="J138" s="255">
        <v>0</v>
      </c>
    </row>
    <row r="139" ht="14.25" spans="1:10">
      <c r="A139" s="257" t="s">
        <v>207</v>
      </c>
      <c r="B139" s="254">
        <v>0</v>
      </c>
      <c r="C139" s="255">
        <v>0</v>
      </c>
      <c r="D139" s="255">
        <v>0</v>
      </c>
      <c r="E139" s="255">
        <v>0</v>
      </c>
      <c r="F139" s="255">
        <v>0</v>
      </c>
      <c r="G139" s="255">
        <v>0</v>
      </c>
      <c r="H139" s="255">
        <v>0</v>
      </c>
      <c r="I139" s="255">
        <v>0</v>
      </c>
      <c r="J139" s="255">
        <v>0</v>
      </c>
    </row>
    <row r="140" ht="14.25" spans="1:10">
      <c r="A140" s="257" t="s">
        <v>208</v>
      </c>
      <c r="B140" s="249">
        <v>13951.45</v>
      </c>
      <c r="C140" s="249">
        <v>9612.37</v>
      </c>
      <c r="D140" s="249">
        <v>1905.42</v>
      </c>
      <c r="E140" s="249">
        <v>392.12</v>
      </c>
      <c r="F140" s="249">
        <v>380.59</v>
      </c>
      <c r="G140" s="249">
        <v>420</v>
      </c>
      <c r="H140" s="249">
        <v>328.96</v>
      </c>
      <c r="I140" s="249">
        <v>0</v>
      </c>
      <c r="J140" s="249">
        <v>911.99</v>
      </c>
    </row>
    <row r="141" ht="14.25" spans="1:10">
      <c r="A141" s="257" t="s">
        <v>209</v>
      </c>
      <c r="B141" s="254">
        <v>6548.15</v>
      </c>
      <c r="C141" s="255">
        <v>2582.07</v>
      </c>
      <c r="D141" s="255">
        <v>1905.42</v>
      </c>
      <c r="E141" s="255">
        <v>392.12</v>
      </c>
      <c r="F141" s="255">
        <v>380.59</v>
      </c>
      <c r="G141" s="255">
        <v>147</v>
      </c>
      <c r="H141" s="255">
        <v>328.96</v>
      </c>
      <c r="I141" s="255">
        <v>0</v>
      </c>
      <c r="J141" s="255">
        <v>811.99</v>
      </c>
    </row>
    <row r="142" ht="14.25" spans="1:10">
      <c r="A142" s="257" t="s">
        <v>210</v>
      </c>
      <c r="B142" s="254">
        <v>0</v>
      </c>
      <c r="C142" s="255">
        <v>0</v>
      </c>
      <c r="D142" s="255">
        <v>0</v>
      </c>
      <c r="E142" s="255">
        <v>0</v>
      </c>
      <c r="F142" s="255">
        <v>0</v>
      </c>
      <c r="G142" s="255">
        <v>0</v>
      </c>
      <c r="H142" s="255">
        <v>0</v>
      </c>
      <c r="I142" s="255">
        <v>0</v>
      </c>
      <c r="J142" s="255">
        <v>0</v>
      </c>
    </row>
    <row r="143" ht="14.25" spans="1:10">
      <c r="A143" s="257" t="s">
        <v>211</v>
      </c>
      <c r="B143" s="254">
        <v>5106</v>
      </c>
      <c r="C143" s="255">
        <v>5006</v>
      </c>
      <c r="D143" s="255">
        <v>0</v>
      </c>
      <c r="E143" s="255">
        <v>0</v>
      </c>
      <c r="F143" s="255">
        <v>0</v>
      </c>
      <c r="G143" s="255">
        <v>0</v>
      </c>
      <c r="H143" s="255">
        <v>0</v>
      </c>
      <c r="I143" s="255">
        <v>0</v>
      </c>
      <c r="J143" s="255">
        <v>100</v>
      </c>
    </row>
    <row r="144" ht="14.25" spans="1:10">
      <c r="A144" s="257" t="s">
        <v>212</v>
      </c>
      <c r="B144" s="254">
        <v>2024.3</v>
      </c>
      <c r="C144" s="255">
        <v>2024.3</v>
      </c>
      <c r="D144" s="255">
        <v>0</v>
      </c>
      <c r="E144" s="255">
        <v>0</v>
      </c>
      <c r="F144" s="255">
        <v>0</v>
      </c>
      <c r="G144" s="255">
        <v>0</v>
      </c>
      <c r="H144" s="255">
        <v>0</v>
      </c>
      <c r="I144" s="255">
        <v>0</v>
      </c>
      <c r="J144" s="255">
        <v>0</v>
      </c>
    </row>
    <row r="145" ht="14.25" spans="1:10">
      <c r="A145" s="257" t="s">
        <v>213</v>
      </c>
      <c r="B145" s="254">
        <v>273</v>
      </c>
      <c r="C145" s="255">
        <v>0</v>
      </c>
      <c r="D145" s="255">
        <v>0</v>
      </c>
      <c r="E145" s="255">
        <v>0</v>
      </c>
      <c r="F145" s="255">
        <v>0</v>
      </c>
      <c r="G145" s="255">
        <v>273</v>
      </c>
      <c r="H145" s="255">
        <v>0</v>
      </c>
      <c r="I145" s="255">
        <v>0</v>
      </c>
      <c r="J145" s="255">
        <v>0</v>
      </c>
    </row>
    <row r="146" ht="14.25" spans="1:10">
      <c r="A146" s="257" t="s">
        <v>214</v>
      </c>
      <c r="B146" s="254">
        <v>0</v>
      </c>
      <c r="C146" s="255">
        <v>0</v>
      </c>
      <c r="D146" s="255">
        <v>0</v>
      </c>
      <c r="E146" s="255">
        <v>0</v>
      </c>
      <c r="F146" s="255">
        <v>0</v>
      </c>
      <c r="G146" s="255">
        <v>0</v>
      </c>
      <c r="H146" s="255">
        <v>0</v>
      </c>
      <c r="I146" s="255">
        <v>0</v>
      </c>
      <c r="J146" s="255">
        <v>0</v>
      </c>
    </row>
    <row r="147" ht="14.25" spans="1:10">
      <c r="A147" s="257" t="s">
        <v>215</v>
      </c>
      <c r="B147" s="249">
        <v>39255.68</v>
      </c>
      <c r="C147" s="249">
        <v>18176.27</v>
      </c>
      <c r="D147" s="249">
        <v>4030.58</v>
      </c>
      <c r="E147" s="249">
        <v>2233.19</v>
      </c>
      <c r="F147" s="249">
        <v>1361.88</v>
      </c>
      <c r="G147" s="249">
        <v>1671</v>
      </c>
      <c r="H147" s="249">
        <v>5263.12</v>
      </c>
      <c r="I147" s="249">
        <v>4012</v>
      </c>
      <c r="J147" s="249">
        <v>2507.64</v>
      </c>
    </row>
    <row r="148" ht="14.25" spans="1:10">
      <c r="A148" s="257" t="s">
        <v>216</v>
      </c>
      <c r="B148" s="254">
        <v>9652.47</v>
      </c>
      <c r="C148" s="255">
        <v>4644.01</v>
      </c>
      <c r="D148" s="255">
        <v>652.17</v>
      </c>
      <c r="E148" s="255">
        <v>874.76</v>
      </c>
      <c r="F148" s="255">
        <v>451.26</v>
      </c>
      <c r="G148" s="255">
        <v>753</v>
      </c>
      <c r="H148" s="255">
        <v>481.54</v>
      </c>
      <c r="I148" s="255">
        <v>821</v>
      </c>
      <c r="J148" s="255">
        <v>974.73</v>
      </c>
    </row>
    <row r="149" ht="14.25" spans="1:10">
      <c r="A149" s="257" t="s">
        <v>217</v>
      </c>
      <c r="B149" s="254">
        <v>6741.77</v>
      </c>
      <c r="C149" s="255">
        <v>3116.1</v>
      </c>
      <c r="D149" s="255">
        <v>838.7</v>
      </c>
      <c r="E149" s="255">
        <v>344.19</v>
      </c>
      <c r="F149" s="255">
        <v>373.9</v>
      </c>
      <c r="G149" s="255">
        <v>535</v>
      </c>
      <c r="H149" s="255">
        <v>419.76</v>
      </c>
      <c r="I149" s="255">
        <v>703</v>
      </c>
      <c r="J149" s="255">
        <v>411.12</v>
      </c>
    </row>
    <row r="150" ht="14.25" spans="1:10">
      <c r="A150" s="257" t="s">
        <v>218</v>
      </c>
      <c r="B150" s="254">
        <v>3337.21</v>
      </c>
      <c r="C150" s="255">
        <v>826.19</v>
      </c>
      <c r="D150" s="255">
        <v>308.79</v>
      </c>
      <c r="E150" s="255">
        <v>234.83</v>
      </c>
      <c r="F150" s="255">
        <v>229.96</v>
      </c>
      <c r="G150" s="255">
        <v>196</v>
      </c>
      <c r="H150" s="255">
        <v>943.75</v>
      </c>
      <c r="I150" s="255">
        <v>203</v>
      </c>
      <c r="J150" s="255">
        <v>394.69</v>
      </c>
    </row>
    <row r="151" ht="14.25" spans="1:10">
      <c r="A151" s="257" t="s">
        <v>219</v>
      </c>
      <c r="B151" s="254">
        <v>0</v>
      </c>
      <c r="C151" s="255">
        <v>0</v>
      </c>
      <c r="D151" s="255">
        <v>0</v>
      </c>
      <c r="E151" s="255">
        <v>0</v>
      </c>
      <c r="F151" s="255">
        <v>0</v>
      </c>
      <c r="G151" s="255">
        <v>0</v>
      </c>
      <c r="H151" s="255">
        <v>0</v>
      </c>
      <c r="I151" s="255">
        <v>0</v>
      </c>
      <c r="J151" s="255">
        <v>0</v>
      </c>
    </row>
    <row r="152" ht="14.25" spans="1:10">
      <c r="A152" s="257" t="s">
        <v>220</v>
      </c>
      <c r="B152" s="254">
        <v>13966.63</v>
      </c>
      <c r="C152" s="255">
        <v>4204.97</v>
      </c>
      <c r="D152" s="255">
        <v>2230.92</v>
      </c>
      <c r="E152" s="255">
        <v>606.81</v>
      </c>
      <c r="F152" s="255">
        <v>306.76</v>
      </c>
      <c r="G152" s="255">
        <v>187</v>
      </c>
      <c r="H152" s="255">
        <v>3418.07</v>
      </c>
      <c r="I152" s="255">
        <v>2285</v>
      </c>
      <c r="J152" s="255">
        <v>727.1</v>
      </c>
    </row>
    <row r="153" ht="14.25" spans="1:10">
      <c r="A153" s="257" t="s">
        <v>221</v>
      </c>
      <c r="B153" s="254">
        <v>0</v>
      </c>
      <c r="C153" s="255">
        <v>0</v>
      </c>
      <c r="D153" s="255">
        <v>0</v>
      </c>
      <c r="E153" s="255">
        <v>0</v>
      </c>
      <c r="F153" s="255">
        <v>0</v>
      </c>
      <c r="G153" s="255">
        <v>0</v>
      </c>
      <c r="H153" s="255">
        <v>0</v>
      </c>
      <c r="I153" s="255">
        <v>0</v>
      </c>
      <c r="J153" s="255">
        <v>0</v>
      </c>
    </row>
    <row r="154" ht="14.25" spans="1:10">
      <c r="A154" s="257" t="s">
        <v>222</v>
      </c>
      <c r="B154" s="254">
        <v>5557.6</v>
      </c>
      <c r="C154" s="255">
        <v>5385</v>
      </c>
      <c r="D154" s="255">
        <v>0</v>
      </c>
      <c r="E154" s="255">
        <v>172.6</v>
      </c>
      <c r="F154" s="255">
        <v>0</v>
      </c>
      <c r="G154" s="255">
        <v>0</v>
      </c>
      <c r="H154" s="255">
        <v>0</v>
      </c>
      <c r="I154" s="255">
        <v>0</v>
      </c>
      <c r="J154" s="255">
        <v>0</v>
      </c>
    </row>
    <row r="155" ht="14.25" spans="1:10">
      <c r="A155" s="257" t="s">
        <v>223</v>
      </c>
      <c r="B155" s="254">
        <v>0</v>
      </c>
      <c r="C155" s="255">
        <v>0</v>
      </c>
      <c r="D155" s="255">
        <v>0</v>
      </c>
      <c r="E155" s="255">
        <v>0</v>
      </c>
      <c r="F155" s="255">
        <v>0</v>
      </c>
      <c r="G155" s="255">
        <v>0</v>
      </c>
      <c r="H155" s="255">
        <v>0</v>
      </c>
      <c r="I155" s="255">
        <v>0</v>
      </c>
      <c r="J155" s="255">
        <v>0</v>
      </c>
    </row>
    <row r="156" ht="14.25" spans="1:10">
      <c r="A156" s="257" t="s">
        <v>224</v>
      </c>
      <c r="B156" s="254">
        <v>0</v>
      </c>
      <c r="C156" s="255">
        <v>0</v>
      </c>
      <c r="D156" s="255">
        <v>0</v>
      </c>
      <c r="E156" s="255">
        <v>0</v>
      </c>
      <c r="F156" s="255">
        <v>0</v>
      </c>
      <c r="G156" s="255">
        <v>0</v>
      </c>
      <c r="H156" s="255">
        <v>0</v>
      </c>
      <c r="I156" s="255">
        <v>0</v>
      </c>
      <c r="J156" s="255">
        <v>0</v>
      </c>
    </row>
    <row r="157" ht="14.25" spans="1:10">
      <c r="A157" s="257" t="s">
        <v>225</v>
      </c>
      <c r="B157" s="254">
        <v>0</v>
      </c>
      <c r="C157" s="255">
        <v>0</v>
      </c>
      <c r="D157" s="255">
        <v>0</v>
      </c>
      <c r="E157" s="255">
        <v>0</v>
      </c>
      <c r="F157" s="255">
        <v>0</v>
      </c>
      <c r="G157" s="255">
        <v>0</v>
      </c>
      <c r="H157" s="255">
        <v>0</v>
      </c>
      <c r="I157" s="255">
        <v>0</v>
      </c>
      <c r="J157" s="255">
        <v>0</v>
      </c>
    </row>
    <row r="158" ht="14.25" spans="1:10">
      <c r="A158" s="257" t="s">
        <v>226</v>
      </c>
      <c r="B158" s="249">
        <v>3739.43</v>
      </c>
      <c r="C158" s="249">
        <v>1925.74</v>
      </c>
      <c r="D158" s="249">
        <v>310.83</v>
      </c>
      <c r="E158" s="249">
        <v>216.14</v>
      </c>
      <c r="F158" s="249">
        <v>272.11</v>
      </c>
      <c r="G158" s="249">
        <v>166</v>
      </c>
      <c r="H158" s="249">
        <v>202.69</v>
      </c>
      <c r="I158" s="249">
        <v>192</v>
      </c>
      <c r="J158" s="249">
        <v>453.92</v>
      </c>
    </row>
    <row r="159" ht="14.25" spans="1:10">
      <c r="A159" s="257" t="s">
        <v>227</v>
      </c>
      <c r="B159" s="254">
        <v>3739.43</v>
      </c>
      <c r="C159" s="255">
        <v>1925.74</v>
      </c>
      <c r="D159" s="255">
        <v>310.83</v>
      </c>
      <c r="E159" s="255">
        <v>216.14</v>
      </c>
      <c r="F159" s="255">
        <v>272.11</v>
      </c>
      <c r="G159" s="255">
        <v>166</v>
      </c>
      <c r="H159" s="255">
        <v>202.69</v>
      </c>
      <c r="I159" s="255">
        <v>192</v>
      </c>
      <c r="J159" s="255">
        <v>453.92</v>
      </c>
    </row>
    <row r="160" ht="14.25" spans="1:10">
      <c r="A160" s="257" t="s">
        <v>228</v>
      </c>
      <c r="B160" s="254">
        <v>0</v>
      </c>
      <c r="C160" s="255">
        <v>0</v>
      </c>
      <c r="D160" s="255">
        <v>0</v>
      </c>
      <c r="E160" s="255">
        <v>0</v>
      </c>
      <c r="F160" s="255">
        <v>0</v>
      </c>
      <c r="G160" s="255">
        <v>0</v>
      </c>
      <c r="H160" s="255">
        <v>0</v>
      </c>
      <c r="I160" s="255">
        <v>0</v>
      </c>
      <c r="J160" s="255">
        <v>0</v>
      </c>
    </row>
    <row r="161" ht="14.25" spans="1:10">
      <c r="A161" s="257" t="s">
        <v>229</v>
      </c>
      <c r="B161" s="254">
        <v>0</v>
      </c>
      <c r="C161" s="255">
        <v>0</v>
      </c>
      <c r="D161" s="255">
        <v>0</v>
      </c>
      <c r="E161" s="255">
        <v>0</v>
      </c>
      <c r="F161" s="255">
        <v>0</v>
      </c>
      <c r="G161" s="255">
        <v>0</v>
      </c>
      <c r="H161" s="255">
        <v>0</v>
      </c>
      <c r="I161" s="255">
        <v>0</v>
      </c>
      <c r="J161" s="255">
        <v>0</v>
      </c>
    </row>
    <row r="162" ht="14.25" spans="1:10">
      <c r="A162" s="257" t="s">
        <v>230</v>
      </c>
      <c r="B162" s="254">
        <v>0</v>
      </c>
      <c r="C162" s="255">
        <v>0</v>
      </c>
      <c r="D162" s="255">
        <v>0</v>
      </c>
      <c r="E162" s="255">
        <v>0</v>
      </c>
      <c r="F162" s="255">
        <v>0</v>
      </c>
      <c r="G162" s="255">
        <v>0</v>
      </c>
      <c r="H162" s="255">
        <v>0</v>
      </c>
      <c r="I162" s="255">
        <v>0</v>
      </c>
      <c r="J162" s="255">
        <v>0</v>
      </c>
    </row>
    <row r="163" ht="14.25" spans="1:10">
      <c r="A163" s="257" t="s">
        <v>231</v>
      </c>
      <c r="B163" s="254">
        <v>0</v>
      </c>
      <c r="C163" s="255">
        <v>0</v>
      </c>
      <c r="D163" s="255">
        <v>0</v>
      </c>
      <c r="E163" s="255">
        <v>0</v>
      </c>
      <c r="F163" s="255">
        <v>0</v>
      </c>
      <c r="G163" s="255">
        <v>0</v>
      </c>
      <c r="H163" s="255">
        <v>0</v>
      </c>
      <c r="I163" s="255">
        <v>0</v>
      </c>
      <c r="J163" s="255">
        <v>0</v>
      </c>
    </row>
    <row r="164" ht="14.25" spans="1:10">
      <c r="A164" s="257" t="s">
        <v>232</v>
      </c>
      <c r="B164" s="254">
        <v>0</v>
      </c>
      <c r="C164" s="255">
        <v>0</v>
      </c>
      <c r="D164" s="255">
        <v>0</v>
      </c>
      <c r="E164" s="255">
        <v>0</v>
      </c>
      <c r="F164" s="255">
        <v>0</v>
      </c>
      <c r="G164" s="255">
        <v>0</v>
      </c>
      <c r="H164" s="255">
        <v>0</v>
      </c>
      <c r="I164" s="255">
        <v>0</v>
      </c>
      <c r="J164" s="255">
        <v>0</v>
      </c>
    </row>
    <row r="165" ht="14.25" spans="1:10">
      <c r="A165" s="257" t="s">
        <v>233</v>
      </c>
      <c r="B165" s="254">
        <v>0</v>
      </c>
      <c r="C165" s="255">
        <v>0</v>
      </c>
      <c r="D165" s="255">
        <v>0</v>
      </c>
      <c r="E165" s="255">
        <v>0</v>
      </c>
      <c r="F165" s="255">
        <v>0</v>
      </c>
      <c r="G165" s="255">
        <v>0</v>
      </c>
      <c r="H165" s="255">
        <v>0</v>
      </c>
      <c r="I165" s="255">
        <v>0</v>
      </c>
      <c r="J165" s="255">
        <v>0</v>
      </c>
    </row>
    <row r="166" ht="14.25" spans="1:10">
      <c r="A166" s="257" t="s">
        <v>234</v>
      </c>
      <c r="B166" s="249">
        <v>4138.67</v>
      </c>
      <c r="C166" s="249">
        <v>3455.65</v>
      </c>
      <c r="D166" s="249">
        <v>0</v>
      </c>
      <c r="E166" s="249">
        <v>0</v>
      </c>
      <c r="F166" s="249">
        <v>0</v>
      </c>
      <c r="G166" s="249">
        <v>0</v>
      </c>
      <c r="H166" s="249">
        <v>255.02</v>
      </c>
      <c r="I166" s="249">
        <v>428</v>
      </c>
      <c r="J166" s="249">
        <v>0</v>
      </c>
    </row>
    <row r="167" ht="14.25" spans="1:10">
      <c r="A167" s="257" t="s">
        <v>235</v>
      </c>
      <c r="B167" s="254">
        <v>0</v>
      </c>
      <c r="C167" s="255">
        <v>0</v>
      </c>
      <c r="D167" s="255">
        <v>0</v>
      </c>
      <c r="E167" s="255">
        <v>0</v>
      </c>
      <c r="F167" s="255">
        <v>0</v>
      </c>
      <c r="G167" s="255">
        <v>0</v>
      </c>
      <c r="H167" s="255">
        <v>0</v>
      </c>
      <c r="I167" s="255">
        <v>0</v>
      </c>
      <c r="J167" s="255">
        <v>0</v>
      </c>
    </row>
    <row r="168" ht="14.25" spans="1:10">
      <c r="A168" s="257" t="s">
        <v>236</v>
      </c>
      <c r="B168" s="254">
        <v>0</v>
      </c>
      <c r="C168" s="255">
        <v>0</v>
      </c>
      <c r="D168" s="255">
        <v>0</v>
      </c>
      <c r="E168" s="255">
        <v>0</v>
      </c>
      <c r="F168" s="255">
        <v>0</v>
      </c>
      <c r="G168" s="255">
        <v>0</v>
      </c>
      <c r="H168" s="255">
        <v>0</v>
      </c>
      <c r="I168" s="255">
        <v>0</v>
      </c>
      <c r="J168" s="255">
        <v>0</v>
      </c>
    </row>
    <row r="169" ht="14.25" spans="1:10">
      <c r="A169" s="257" t="s">
        <v>237</v>
      </c>
      <c r="B169" s="254">
        <v>1928.52</v>
      </c>
      <c r="C169" s="255">
        <v>1245.5</v>
      </c>
      <c r="D169" s="255">
        <v>0</v>
      </c>
      <c r="E169" s="255">
        <v>0</v>
      </c>
      <c r="F169" s="255">
        <v>0</v>
      </c>
      <c r="G169" s="255">
        <v>0</v>
      </c>
      <c r="H169" s="255">
        <v>255.02</v>
      </c>
      <c r="I169" s="255">
        <v>428</v>
      </c>
      <c r="J169" s="255">
        <v>0</v>
      </c>
    </row>
    <row r="170" ht="14.25" spans="1:10">
      <c r="A170" s="257" t="s">
        <v>238</v>
      </c>
      <c r="B170" s="254">
        <v>521.37</v>
      </c>
      <c r="C170" s="255">
        <v>521.37</v>
      </c>
      <c r="D170" s="255">
        <v>0</v>
      </c>
      <c r="E170" s="255">
        <v>0</v>
      </c>
      <c r="F170" s="255">
        <v>0</v>
      </c>
      <c r="G170" s="255">
        <v>0</v>
      </c>
      <c r="H170" s="255">
        <v>0</v>
      </c>
      <c r="I170" s="255">
        <v>0</v>
      </c>
      <c r="J170" s="255">
        <v>0</v>
      </c>
    </row>
    <row r="171" ht="14.25" spans="1:10">
      <c r="A171" s="257" t="s">
        <v>239</v>
      </c>
      <c r="B171" s="254">
        <v>646.58</v>
      </c>
      <c r="C171" s="255">
        <v>646.58</v>
      </c>
      <c r="D171" s="255">
        <v>0</v>
      </c>
      <c r="E171" s="255">
        <v>0</v>
      </c>
      <c r="F171" s="255">
        <v>0</v>
      </c>
      <c r="G171" s="255">
        <v>0</v>
      </c>
      <c r="H171" s="255">
        <v>0</v>
      </c>
      <c r="I171" s="255">
        <v>0</v>
      </c>
      <c r="J171" s="255">
        <v>0</v>
      </c>
    </row>
    <row r="172" ht="14.25" spans="1:10">
      <c r="A172" s="257" t="s">
        <v>240</v>
      </c>
      <c r="B172" s="254">
        <v>1042.2</v>
      </c>
      <c r="C172" s="255">
        <v>1042.2</v>
      </c>
      <c r="D172" s="255">
        <v>0</v>
      </c>
      <c r="E172" s="255">
        <v>0</v>
      </c>
      <c r="F172" s="255">
        <v>0</v>
      </c>
      <c r="G172" s="255">
        <v>0</v>
      </c>
      <c r="H172" s="255">
        <v>0</v>
      </c>
      <c r="I172" s="255">
        <v>0</v>
      </c>
      <c r="J172" s="255">
        <v>0</v>
      </c>
    </row>
    <row r="173" ht="14.25" spans="1:10">
      <c r="A173" s="257" t="s">
        <v>241</v>
      </c>
      <c r="B173" s="254">
        <v>0</v>
      </c>
      <c r="C173" s="255">
        <v>1042.2</v>
      </c>
      <c r="D173" s="255">
        <v>0</v>
      </c>
      <c r="E173" s="255">
        <v>0</v>
      </c>
      <c r="F173" s="255">
        <v>0</v>
      </c>
      <c r="G173" s="255">
        <v>0</v>
      </c>
      <c r="H173" s="255">
        <v>0</v>
      </c>
      <c r="I173" s="255">
        <v>0</v>
      </c>
      <c r="J173" s="255">
        <v>0</v>
      </c>
    </row>
    <row r="174" ht="14.25" spans="1:10">
      <c r="A174" s="257" t="s">
        <v>242</v>
      </c>
      <c r="B174" s="249">
        <v>114.29</v>
      </c>
      <c r="C174" s="249">
        <v>0</v>
      </c>
      <c r="D174" s="249">
        <v>0</v>
      </c>
      <c r="E174" s="249">
        <v>0</v>
      </c>
      <c r="F174" s="249">
        <v>114.29</v>
      </c>
      <c r="G174" s="249">
        <v>0</v>
      </c>
      <c r="H174" s="249">
        <v>0</v>
      </c>
      <c r="I174" s="249">
        <v>0</v>
      </c>
      <c r="J174" s="249">
        <v>0</v>
      </c>
    </row>
    <row r="175" ht="14.25" spans="1:10">
      <c r="A175" s="257" t="s">
        <v>243</v>
      </c>
      <c r="B175" s="254">
        <v>114.29</v>
      </c>
      <c r="C175" s="255">
        <v>0</v>
      </c>
      <c r="D175" s="255">
        <v>0</v>
      </c>
      <c r="E175" s="255">
        <v>0</v>
      </c>
      <c r="F175" s="255">
        <v>114.29</v>
      </c>
      <c r="G175" s="255">
        <v>0</v>
      </c>
      <c r="H175" s="255">
        <v>0</v>
      </c>
      <c r="I175" s="255">
        <v>0</v>
      </c>
      <c r="J175" s="255">
        <v>0</v>
      </c>
    </row>
    <row r="176" ht="14.25" spans="1:10">
      <c r="A176" s="257" t="s">
        <v>244</v>
      </c>
      <c r="B176" s="254">
        <v>0</v>
      </c>
      <c r="C176" s="255">
        <v>0</v>
      </c>
      <c r="D176" s="255">
        <v>0</v>
      </c>
      <c r="E176" s="255">
        <v>0</v>
      </c>
      <c r="F176" s="255">
        <v>0</v>
      </c>
      <c r="G176" s="255">
        <v>0</v>
      </c>
      <c r="H176" s="255">
        <v>0</v>
      </c>
      <c r="I176" s="255">
        <v>0</v>
      </c>
      <c r="J176" s="255">
        <v>0</v>
      </c>
    </row>
    <row r="177" ht="14.25" spans="1:10">
      <c r="A177" s="257" t="s">
        <v>245</v>
      </c>
      <c r="B177" s="254">
        <v>0</v>
      </c>
      <c r="C177" s="255">
        <v>0</v>
      </c>
      <c r="D177" s="255">
        <v>0</v>
      </c>
      <c r="E177" s="255">
        <v>0</v>
      </c>
      <c r="F177" s="255">
        <v>0</v>
      </c>
      <c r="G177" s="255">
        <v>0</v>
      </c>
      <c r="H177" s="255">
        <v>0</v>
      </c>
      <c r="I177" s="255">
        <v>0</v>
      </c>
      <c r="J177" s="255">
        <v>0</v>
      </c>
    </row>
    <row r="178" ht="14.25" spans="1:10">
      <c r="A178" s="257" t="s">
        <v>246</v>
      </c>
      <c r="B178" s="249">
        <v>0</v>
      </c>
      <c r="C178" s="249">
        <v>0</v>
      </c>
      <c r="D178" s="249">
        <v>0</v>
      </c>
      <c r="E178" s="249">
        <v>0</v>
      </c>
      <c r="F178" s="249">
        <v>0</v>
      </c>
      <c r="G178" s="249">
        <v>0</v>
      </c>
      <c r="H178" s="249">
        <v>0</v>
      </c>
      <c r="I178" s="249">
        <v>0</v>
      </c>
      <c r="J178" s="249">
        <v>0</v>
      </c>
    </row>
    <row r="179" ht="14.25" spans="1:10">
      <c r="A179" s="257" t="s">
        <v>247</v>
      </c>
      <c r="B179" s="254">
        <v>0</v>
      </c>
      <c r="C179" s="255">
        <v>0</v>
      </c>
      <c r="D179" s="255">
        <v>0</v>
      </c>
      <c r="E179" s="255">
        <v>0</v>
      </c>
      <c r="F179" s="255">
        <v>0</v>
      </c>
      <c r="G179" s="255">
        <v>0</v>
      </c>
      <c r="H179" s="255">
        <v>0</v>
      </c>
      <c r="I179" s="255">
        <v>0</v>
      </c>
      <c r="J179" s="255">
        <v>0</v>
      </c>
    </row>
    <row r="180" ht="14.25" spans="1:10">
      <c r="A180" s="257" t="s">
        <v>248</v>
      </c>
      <c r="B180" s="254">
        <v>0</v>
      </c>
      <c r="C180" s="255">
        <v>0</v>
      </c>
      <c r="D180" s="255">
        <v>0</v>
      </c>
      <c r="E180" s="255">
        <v>0</v>
      </c>
      <c r="F180" s="255">
        <v>0</v>
      </c>
      <c r="G180" s="255">
        <v>0</v>
      </c>
      <c r="H180" s="255">
        <v>0</v>
      </c>
      <c r="I180" s="255">
        <v>0</v>
      </c>
      <c r="J180" s="255">
        <v>0</v>
      </c>
    </row>
    <row r="181" ht="14.25" spans="1:10">
      <c r="A181" s="257" t="s">
        <v>249</v>
      </c>
      <c r="B181" s="254">
        <v>0</v>
      </c>
      <c r="C181" s="255">
        <v>0</v>
      </c>
      <c r="D181" s="255">
        <v>0</v>
      </c>
      <c r="E181" s="255">
        <v>0</v>
      </c>
      <c r="F181" s="255">
        <v>0</v>
      </c>
      <c r="G181" s="255">
        <v>0</v>
      </c>
      <c r="H181" s="255">
        <v>0</v>
      </c>
      <c r="I181" s="255">
        <v>0</v>
      </c>
      <c r="J181" s="255">
        <v>0</v>
      </c>
    </row>
    <row r="182" ht="14.25" spans="1:10">
      <c r="A182" s="257" t="s">
        <v>250</v>
      </c>
      <c r="B182" s="254">
        <v>0</v>
      </c>
      <c r="C182" s="255">
        <v>0</v>
      </c>
      <c r="D182" s="255">
        <v>0</v>
      </c>
      <c r="E182" s="255">
        <v>0</v>
      </c>
      <c r="F182" s="255">
        <v>0</v>
      </c>
      <c r="G182" s="255">
        <v>0</v>
      </c>
      <c r="H182" s="255">
        <v>0</v>
      </c>
      <c r="I182" s="255">
        <v>0</v>
      </c>
      <c r="J182" s="255">
        <v>0</v>
      </c>
    </row>
    <row r="183" ht="14.25" spans="1:10">
      <c r="A183" s="257" t="s">
        <v>251</v>
      </c>
      <c r="B183" s="254">
        <v>0</v>
      </c>
      <c r="C183" s="255">
        <v>0</v>
      </c>
      <c r="D183" s="255">
        <v>0</v>
      </c>
      <c r="E183" s="255">
        <v>0</v>
      </c>
      <c r="F183" s="255">
        <v>0</v>
      </c>
      <c r="G183" s="255">
        <v>0</v>
      </c>
      <c r="H183" s="255">
        <v>0</v>
      </c>
      <c r="I183" s="255">
        <v>0</v>
      </c>
      <c r="J183" s="255">
        <v>0</v>
      </c>
    </row>
    <row r="184" ht="14.25" spans="1:10">
      <c r="A184" s="257" t="s">
        <v>252</v>
      </c>
      <c r="B184" s="249">
        <v>0</v>
      </c>
      <c r="C184" s="249">
        <v>0</v>
      </c>
      <c r="D184" s="249">
        <v>0</v>
      </c>
      <c r="E184" s="249">
        <v>0</v>
      </c>
      <c r="F184" s="249">
        <v>0</v>
      </c>
      <c r="G184" s="249">
        <v>0</v>
      </c>
      <c r="H184" s="249">
        <v>0</v>
      </c>
      <c r="I184" s="249">
        <v>0</v>
      </c>
      <c r="J184" s="249">
        <v>0</v>
      </c>
    </row>
    <row r="185" ht="14.25" spans="1:10">
      <c r="A185" s="257" t="s">
        <v>253</v>
      </c>
      <c r="B185" s="254">
        <v>0</v>
      </c>
      <c r="C185" s="255">
        <v>0</v>
      </c>
      <c r="D185" s="255">
        <v>0</v>
      </c>
      <c r="E185" s="255">
        <v>0</v>
      </c>
      <c r="F185" s="255">
        <v>0</v>
      </c>
      <c r="G185" s="255">
        <v>0</v>
      </c>
      <c r="H185" s="255">
        <v>0</v>
      </c>
      <c r="I185" s="255">
        <v>0</v>
      </c>
      <c r="J185" s="255">
        <v>0</v>
      </c>
    </row>
    <row r="186" ht="14.25" spans="1:10">
      <c r="A186" s="257" t="s">
        <v>254</v>
      </c>
      <c r="B186" s="254">
        <v>0</v>
      </c>
      <c r="C186" s="255">
        <v>0</v>
      </c>
      <c r="D186" s="255">
        <v>0</v>
      </c>
      <c r="E186" s="255">
        <v>0</v>
      </c>
      <c r="F186" s="255">
        <v>0</v>
      </c>
      <c r="G186" s="255">
        <v>0</v>
      </c>
      <c r="H186" s="255">
        <v>0</v>
      </c>
      <c r="I186" s="255">
        <v>0</v>
      </c>
      <c r="J186" s="255">
        <v>0</v>
      </c>
    </row>
    <row r="187" ht="14.25" spans="1:10">
      <c r="A187" s="257" t="s">
        <v>255</v>
      </c>
      <c r="B187" s="254">
        <v>0</v>
      </c>
      <c r="C187" s="255">
        <v>0</v>
      </c>
      <c r="D187" s="255">
        <v>0</v>
      </c>
      <c r="E187" s="255">
        <v>0</v>
      </c>
      <c r="F187" s="255">
        <v>0</v>
      </c>
      <c r="G187" s="255">
        <v>0</v>
      </c>
      <c r="H187" s="255">
        <v>0</v>
      </c>
      <c r="I187" s="255">
        <v>0</v>
      </c>
      <c r="J187" s="255">
        <v>0</v>
      </c>
    </row>
    <row r="188" ht="14.25" spans="1:10">
      <c r="A188" s="257" t="s">
        <v>256</v>
      </c>
      <c r="B188" s="254">
        <v>0</v>
      </c>
      <c r="C188" s="255">
        <v>0</v>
      </c>
      <c r="D188" s="255">
        <v>0</v>
      </c>
      <c r="E188" s="255">
        <v>0</v>
      </c>
      <c r="F188" s="255">
        <v>0</v>
      </c>
      <c r="G188" s="255">
        <v>0</v>
      </c>
      <c r="H188" s="255">
        <v>0</v>
      </c>
      <c r="I188" s="255">
        <v>0</v>
      </c>
      <c r="J188" s="255">
        <v>0</v>
      </c>
    </row>
    <row r="189" ht="14.25" spans="1:10">
      <c r="A189" s="257" t="s">
        <v>257</v>
      </c>
      <c r="B189" s="254">
        <v>0</v>
      </c>
      <c r="C189" s="255">
        <v>0</v>
      </c>
      <c r="D189" s="255">
        <v>0</v>
      </c>
      <c r="E189" s="255">
        <v>0</v>
      </c>
      <c r="F189" s="255">
        <v>0</v>
      </c>
      <c r="G189" s="255">
        <v>0</v>
      </c>
      <c r="H189" s="255">
        <v>0</v>
      </c>
      <c r="I189" s="255">
        <v>0</v>
      </c>
      <c r="J189" s="255">
        <v>0</v>
      </c>
    </row>
    <row r="190" ht="14.25" spans="1:10">
      <c r="A190" s="257" t="s">
        <v>216</v>
      </c>
      <c r="B190" s="254">
        <v>0</v>
      </c>
      <c r="C190" s="255">
        <v>0</v>
      </c>
      <c r="D190" s="255">
        <v>0</v>
      </c>
      <c r="E190" s="255">
        <v>0</v>
      </c>
      <c r="F190" s="255">
        <v>0</v>
      </c>
      <c r="G190" s="255">
        <v>0</v>
      </c>
      <c r="H190" s="255">
        <v>0</v>
      </c>
      <c r="I190" s="255">
        <v>0</v>
      </c>
      <c r="J190" s="255">
        <v>0</v>
      </c>
    </row>
    <row r="191" ht="14.25" spans="1:10">
      <c r="A191" s="257" t="s">
        <v>258</v>
      </c>
      <c r="B191" s="254">
        <v>0</v>
      </c>
      <c r="C191" s="255">
        <v>0</v>
      </c>
      <c r="D191" s="255">
        <v>0</v>
      </c>
      <c r="E191" s="255">
        <v>0</v>
      </c>
      <c r="F191" s="255">
        <v>0</v>
      </c>
      <c r="G191" s="255">
        <v>0</v>
      </c>
      <c r="H191" s="255">
        <v>0</v>
      </c>
      <c r="I191" s="255">
        <v>0</v>
      </c>
      <c r="J191" s="255">
        <v>0</v>
      </c>
    </row>
    <row r="192" ht="14.25" spans="1:10">
      <c r="A192" s="257" t="s">
        <v>259</v>
      </c>
      <c r="B192" s="254">
        <v>0</v>
      </c>
      <c r="C192" s="255">
        <v>0</v>
      </c>
      <c r="D192" s="255">
        <v>0</v>
      </c>
      <c r="E192" s="255">
        <v>0</v>
      </c>
      <c r="F192" s="255">
        <v>0</v>
      </c>
      <c r="G192" s="255">
        <v>0</v>
      </c>
      <c r="H192" s="255">
        <v>0</v>
      </c>
      <c r="I192" s="255">
        <v>0</v>
      </c>
      <c r="J192" s="255">
        <v>0</v>
      </c>
    </row>
    <row r="193" ht="14.25" spans="1:10">
      <c r="A193" s="257" t="s">
        <v>260</v>
      </c>
      <c r="B193" s="254">
        <v>0</v>
      </c>
      <c r="C193" s="255">
        <v>0</v>
      </c>
      <c r="D193" s="255">
        <v>0</v>
      </c>
      <c r="E193" s="255">
        <v>0</v>
      </c>
      <c r="F193" s="255">
        <v>0</v>
      </c>
      <c r="G193" s="255">
        <v>0</v>
      </c>
      <c r="H193" s="255">
        <v>0</v>
      </c>
      <c r="I193" s="255">
        <v>0</v>
      </c>
      <c r="J193" s="255">
        <v>0</v>
      </c>
    </row>
    <row r="194" ht="14.25" spans="1:10">
      <c r="A194" s="257" t="s">
        <v>261</v>
      </c>
      <c r="B194" s="249">
        <v>3798.98</v>
      </c>
      <c r="C194" s="249">
        <v>999.65</v>
      </c>
      <c r="D194" s="249">
        <v>465.05</v>
      </c>
      <c r="E194" s="249">
        <v>335.09</v>
      </c>
      <c r="F194" s="249">
        <v>267.44</v>
      </c>
      <c r="G194" s="249">
        <v>306</v>
      </c>
      <c r="H194" s="249">
        <v>303.53</v>
      </c>
      <c r="I194" s="249">
        <v>760</v>
      </c>
      <c r="J194" s="249">
        <v>362.22</v>
      </c>
    </row>
    <row r="195" ht="14.25" spans="1:10">
      <c r="A195" s="257" t="s">
        <v>262</v>
      </c>
      <c r="B195" s="254">
        <v>3725.48</v>
      </c>
      <c r="C195" s="255">
        <v>934.15</v>
      </c>
      <c r="D195" s="255">
        <v>465.05</v>
      </c>
      <c r="E195" s="255">
        <v>335.09</v>
      </c>
      <c r="F195" s="255">
        <v>259.44</v>
      </c>
      <c r="G195" s="255">
        <v>306</v>
      </c>
      <c r="H195" s="255">
        <v>303.53</v>
      </c>
      <c r="I195" s="255">
        <v>760</v>
      </c>
      <c r="J195" s="255">
        <v>362.22</v>
      </c>
    </row>
    <row r="196" ht="14.25" spans="1:10">
      <c r="A196" s="257" t="s">
        <v>263</v>
      </c>
      <c r="B196" s="254">
        <v>0</v>
      </c>
      <c r="C196" s="255">
        <v>0</v>
      </c>
      <c r="D196" s="255">
        <v>0</v>
      </c>
      <c r="E196" s="255">
        <v>0</v>
      </c>
      <c r="F196" s="255">
        <v>0</v>
      </c>
      <c r="G196" s="255">
        <v>0</v>
      </c>
      <c r="H196" s="255">
        <v>0</v>
      </c>
      <c r="I196" s="255">
        <v>0</v>
      </c>
      <c r="J196" s="255">
        <v>0</v>
      </c>
    </row>
    <row r="197" ht="14.25" spans="1:10">
      <c r="A197" s="257" t="s">
        <v>264</v>
      </c>
      <c r="B197" s="254">
        <v>0</v>
      </c>
      <c r="C197" s="255">
        <v>0</v>
      </c>
      <c r="D197" s="255">
        <v>0</v>
      </c>
      <c r="E197" s="255">
        <v>0</v>
      </c>
      <c r="F197" s="255">
        <v>0</v>
      </c>
      <c r="G197" s="255">
        <v>0</v>
      </c>
      <c r="H197" s="255">
        <v>0</v>
      </c>
      <c r="I197" s="255">
        <v>0</v>
      </c>
      <c r="J197" s="255">
        <v>0</v>
      </c>
    </row>
    <row r="198" ht="14.25" spans="1:10">
      <c r="A198" s="257" t="s">
        <v>265</v>
      </c>
      <c r="B198" s="254">
        <v>73.5</v>
      </c>
      <c r="C198" s="255">
        <v>65.5</v>
      </c>
      <c r="D198" s="255">
        <v>0</v>
      </c>
      <c r="E198" s="255">
        <v>0</v>
      </c>
      <c r="F198" s="255">
        <v>8</v>
      </c>
      <c r="G198" s="255">
        <v>0</v>
      </c>
      <c r="H198" s="255">
        <v>0</v>
      </c>
      <c r="I198" s="255">
        <v>0</v>
      </c>
      <c r="J198" s="255">
        <v>0</v>
      </c>
    </row>
    <row r="199" ht="14.25" spans="1:10">
      <c r="A199" s="257" t="s">
        <v>266</v>
      </c>
      <c r="B199" s="254">
        <v>0</v>
      </c>
      <c r="C199" s="255">
        <v>0</v>
      </c>
      <c r="D199" s="255">
        <v>0</v>
      </c>
      <c r="E199" s="255">
        <v>0</v>
      </c>
      <c r="F199" s="255">
        <v>0</v>
      </c>
      <c r="G199" s="255">
        <v>0</v>
      </c>
      <c r="H199" s="255">
        <v>0</v>
      </c>
      <c r="I199" s="255">
        <v>0</v>
      </c>
      <c r="J199" s="255">
        <v>0</v>
      </c>
    </row>
    <row r="200" ht="14.25" spans="1:10">
      <c r="A200" s="257" t="s">
        <v>267</v>
      </c>
      <c r="B200" s="249">
        <v>21456.92</v>
      </c>
      <c r="C200" s="249">
        <v>12151.19</v>
      </c>
      <c r="D200" s="249">
        <v>0</v>
      </c>
      <c r="E200" s="249">
        <v>2324.88</v>
      </c>
      <c r="F200" s="249">
        <v>0</v>
      </c>
      <c r="G200" s="249">
        <v>2584</v>
      </c>
      <c r="H200" s="249">
        <v>2531.85</v>
      </c>
      <c r="I200" s="249">
        <v>1865</v>
      </c>
      <c r="J200" s="249">
        <v>0</v>
      </c>
    </row>
    <row r="201" ht="14.25" spans="1:10">
      <c r="A201" s="257" t="s">
        <v>268</v>
      </c>
      <c r="B201" s="254">
        <v>6005</v>
      </c>
      <c r="C201" s="255">
        <v>6005</v>
      </c>
      <c r="D201" s="255">
        <v>0</v>
      </c>
      <c r="E201" s="255">
        <v>0</v>
      </c>
      <c r="F201" s="255">
        <v>0</v>
      </c>
      <c r="G201" s="255">
        <v>0</v>
      </c>
      <c r="H201" s="255">
        <v>0</v>
      </c>
      <c r="I201" s="255">
        <v>0</v>
      </c>
      <c r="J201" s="255">
        <v>0</v>
      </c>
    </row>
    <row r="202" ht="14.25" spans="1:10">
      <c r="A202" s="257" t="s">
        <v>269</v>
      </c>
      <c r="B202" s="254">
        <v>15422.82</v>
      </c>
      <c r="C202" s="255">
        <v>6117.09</v>
      </c>
      <c r="D202" s="255">
        <v>0</v>
      </c>
      <c r="E202" s="255">
        <v>2324.88</v>
      </c>
      <c r="F202" s="255">
        <v>0</v>
      </c>
      <c r="G202" s="255">
        <v>2584</v>
      </c>
      <c r="H202" s="255">
        <v>2531.85</v>
      </c>
      <c r="I202" s="255">
        <v>1865</v>
      </c>
      <c r="J202" s="255">
        <v>0</v>
      </c>
    </row>
    <row r="203" ht="14.25" spans="1:10">
      <c r="A203" s="257" t="s">
        <v>270</v>
      </c>
      <c r="B203" s="254">
        <v>29.1</v>
      </c>
      <c r="C203" s="255">
        <v>29.1</v>
      </c>
      <c r="D203" s="255">
        <v>0</v>
      </c>
      <c r="E203" s="255">
        <v>0</v>
      </c>
      <c r="F203" s="255">
        <v>0</v>
      </c>
      <c r="G203" s="255">
        <v>0</v>
      </c>
      <c r="H203" s="255">
        <v>0</v>
      </c>
      <c r="I203" s="255">
        <v>0</v>
      </c>
      <c r="J203" s="255">
        <v>0</v>
      </c>
    </row>
    <row r="204" ht="14.25" spans="1:10">
      <c r="A204" s="257" t="s">
        <v>271</v>
      </c>
      <c r="B204" s="249">
        <v>196.72</v>
      </c>
      <c r="C204" s="249">
        <v>46.72</v>
      </c>
      <c r="D204" s="249">
        <v>0</v>
      </c>
      <c r="E204" s="249">
        <v>0</v>
      </c>
      <c r="F204" s="249">
        <v>0</v>
      </c>
      <c r="G204" s="249">
        <v>0</v>
      </c>
      <c r="H204" s="249">
        <v>0</v>
      </c>
      <c r="I204" s="249">
        <v>0</v>
      </c>
      <c r="J204" s="249">
        <v>150</v>
      </c>
    </row>
    <row r="205" ht="14.25" spans="1:10">
      <c r="A205" s="257" t="s">
        <v>272</v>
      </c>
      <c r="B205" s="254">
        <v>196.72</v>
      </c>
      <c r="C205" s="255">
        <v>46.72</v>
      </c>
      <c r="D205" s="255">
        <v>0</v>
      </c>
      <c r="E205" s="255">
        <v>0</v>
      </c>
      <c r="F205" s="255">
        <v>0</v>
      </c>
      <c r="G205" s="255">
        <v>0</v>
      </c>
      <c r="H205" s="255">
        <v>0</v>
      </c>
      <c r="I205" s="255">
        <v>0</v>
      </c>
      <c r="J205" s="255">
        <v>150</v>
      </c>
    </row>
    <row r="206" ht="14.25" spans="1:10">
      <c r="A206" s="257" t="s">
        <v>273</v>
      </c>
      <c r="B206" s="254">
        <v>0</v>
      </c>
      <c r="C206" s="255">
        <v>0</v>
      </c>
      <c r="D206" s="255">
        <v>0</v>
      </c>
      <c r="E206" s="255">
        <v>0</v>
      </c>
      <c r="F206" s="255">
        <v>0</v>
      </c>
      <c r="G206" s="255">
        <v>0</v>
      </c>
      <c r="H206" s="255">
        <v>0</v>
      </c>
      <c r="I206" s="255">
        <v>0</v>
      </c>
      <c r="J206" s="255">
        <v>0</v>
      </c>
    </row>
    <row r="207" ht="14.25" spans="1:10">
      <c r="A207" s="257" t="s">
        <v>274</v>
      </c>
      <c r="B207" s="254">
        <v>0</v>
      </c>
      <c r="C207" s="255">
        <v>0</v>
      </c>
      <c r="D207" s="255">
        <v>0</v>
      </c>
      <c r="E207" s="255">
        <v>0</v>
      </c>
      <c r="F207" s="255">
        <v>0</v>
      </c>
      <c r="G207" s="255">
        <v>0</v>
      </c>
      <c r="H207" s="255">
        <v>0</v>
      </c>
      <c r="I207" s="255">
        <v>0</v>
      </c>
      <c r="J207" s="255">
        <v>0</v>
      </c>
    </row>
    <row r="208" ht="14.25" spans="1:10">
      <c r="A208" s="257" t="s">
        <v>275</v>
      </c>
      <c r="B208" s="254">
        <v>0</v>
      </c>
      <c r="C208" s="255">
        <v>0</v>
      </c>
      <c r="D208" s="255">
        <v>0</v>
      </c>
      <c r="E208" s="255">
        <v>0</v>
      </c>
      <c r="F208" s="255">
        <v>0</v>
      </c>
      <c r="G208" s="255">
        <v>0</v>
      </c>
      <c r="H208" s="255">
        <v>0</v>
      </c>
      <c r="I208" s="255">
        <v>0</v>
      </c>
      <c r="J208" s="255">
        <v>0</v>
      </c>
    </row>
    <row r="209" ht="14.25" spans="1:10">
      <c r="A209" s="257" t="s">
        <v>276</v>
      </c>
      <c r="B209" s="254">
        <v>0</v>
      </c>
      <c r="C209" s="255">
        <v>0</v>
      </c>
      <c r="D209" s="255">
        <v>0</v>
      </c>
      <c r="E209" s="255">
        <v>0</v>
      </c>
      <c r="F209" s="255">
        <v>0</v>
      </c>
      <c r="G209" s="255">
        <v>0</v>
      </c>
      <c r="H209" s="255">
        <v>0</v>
      </c>
      <c r="I209" s="255">
        <v>0</v>
      </c>
      <c r="J209" s="255">
        <v>0</v>
      </c>
    </row>
    <row r="210" ht="14.25" spans="1:10">
      <c r="A210" s="257" t="s">
        <v>277</v>
      </c>
      <c r="B210" s="249">
        <v>5296.2</v>
      </c>
      <c r="C210" s="249">
        <v>3262.76</v>
      </c>
      <c r="D210" s="249">
        <v>212.33</v>
      </c>
      <c r="E210" s="249">
        <v>171.43</v>
      </c>
      <c r="F210" s="249">
        <v>534.82</v>
      </c>
      <c r="G210" s="249">
        <v>131</v>
      </c>
      <c r="H210" s="249">
        <v>195.53</v>
      </c>
      <c r="I210" s="249">
        <v>312</v>
      </c>
      <c r="J210" s="249">
        <v>476.33</v>
      </c>
    </row>
    <row r="211" ht="14.25" spans="1:10">
      <c r="A211" s="257" t="s">
        <v>278</v>
      </c>
      <c r="B211" s="254">
        <v>2790</v>
      </c>
      <c r="C211" s="255">
        <v>1451.07</v>
      </c>
      <c r="D211" s="255">
        <v>212.33</v>
      </c>
      <c r="E211" s="255">
        <v>171.43</v>
      </c>
      <c r="F211" s="255">
        <v>177.31</v>
      </c>
      <c r="G211" s="255">
        <v>131</v>
      </c>
      <c r="H211" s="255">
        <v>195.53</v>
      </c>
      <c r="I211" s="255">
        <v>160</v>
      </c>
      <c r="J211" s="255">
        <v>291.33</v>
      </c>
    </row>
    <row r="212" ht="14.25" spans="1:10">
      <c r="A212" s="257" t="s">
        <v>279</v>
      </c>
      <c r="B212" s="254">
        <v>2078.91</v>
      </c>
      <c r="C212" s="255">
        <v>1604.3</v>
      </c>
      <c r="D212" s="255">
        <v>0</v>
      </c>
      <c r="E212" s="255">
        <v>0</v>
      </c>
      <c r="F212" s="255">
        <v>137.61</v>
      </c>
      <c r="G212" s="255">
        <v>0</v>
      </c>
      <c r="H212" s="255">
        <v>0</v>
      </c>
      <c r="I212" s="255">
        <v>152</v>
      </c>
      <c r="J212" s="255">
        <v>185</v>
      </c>
    </row>
    <row r="213" ht="14.25" spans="1:10">
      <c r="A213" s="257" t="s">
        <v>280</v>
      </c>
      <c r="B213" s="254">
        <v>219.9</v>
      </c>
      <c r="C213" s="255">
        <v>0</v>
      </c>
      <c r="D213" s="255">
        <v>0</v>
      </c>
      <c r="E213" s="255">
        <v>0</v>
      </c>
      <c r="F213" s="255">
        <v>219.9</v>
      </c>
      <c r="G213" s="255">
        <v>0</v>
      </c>
      <c r="H213" s="255">
        <v>0</v>
      </c>
      <c r="I213" s="255">
        <v>0</v>
      </c>
      <c r="J213" s="255">
        <v>0</v>
      </c>
    </row>
    <row r="214" ht="14.25" spans="1:10">
      <c r="A214" s="257" t="s">
        <v>281</v>
      </c>
      <c r="B214" s="254">
        <v>0</v>
      </c>
      <c r="C214" s="255">
        <v>0</v>
      </c>
      <c r="D214" s="255">
        <v>0</v>
      </c>
      <c r="E214" s="255">
        <v>0</v>
      </c>
      <c r="F214" s="255">
        <v>0</v>
      </c>
      <c r="G214" s="255">
        <v>0</v>
      </c>
      <c r="H214" s="255">
        <v>0</v>
      </c>
      <c r="I214" s="255">
        <v>0</v>
      </c>
      <c r="J214" s="255">
        <v>0</v>
      </c>
    </row>
    <row r="215" ht="14.25" spans="1:10">
      <c r="A215" s="257" t="s">
        <v>282</v>
      </c>
      <c r="B215" s="254">
        <v>207.39</v>
      </c>
      <c r="C215" s="255">
        <v>207.39</v>
      </c>
      <c r="D215" s="255">
        <v>0</v>
      </c>
      <c r="E215" s="255">
        <v>0</v>
      </c>
      <c r="F215" s="255">
        <v>0</v>
      </c>
      <c r="G215" s="255">
        <v>0</v>
      </c>
      <c r="H215" s="255">
        <v>0</v>
      </c>
      <c r="I215" s="255">
        <v>0</v>
      </c>
      <c r="J215" s="255">
        <v>0</v>
      </c>
    </row>
    <row r="216" ht="14.25" spans="1:10">
      <c r="A216" s="257" t="s">
        <v>283</v>
      </c>
      <c r="B216" s="254">
        <v>0</v>
      </c>
      <c r="C216" s="255">
        <v>0</v>
      </c>
      <c r="D216" s="255">
        <v>0</v>
      </c>
      <c r="E216" s="255">
        <v>0</v>
      </c>
      <c r="F216" s="255">
        <v>0</v>
      </c>
      <c r="G216" s="255">
        <v>0</v>
      </c>
      <c r="H216" s="255">
        <v>0</v>
      </c>
      <c r="I216" s="255">
        <v>0</v>
      </c>
      <c r="J216" s="255">
        <v>0</v>
      </c>
    </row>
    <row r="217" ht="14.25" spans="1:10">
      <c r="A217" s="257" t="s">
        <v>284</v>
      </c>
      <c r="B217" s="254">
        <v>0</v>
      </c>
      <c r="C217" s="255">
        <v>0</v>
      </c>
      <c r="D217" s="255">
        <v>0</v>
      </c>
      <c r="E217" s="255">
        <v>0</v>
      </c>
      <c r="F217" s="255">
        <v>0</v>
      </c>
      <c r="G217" s="255">
        <v>0</v>
      </c>
      <c r="H217" s="255">
        <v>0</v>
      </c>
      <c r="I217" s="255">
        <v>0</v>
      </c>
      <c r="J217" s="255">
        <v>0</v>
      </c>
    </row>
    <row r="218" ht="14.25" spans="1:10">
      <c r="A218" s="257" t="s">
        <v>285</v>
      </c>
      <c r="B218" s="254">
        <v>0</v>
      </c>
      <c r="C218" s="255">
        <v>0</v>
      </c>
      <c r="D218" s="255">
        <v>0</v>
      </c>
      <c r="E218" s="255">
        <v>0</v>
      </c>
      <c r="F218" s="255">
        <v>0</v>
      </c>
      <c r="G218" s="255">
        <v>0</v>
      </c>
      <c r="H218" s="255">
        <v>0</v>
      </c>
      <c r="I218" s="255">
        <v>0</v>
      </c>
      <c r="J218" s="255">
        <v>0</v>
      </c>
    </row>
    <row r="219" ht="14.25" spans="1:10">
      <c r="A219" s="257" t="s">
        <v>286</v>
      </c>
      <c r="B219" s="259">
        <v>5198.94</v>
      </c>
      <c r="C219" s="249">
        <v>1750</v>
      </c>
      <c r="D219" s="249">
        <v>600</v>
      </c>
      <c r="E219" s="249">
        <v>389.59</v>
      </c>
      <c r="F219" s="249">
        <v>375.02</v>
      </c>
      <c r="G219" s="249">
        <v>757.4</v>
      </c>
      <c r="H219" s="249">
        <v>457.93</v>
      </c>
      <c r="I219" s="249">
        <v>369</v>
      </c>
      <c r="J219" s="249">
        <v>500</v>
      </c>
    </row>
    <row r="220" ht="14.25" spans="1:10">
      <c r="A220" s="257" t="s">
        <v>287</v>
      </c>
      <c r="B220" s="259">
        <v>0</v>
      </c>
      <c r="C220" s="255">
        <v>0</v>
      </c>
      <c r="D220" s="255">
        <v>0</v>
      </c>
      <c r="E220" s="255">
        <v>0</v>
      </c>
      <c r="F220" s="255">
        <v>0</v>
      </c>
      <c r="G220" s="255">
        <v>0</v>
      </c>
      <c r="H220" s="255">
        <v>0</v>
      </c>
      <c r="I220" s="255">
        <v>0</v>
      </c>
      <c r="J220" s="255">
        <v>0</v>
      </c>
    </row>
    <row r="221" ht="14.25" spans="1:10">
      <c r="A221" s="257" t="s">
        <v>288</v>
      </c>
      <c r="B221" s="254">
        <v>0</v>
      </c>
      <c r="C221" s="255">
        <v>0</v>
      </c>
      <c r="D221" s="255">
        <v>0</v>
      </c>
      <c r="E221" s="255">
        <v>0</v>
      </c>
      <c r="F221" s="255">
        <v>0</v>
      </c>
      <c r="G221" s="255">
        <v>0</v>
      </c>
      <c r="H221" s="255">
        <v>0</v>
      </c>
      <c r="I221" s="255">
        <v>0</v>
      </c>
      <c r="J221" s="255">
        <v>0</v>
      </c>
    </row>
    <row r="222" ht="14.25" spans="1:10">
      <c r="A222" s="257" t="s">
        <v>289</v>
      </c>
      <c r="B222" s="249">
        <v>2196.62</v>
      </c>
      <c r="C222" s="249">
        <v>1700</v>
      </c>
      <c r="D222" s="249">
        <v>0</v>
      </c>
      <c r="E222" s="249">
        <v>0</v>
      </c>
      <c r="F222" s="249">
        <v>94.6</v>
      </c>
      <c r="G222" s="249">
        <v>0</v>
      </c>
      <c r="H222" s="249">
        <v>192.22</v>
      </c>
      <c r="I222" s="249">
        <v>105</v>
      </c>
      <c r="J222" s="249">
        <v>104.8</v>
      </c>
    </row>
    <row r="223" ht="14.25" spans="1:10">
      <c r="A223" s="257" t="s">
        <v>290</v>
      </c>
      <c r="B223" s="254">
        <v>2196.62</v>
      </c>
      <c r="C223" s="255">
        <v>1700</v>
      </c>
      <c r="D223" s="255">
        <v>0</v>
      </c>
      <c r="E223" s="255">
        <v>0</v>
      </c>
      <c r="F223" s="255">
        <v>94.6</v>
      </c>
      <c r="G223" s="255">
        <v>0</v>
      </c>
      <c r="H223" s="255">
        <v>192.22</v>
      </c>
      <c r="I223" s="255">
        <v>105</v>
      </c>
      <c r="J223" s="255">
        <v>104.8</v>
      </c>
    </row>
    <row r="224" ht="14.25" spans="1:10">
      <c r="A224" s="257" t="s">
        <v>291</v>
      </c>
      <c r="B224" s="249">
        <v>0</v>
      </c>
      <c r="C224" s="249">
        <v>0</v>
      </c>
      <c r="D224" s="249">
        <v>0</v>
      </c>
      <c r="E224" s="249">
        <v>0</v>
      </c>
      <c r="F224" s="249">
        <v>0</v>
      </c>
      <c r="G224" s="249">
        <v>0</v>
      </c>
      <c r="H224" s="249">
        <v>0</v>
      </c>
      <c r="I224" s="249">
        <v>0</v>
      </c>
      <c r="J224" s="249">
        <v>0</v>
      </c>
    </row>
    <row r="225" ht="14.25" spans="1:10">
      <c r="A225" s="257" t="s">
        <v>292</v>
      </c>
      <c r="B225" s="254">
        <v>0</v>
      </c>
      <c r="C225" s="255">
        <v>0</v>
      </c>
      <c r="D225" s="255">
        <v>0</v>
      </c>
      <c r="E225" s="255">
        <v>0</v>
      </c>
      <c r="F225" s="255">
        <v>0</v>
      </c>
      <c r="G225" s="255">
        <v>0</v>
      </c>
      <c r="H225" s="255">
        <v>0</v>
      </c>
      <c r="I225" s="255">
        <v>0</v>
      </c>
      <c r="J225" s="255">
        <v>0</v>
      </c>
    </row>
    <row r="226" ht="14.25" spans="1:10">
      <c r="A226" s="257" t="s">
        <v>293</v>
      </c>
      <c r="B226" s="249">
        <v>11269.74</v>
      </c>
      <c r="C226" s="249">
        <v>5957</v>
      </c>
      <c r="D226" s="249">
        <v>0</v>
      </c>
      <c r="E226" s="249">
        <v>0</v>
      </c>
      <c r="F226" s="249">
        <v>892.81</v>
      </c>
      <c r="G226" s="249">
        <v>1293.93</v>
      </c>
      <c r="H226" s="249">
        <v>0</v>
      </c>
      <c r="I226" s="249">
        <v>267</v>
      </c>
      <c r="J226" s="249">
        <v>2859</v>
      </c>
    </row>
    <row r="227" ht="14.25" spans="1:10">
      <c r="A227" s="257" t="s">
        <v>294</v>
      </c>
      <c r="B227" s="254">
        <v>0</v>
      </c>
      <c r="C227" s="255">
        <v>0</v>
      </c>
      <c r="D227" s="255">
        <v>0</v>
      </c>
      <c r="E227" s="255">
        <v>0</v>
      </c>
      <c r="F227" s="255">
        <v>0</v>
      </c>
      <c r="G227" s="255">
        <v>0</v>
      </c>
      <c r="H227" s="255">
        <v>0</v>
      </c>
      <c r="I227" s="255">
        <v>0</v>
      </c>
      <c r="J227" s="255">
        <v>0</v>
      </c>
    </row>
    <row r="228" ht="14.25" spans="1:10">
      <c r="A228" s="257" t="s">
        <v>260</v>
      </c>
      <c r="B228" s="254">
        <v>11269.74</v>
      </c>
      <c r="C228" s="255">
        <v>5957</v>
      </c>
      <c r="D228" s="255">
        <v>0</v>
      </c>
      <c r="E228" s="255">
        <v>0</v>
      </c>
      <c r="F228" s="255">
        <v>892.81</v>
      </c>
      <c r="G228" s="255">
        <v>1293.93</v>
      </c>
      <c r="H228" s="255">
        <v>0</v>
      </c>
      <c r="I228" s="255">
        <v>267</v>
      </c>
      <c r="J228" s="255">
        <v>2859</v>
      </c>
    </row>
    <row r="229" ht="14.25" spans="1:10">
      <c r="A229" s="265" t="s">
        <v>295</v>
      </c>
      <c r="B229" s="259">
        <v>460883.87</v>
      </c>
      <c r="C229" s="259">
        <v>174561.46</v>
      </c>
      <c r="D229" s="259">
        <v>55546.43</v>
      </c>
      <c r="E229" s="259">
        <v>38027.13</v>
      </c>
      <c r="F229" s="259">
        <v>37502.7</v>
      </c>
      <c r="G229" s="259">
        <v>37869.74</v>
      </c>
      <c r="H229" s="259">
        <v>45793.39</v>
      </c>
      <c r="I229" s="259">
        <v>36903.36</v>
      </c>
      <c r="J229" s="259">
        <v>34679.66</v>
      </c>
    </row>
  </sheetData>
  <sheetProtection password="CE28" sheet="1" formatCells="0" formatColumns="0" objects="1" scenarios="1"/>
  <mergeCells count="1">
    <mergeCell ref="A2:J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3"/>
  <sheetViews>
    <sheetView workbookViewId="0">
      <selection activeCell="B28" sqref="B28"/>
    </sheetView>
  </sheetViews>
  <sheetFormatPr defaultColWidth="9" defaultRowHeight="11.25"/>
  <cols>
    <col min="1" max="1" width="46.5" style="37" customWidth="1"/>
    <col min="2" max="2" width="27.8333333333333" style="37" customWidth="1"/>
    <col min="3" max="3" width="15" style="37" hidden="1" customWidth="1"/>
    <col min="4" max="4" width="12.3333333333333" style="37" hidden="1" customWidth="1"/>
    <col min="5" max="6" width="13.1666666666667" style="37" hidden="1" customWidth="1"/>
    <col min="7" max="7" width="14" style="37" hidden="1" customWidth="1"/>
    <col min="8" max="8" width="16.6666666666667" style="37" hidden="1" customWidth="1"/>
    <col min="9" max="9" width="13.3333333333333" style="37" hidden="1" customWidth="1"/>
    <col min="10" max="16384" width="9.33333333333333" style="37"/>
  </cols>
  <sheetData>
    <row r="1" ht="14.25" spans="1:1">
      <c r="A1" s="222" t="s">
        <v>296</v>
      </c>
    </row>
    <row r="2" ht="16.5" spans="1:9">
      <c r="A2" s="223" t="s">
        <v>297</v>
      </c>
      <c r="B2" s="223"/>
      <c r="C2" s="223"/>
      <c r="D2" s="223"/>
      <c r="E2" s="223"/>
      <c r="F2" s="223"/>
      <c r="G2" s="223"/>
      <c r="H2" s="223"/>
      <c r="I2" s="223"/>
    </row>
    <row r="3" ht="12" spans="1:9">
      <c r="A3" s="224"/>
      <c r="B3" s="225"/>
      <c r="C3" s="225"/>
      <c r="D3" s="225"/>
      <c r="E3" s="225"/>
      <c r="F3" s="225"/>
      <c r="G3" s="225"/>
      <c r="H3" s="225"/>
      <c r="I3" s="225"/>
    </row>
    <row r="4" spans="1:9">
      <c r="A4" s="226" t="s">
        <v>64</v>
      </c>
      <c r="B4" s="227" t="s">
        <v>37</v>
      </c>
      <c r="C4" s="227" t="s">
        <v>65</v>
      </c>
      <c r="D4" s="227" t="s">
        <v>66</v>
      </c>
      <c r="E4" s="227" t="s">
        <v>67</v>
      </c>
      <c r="F4" s="227" t="s">
        <v>68</v>
      </c>
      <c r="G4" s="227" t="s">
        <v>69</v>
      </c>
      <c r="H4" s="227" t="s">
        <v>70</v>
      </c>
      <c r="I4" s="227" t="s">
        <v>71</v>
      </c>
    </row>
    <row r="5" spans="1:9">
      <c r="A5" s="228" t="s">
        <v>72</v>
      </c>
      <c r="B5" s="229">
        <f>B6+B18+B27+B38+B50+B61+B72+B84+B93+B104+B114+B123+B134+B148+B155+B163+B169+B176+B183+B190+B197+B203+B211+B217+B223+B228+B245</f>
        <v>40909.88</v>
      </c>
      <c r="C5" s="230">
        <f t="shared" ref="C5:I5" si="0">C6+C18+C27+C38+C50+C61+C72+C84+C93+C104+C114+C123+C134+C148+C155+C163+C169+C176+C183+C190+C197+C203+C211+C217+C223+C228+C245</f>
        <v>17830.97</v>
      </c>
      <c r="D5" s="230">
        <f t="shared" si="0"/>
        <v>11261.08</v>
      </c>
      <c r="E5" s="230">
        <f t="shared" si="0"/>
        <v>10537.08</v>
      </c>
      <c r="F5" s="230">
        <f t="shared" si="0"/>
        <v>9929.63</v>
      </c>
      <c r="G5" s="230">
        <f t="shared" si="0"/>
        <v>16168.92</v>
      </c>
      <c r="H5" s="230">
        <f t="shared" si="0"/>
        <v>12727.63</v>
      </c>
      <c r="I5" s="230">
        <f t="shared" si="0"/>
        <v>18822.14</v>
      </c>
    </row>
    <row r="6" spans="1:9">
      <c r="A6" s="231" t="s">
        <v>73</v>
      </c>
      <c r="B6" s="229">
        <f>SUM(B7:B17)</f>
        <v>1897.67</v>
      </c>
      <c r="C6" s="228">
        <f t="shared" ref="C6:I6" si="1">SUM(C7:C17)</f>
        <v>433</v>
      </c>
      <c r="D6" s="228">
        <f t="shared" si="1"/>
        <v>226</v>
      </c>
      <c r="E6" s="228">
        <f t="shared" si="1"/>
        <v>194</v>
      </c>
      <c r="F6" s="228">
        <f t="shared" si="1"/>
        <v>222.08</v>
      </c>
      <c r="G6" s="228">
        <f t="shared" si="1"/>
        <v>279.37</v>
      </c>
      <c r="H6" s="228">
        <f t="shared" si="1"/>
        <v>307</v>
      </c>
      <c r="I6" s="228">
        <f t="shared" si="1"/>
        <v>420.63</v>
      </c>
    </row>
    <row r="7" spans="1:9">
      <c r="A7" s="231" t="s">
        <v>298</v>
      </c>
      <c r="B7" s="229">
        <v>1555.67</v>
      </c>
      <c r="C7" s="228">
        <v>433</v>
      </c>
      <c r="D7" s="228">
        <v>226</v>
      </c>
      <c r="E7" s="228">
        <v>186</v>
      </c>
      <c r="F7" s="228">
        <v>222.08</v>
      </c>
      <c r="G7" s="228">
        <v>279.37</v>
      </c>
      <c r="H7" s="228">
        <v>221</v>
      </c>
      <c r="I7" s="232">
        <v>330.63</v>
      </c>
    </row>
    <row r="8" spans="1:9">
      <c r="A8" s="231" t="s">
        <v>299</v>
      </c>
      <c r="B8" s="229">
        <v>35</v>
      </c>
      <c r="C8" s="228"/>
      <c r="D8" s="228"/>
      <c r="E8" s="228"/>
      <c r="F8" s="228"/>
      <c r="G8" s="228"/>
      <c r="H8" s="228">
        <v>86</v>
      </c>
      <c r="I8" s="232"/>
    </row>
    <row r="9" spans="1:9">
      <c r="A9" s="231" t="s">
        <v>300</v>
      </c>
      <c r="B9" s="229"/>
      <c r="C9" s="228"/>
      <c r="D9" s="228"/>
      <c r="E9" s="228"/>
      <c r="F9" s="228"/>
      <c r="G9" s="228"/>
      <c r="H9" s="228"/>
      <c r="I9" s="232"/>
    </row>
    <row r="10" spans="1:9">
      <c r="A10" s="231" t="s">
        <v>301</v>
      </c>
      <c r="B10" s="229">
        <v>85</v>
      </c>
      <c r="C10" s="228"/>
      <c r="D10" s="228"/>
      <c r="E10" s="228"/>
      <c r="F10" s="228"/>
      <c r="G10" s="228"/>
      <c r="H10" s="228"/>
      <c r="I10" s="232">
        <v>72</v>
      </c>
    </row>
    <row r="11" spans="1:9">
      <c r="A11" s="231" t="s">
        <v>302</v>
      </c>
      <c r="B11" s="229">
        <v>45</v>
      </c>
      <c r="C11" s="228"/>
      <c r="D11" s="228"/>
      <c r="E11" s="228"/>
      <c r="F11" s="228"/>
      <c r="G11" s="228"/>
      <c r="H11" s="228"/>
      <c r="I11" s="232"/>
    </row>
    <row r="12" spans="1:9">
      <c r="A12" s="228" t="s">
        <v>303</v>
      </c>
      <c r="B12" s="229">
        <v>111</v>
      </c>
      <c r="C12" s="228"/>
      <c r="D12" s="228"/>
      <c r="E12" s="228"/>
      <c r="F12" s="228"/>
      <c r="G12" s="228"/>
      <c r="H12" s="228"/>
      <c r="I12" s="232">
        <v>18</v>
      </c>
    </row>
    <row r="13" spans="1:9">
      <c r="A13" s="228" t="s">
        <v>304</v>
      </c>
      <c r="B13" s="229"/>
      <c r="C13" s="228"/>
      <c r="D13" s="228"/>
      <c r="E13" s="228"/>
      <c r="F13" s="228"/>
      <c r="G13" s="228"/>
      <c r="H13" s="228"/>
      <c r="I13" s="232"/>
    </row>
    <row r="14" spans="1:9">
      <c r="A14" s="228" t="s">
        <v>305</v>
      </c>
      <c r="B14" s="229">
        <v>26</v>
      </c>
      <c r="C14" s="228"/>
      <c r="D14" s="228"/>
      <c r="E14" s="228"/>
      <c r="F14" s="228"/>
      <c r="G14" s="228"/>
      <c r="H14" s="228"/>
      <c r="I14" s="232"/>
    </row>
    <row r="15" spans="1:9">
      <c r="A15" s="228" t="s">
        <v>306</v>
      </c>
      <c r="B15" s="229"/>
      <c r="C15" s="228"/>
      <c r="D15" s="228"/>
      <c r="E15" s="228"/>
      <c r="F15" s="228"/>
      <c r="G15" s="228"/>
      <c r="H15" s="228"/>
      <c r="I15" s="232"/>
    </row>
    <row r="16" spans="1:9">
      <c r="A16" s="228" t="s">
        <v>307</v>
      </c>
      <c r="B16" s="229"/>
      <c r="C16" s="228"/>
      <c r="D16" s="228"/>
      <c r="E16" s="228"/>
      <c r="F16" s="228"/>
      <c r="G16" s="228"/>
      <c r="H16" s="228"/>
      <c r="I16" s="232"/>
    </row>
    <row r="17" spans="1:9">
      <c r="A17" s="228" t="s">
        <v>308</v>
      </c>
      <c r="B17" s="229">
        <v>40</v>
      </c>
      <c r="C17" s="228"/>
      <c r="D17" s="228"/>
      <c r="E17" s="228">
        <v>8</v>
      </c>
      <c r="F17" s="228"/>
      <c r="G17" s="228"/>
      <c r="H17" s="228"/>
      <c r="I17" s="232"/>
    </row>
    <row r="18" spans="1:16384">
      <c r="A18" s="231" t="s">
        <v>74</v>
      </c>
      <c r="B18" s="229">
        <f>SUM(B19:B26)</f>
        <v>1925.68</v>
      </c>
      <c r="C18" s="228">
        <f t="shared" ref="C18:I18" si="2">SUM(C19:C26)</f>
        <v>376</v>
      </c>
      <c r="D18" s="228">
        <f t="shared" si="2"/>
        <v>235</v>
      </c>
      <c r="E18" s="228">
        <f t="shared" si="2"/>
        <v>233</v>
      </c>
      <c r="F18" s="228">
        <f t="shared" si="2"/>
        <v>340.01</v>
      </c>
      <c r="G18" s="228">
        <f t="shared" si="2"/>
        <v>252.09</v>
      </c>
      <c r="H18" s="228">
        <f t="shared" si="2"/>
        <v>221</v>
      </c>
      <c r="I18" s="228">
        <f t="shared" si="2"/>
        <v>324.14</v>
      </c>
      <c r="XFD18" s="37">
        <f>SUM(B18:XFC18)</f>
        <v>3906.92</v>
      </c>
    </row>
    <row r="19" spans="1:9">
      <c r="A19" s="231" t="s">
        <v>298</v>
      </c>
      <c r="B19" s="229">
        <v>1566.68</v>
      </c>
      <c r="C19" s="228">
        <v>376</v>
      </c>
      <c r="D19" s="228">
        <v>235</v>
      </c>
      <c r="E19" s="228">
        <v>222</v>
      </c>
      <c r="F19" s="228">
        <v>340.01</v>
      </c>
      <c r="G19" s="228">
        <v>252.09</v>
      </c>
      <c r="H19" s="228">
        <v>203</v>
      </c>
      <c r="I19" s="232">
        <v>306.14</v>
      </c>
    </row>
    <row r="20" spans="1:9">
      <c r="A20" s="231" t="s">
        <v>299</v>
      </c>
      <c r="B20" s="229">
        <v>50</v>
      </c>
      <c r="C20" s="228"/>
      <c r="D20" s="228"/>
      <c r="E20" s="228"/>
      <c r="F20" s="228"/>
      <c r="G20" s="228"/>
      <c r="H20" s="228"/>
      <c r="I20" s="232"/>
    </row>
    <row r="21" spans="1:9">
      <c r="A21" s="231" t="s">
        <v>300</v>
      </c>
      <c r="B21" s="229">
        <v>42</v>
      </c>
      <c r="C21" s="228"/>
      <c r="D21" s="228"/>
      <c r="E21" s="228"/>
      <c r="F21" s="228"/>
      <c r="G21" s="228"/>
      <c r="H21" s="228"/>
      <c r="I21" s="232"/>
    </row>
    <row r="22" spans="1:9">
      <c r="A22" s="231" t="s">
        <v>309</v>
      </c>
      <c r="B22" s="229">
        <v>50</v>
      </c>
      <c r="C22" s="228"/>
      <c r="D22" s="228"/>
      <c r="E22" s="228"/>
      <c r="F22" s="228"/>
      <c r="G22" s="228"/>
      <c r="H22" s="228">
        <v>5</v>
      </c>
      <c r="I22" s="232">
        <v>8</v>
      </c>
    </row>
    <row r="23" spans="1:9">
      <c r="A23" s="231" t="s">
        <v>310</v>
      </c>
      <c r="B23" s="229">
        <v>50</v>
      </c>
      <c r="C23" s="228"/>
      <c r="D23" s="228"/>
      <c r="E23" s="228"/>
      <c r="F23" s="228"/>
      <c r="G23" s="228"/>
      <c r="H23" s="228"/>
      <c r="I23" s="232">
        <v>10</v>
      </c>
    </row>
    <row r="24" spans="1:9">
      <c r="A24" s="231" t="s">
        <v>311</v>
      </c>
      <c r="B24" s="229">
        <v>50</v>
      </c>
      <c r="C24" s="228"/>
      <c r="D24" s="228"/>
      <c r="E24" s="228"/>
      <c r="F24" s="228"/>
      <c r="G24" s="228"/>
      <c r="H24" s="228"/>
      <c r="I24" s="232"/>
    </row>
    <row r="25" spans="1:9">
      <c r="A25" s="231" t="s">
        <v>307</v>
      </c>
      <c r="B25" s="229"/>
      <c r="C25" s="228"/>
      <c r="D25" s="228"/>
      <c r="E25" s="228"/>
      <c r="F25" s="228"/>
      <c r="G25" s="228"/>
      <c r="H25" s="228"/>
      <c r="I25" s="232"/>
    </row>
    <row r="26" spans="1:9">
      <c r="A26" s="231" t="s">
        <v>312</v>
      </c>
      <c r="B26" s="229">
        <v>117</v>
      </c>
      <c r="C26" s="228"/>
      <c r="D26" s="228"/>
      <c r="E26" s="228">
        <v>11</v>
      </c>
      <c r="F26" s="228"/>
      <c r="G26" s="228"/>
      <c r="H26" s="228">
        <v>13</v>
      </c>
      <c r="I26" s="232"/>
    </row>
    <row r="27" spans="1:9">
      <c r="A27" s="231" t="s">
        <v>75</v>
      </c>
      <c r="B27" s="229">
        <f>SUM(B28:B37)</f>
        <v>12115.87</v>
      </c>
      <c r="C27" s="228">
        <f t="shared" ref="C27:I27" si="3">SUM(C28:C37)</f>
        <v>8764.97</v>
      </c>
      <c r="D27" s="228">
        <f t="shared" si="3"/>
        <v>7417.08</v>
      </c>
      <c r="E27" s="228">
        <f t="shared" si="3"/>
        <v>5686.08</v>
      </c>
      <c r="F27" s="228">
        <f t="shared" si="3"/>
        <v>4682.81</v>
      </c>
      <c r="G27" s="228">
        <f t="shared" si="3"/>
        <v>7743.92</v>
      </c>
      <c r="H27" s="228">
        <f t="shared" si="3"/>
        <v>7187.63</v>
      </c>
      <c r="I27" s="228">
        <f t="shared" si="3"/>
        <v>10204.12</v>
      </c>
    </row>
    <row r="28" spans="1:9">
      <c r="A28" s="231" t="s">
        <v>298</v>
      </c>
      <c r="B28" s="229">
        <v>2227.55</v>
      </c>
      <c r="C28" s="228">
        <f>8765-0.03</f>
        <v>8764.97</v>
      </c>
      <c r="D28" s="228">
        <f>7417+0.08</f>
        <v>7417.08</v>
      </c>
      <c r="E28" s="228">
        <v>4370.08</v>
      </c>
      <c r="F28" s="228">
        <v>419.11</v>
      </c>
      <c r="G28" s="228">
        <f>7696.68-0.35</f>
        <v>7696.33</v>
      </c>
      <c r="H28" s="228">
        <f>5669+0.63</f>
        <v>5669.63</v>
      </c>
      <c r="I28" s="232">
        <f>9030.31-0.4</f>
        <v>9029.91</v>
      </c>
    </row>
    <row r="29" spans="1:9">
      <c r="A29" s="231" t="s">
        <v>299</v>
      </c>
      <c r="B29" s="229">
        <v>13.22</v>
      </c>
      <c r="C29" s="228"/>
      <c r="D29" s="228"/>
      <c r="E29" s="228"/>
      <c r="F29" s="228">
        <v>3865.07</v>
      </c>
      <c r="G29" s="228"/>
      <c r="H29" s="228">
        <v>61</v>
      </c>
      <c r="I29" s="232"/>
    </row>
    <row r="30" spans="1:9">
      <c r="A30" s="231" t="s">
        <v>300</v>
      </c>
      <c r="B30" s="229">
        <v>174</v>
      </c>
      <c r="C30" s="228"/>
      <c r="D30" s="228"/>
      <c r="E30" s="228">
        <v>1056</v>
      </c>
      <c r="F30" s="228">
        <v>397.33</v>
      </c>
      <c r="G30" s="228"/>
      <c r="H30" s="228">
        <v>688</v>
      </c>
      <c r="I30" s="232">
        <v>1054.01</v>
      </c>
    </row>
    <row r="31" spans="1:9">
      <c r="A31" s="231" t="s">
        <v>313</v>
      </c>
      <c r="B31" s="229">
        <v>97.38</v>
      </c>
      <c r="C31" s="228"/>
      <c r="D31" s="228"/>
      <c r="E31" s="228"/>
      <c r="F31" s="228"/>
      <c r="G31" s="228"/>
      <c r="H31" s="228"/>
      <c r="I31" s="232"/>
    </row>
    <row r="32" spans="1:9">
      <c r="A32" s="231" t="s">
        <v>314</v>
      </c>
      <c r="B32" s="229">
        <v>720</v>
      </c>
      <c r="C32" s="228"/>
      <c r="D32" s="228"/>
      <c r="E32" s="228"/>
      <c r="F32" s="228"/>
      <c r="G32" s="228"/>
      <c r="H32" s="228"/>
      <c r="I32" s="232"/>
    </row>
    <row r="33" spans="1:9">
      <c r="A33" s="231" t="s">
        <v>315</v>
      </c>
      <c r="B33" s="229"/>
      <c r="C33" s="228"/>
      <c r="D33" s="228"/>
      <c r="E33" s="228"/>
      <c r="F33" s="228"/>
      <c r="G33" s="228"/>
      <c r="H33" s="228"/>
      <c r="I33" s="232"/>
    </row>
    <row r="34" spans="1:9">
      <c r="A34" s="231" t="s">
        <v>316</v>
      </c>
      <c r="B34" s="229">
        <v>339.63</v>
      </c>
      <c r="C34" s="228"/>
      <c r="D34" s="228"/>
      <c r="E34" s="228"/>
      <c r="F34" s="228"/>
      <c r="G34" s="228"/>
      <c r="H34" s="228">
        <v>2</v>
      </c>
      <c r="I34" s="232"/>
    </row>
    <row r="35" spans="1:9">
      <c r="A35" s="231" t="s">
        <v>317</v>
      </c>
      <c r="B35" s="229"/>
      <c r="C35" s="228"/>
      <c r="D35" s="228"/>
      <c r="E35" s="228"/>
      <c r="F35" s="228"/>
      <c r="G35" s="228"/>
      <c r="H35" s="228"/>
      <c r="I35" s="232"/>
    </row>
    <row r="36" spans="1:9">
      <c r="A36" s="231" t="s">
        <v>307</v>
      </c>
      <c r="B36" s="229">
        <v>5</v>
      </c>
      <c r="C36" s="228"/>
      <c r="D36" s="228"/>
      <c r="E36" s="228"/>
      <c r="F36" s="228"/>
      <c r="G36" s="228">
        <v>47.59</v>
      </c>
      <c r="H36" s="228"/>
      <c r="I36" s="232"/>
    </row>
    <row r="37" spans="1:9">
      <c r="A37" s="231" t="s">
        <v>318</v>
      </c>
      <c r="B37" s="229">
        <v>8539.09</v>
      </c>
      <c r="C37" s="228"/>
      <c r="D37" s="228"/>
      <c r="E37" s="228">
        <v>260</v>
      </c>
      <c r="F37" s="228">
        <v>1.3</v>
      </c>
      <c r="G37" s="228"/>
      <c r="H37" s="228">
        <v>767</v>
      </c>
      <c r="I37" s="232">
        <v>120.2</v>
      </c>
    </row>
    <row r="38" spans="1:9">
      <c r="A38" s="231" t="s">
        <v>76</v>
      </c>
      <c r="B38" s="229">
        <f>SUM(B39:B49)</f>
        <v>1476.53</v>
      </c>
      <c r="C38" s="228">
        <f t="shared" ref="C38:I38" si="4">SUM(C39:C49)</f>
        <v>413</v>
      </c>
      <c r="D38" s="228">
        <f t="shared" si="4"/>
        <v>178</v>
      </c>
      <c r="E38" s="228">
        <f t="shared" si="4"/>
        <v>303</v>
      </c>
      <c r="F38" s="228">
        <f t="shared" si="4"/>
        <v>301.55</v>
      </c>
      <c r="G38" s="228">
        <f t="shared" si="4"/>
        <v>348.37</v>
      </c>
      <c r="H38" s="228">
        <f t="shared" si="4"/>
        <v>292</v>
      </c>
      <c r="I38" s="228">
        <f t="shared" si="4"/>
        <v>152.22</v>
      </c>
    </row>
    <row r="39" spans="1:9">
      <c r="A39" s="231" t="s">
        <v>298</v>
      </c>
      <c r="B39" s="229">
        <v>1305.53</v>
      </c>
      <c r="C39" s="228">
        <v>413</v>
      </c>
      <c r="D39" s="228">
        <v>178</v>
      </c>
      <c r="E39" s="228">
        <v>296</v>
      </c>
      <c r="F39" s="228">
        <v>301.55</v>
      </c>
      <c r="G39" s="228">
        <v>348.37</v>
      </c>
      <c r="H39" s="228">
        <v>287</v>
      </c>
      <c r="I39" s="232">
        <v>152.22</v>
      </c>
    </row>
    <row r="40" spans="1:9">
      <c r="A40" s="231" t="s">
        <v>299</v>
      </c>
      <c r="B40" s="229"/>
      <c r="C40" s="228"/>
      <c r="D40" s="228"/>
      <c r="E40" s="228"/>
      <c r="F40" s="228"/>
      <c r="G40" s="228"/>
      <c r="H40" s="228"/>
      <c r="I40" s="232"/>
    </row>
    <row r="41" spans="1:9">
      <c r="A41" s="231" t="s">
        <v>300</v>
      </c>
      <c r="B41" s="229">
        <v>21</v>
      </c>
      <c r="C41" s="228"/>
      <c r="D41" s="228"/>
      <c r="E41" s="228"/>
      <c r="F41" s="228"/>
      <c r="G41" s="228"/>
      <c r="H41" s="228"/>
      <c r="I41" s="232"/>
    </row>
    <row r="42" spans="1:9">
      <c r="A42" s="231" t="s">
        <v>319</v>
      </c>
      <c r="B42" s="229">
        <v>150</v>
      </c>
      <c r="C42" s="228"/>
      <c r="D42" s="228"/>
      <c r="E42" s="228"/>
      <c r="F42" s="228"/>
      <c r="G42" s="228"/>
      <c r="H42" s="228"/>
      <c r="I42" s="232"/>
    </row>
    <row r="43" spans="1:9">
      <c r="A43" s="231" t="s">
        <v>320</v>
      </c>
      <c r="B43" s="229"/>
      <c r="C43" s="228"/>
      <c r="D43" s="228"/>
      <c r="E43" s="228"/>
      <c r="F43" s="228"/>
      <c r="G43" s="228"/>
      <c r="H43" s="228"/>
      <c r="I43" s="232"/>
    </row>
    <row r="44" spans="1:9">
      <c r="A44" s="231" t="s">
        <v>321</v>
      </c>
      <c r="B44" s="229"/>
      <c r="C44" s="228"/>
      <c r="D44" s="228"/>
      <c r="E44" s="228"/>
      <c r="F44" s="228"/>
      <c r="G44" s="228"/>
      <c r="H44" s="228"/>
      <c r="I44" s="232"/>
    </row>
    <row r="45" spans="1:9">
      <c r="A45" s="231" t="s">
        <v>322</v>
      </c>
      <c r="B45" s="229"/>
      <c r="C45" s="228"/>
      <c r="D45" s="228"/>
      <c r="E45" s="228"/>
      <c r="F45" s="228"/>
      <c r="G45" s="228"/>
      <c r="H45" s="228"/>
      <c r="I45" s="232"/>
    </row>
    <row r="46" spans="1:9">
      <c r="A46" s="231" t="s">
        <v>323</v>
      </c>
      <c r="B46" s="229"/>
      <c r="C46" s="228"/>
      <c r="D46" s="228"/>
      <c r="E46" s="228"/>
      <c r="F46" s="228"/>
      <c r="G46" s="228"/>
      <c r="H46" s="228"/>
      <c r="I46" s="232"/>
    </row>
    <row r="47" spans="1:9">
      <c r="A47" s="231" t="s">
        <v>324</v>
      </c>
      <c r="B47" s="229"/>
      <c r="C47" s="228"/>
      <c r="D47" s="228"/>
      <c r="E47" s="228"/>
      <c r="F47" s="228"/>
      <c r="G47" s="228"/>
      <c r="H47" s="228"/>
      <c r="I47" s="232"/>
    </row>
    <row r="48" spans="1:9">
      <c r="A48" s="231" t="s">
        <v>307</v>
      </c>
      <c r="B48" s="229"/>
      <c r="C48" s="228"/>
      <c r="D48" s="228"/>
      <c r="E48" s="228"/>
      <c r="F48" s="228"/>
      <c r="G48" s="228"/>
      <c r="H48" s="228"/>
      <c r="I48" s="232"/>
    </row>
    <row r="49" spans="1:9">
      <c r="A49" s="231" t="s">
        <v>325</v>
      </c>
      <c r="B49" s="229"/>
      <c r="C49" s="228"/>
      <c r="D49" s="228"/>
      <c r="E49" s="228">
        <v>7</v>
      </c>
      <c r="F49" s="228"/>
      <c r="G49" s="228"/>
      <c r="H49" s="228">
        <v>5</v>
      </c>
      <c r="I49" s="232"/>
    </row>
    <row r="50" spans="1:9">
      <c r="A50" s="231" t="s">
        <v>77</v>
      </c>
      <c r="B50" s="229">
        <f>SUM(B51:B60)</f>
        <v>540.92</v>
      </c>
      <c r="C50" s="228">
        <f t="shared" ref="C50:I50" si="5">SUM(C51:C60)</f>
        <v>158</v>
      </c>
      <c r="D50" s="228">
        <f t="shared" si="5"/>
        <v>123</v>
      </c>
      <c r="E50" s="228">
        <f t="shared" si="5"/>
        <v>215</v>
      </c>
      <c r="F50" s="228">
        <f t="shared" si="5"/>
        <v>61.55</v>
      </c>
      <c r="G50" s="228">
        <f t="shared" si="5"/>
        <v>47.67</v>
      </c>
      <c r="H50" s="228">
        <f t="shared" si="5"/>
        <v>115</v>
      </c>
      <c r="I50" s="228">
        <f t="shared" si="5"/>
        <v>93.54</v>
      </c>
    </row>
    <row r="51" spans="1:9">
      <c r="A51" s="231" t="s">
        <v>298</v>
      </c>
      <c r="B51" s="229">
        <v>521.42</v>
      </c>
      <c r="C51" s="228">
        <v>158</v>
      </c>
      <c r="D51" s="228">
        <v>123</v>
      </c>
      <c r="E51" s="228">
        <v>123</v>
      </c>
      <c r="F51" s="228">
        <v>61.55</v>
      </c>
      <c r="G51" s="228">
        <v>47.67</v>
      </c>
      <c r="H51" s="228">
        <v>98</v>
      </c>
      <c r="I51" s="228">
        <v>83.54</v>
      </c>
    </row>
    <row r="52" spans="1:9">
      <c r="A52" s="228" t="s">
        <v>299</v>
      </c>
      <c r="B52" s="229"/>
      <c r="C52" s="228"/>
      <c r="D52" s="228"/>
      <c r="E52" s="228"/>
      <c r="F52" s="228"/>
      <c r="G52" s="228"/>
      <c r="H52" s="228"/>
      <c r="I52" s="228"/>
    </row>
    <row r="53" spans="1:9">
      <c r="A53" s="231" t="s">
        <v>300</v>
      </c>
      <c r="B53" s="229">
        <v>8</v>
      </c>
      <c r="C53" s="228"/>
      <c r="D53" s="228"/>
      <c r="E53" s="228"/>
      <c r="F53" s="228"/>
      <c r="G53" s="228"/>
      <c r="H53" s="228"/>
      <c r="I53" s="228"/>
    </row>
    <row r="54" spans="1:9">
      <c r="A54" s="231" t="s">
        <v>326</v>
      </c>
      <c r="B54" s="229"/>
      <c r="C54" s="228"/>
      <c r="D54" s="228"/>
      <c r="E54" s="228"/>
      <c r="F54" s="228"/>
      <c r="G54" s="228"/>
      <c r="H54" s="228"/>
      <c r="I54" s="228"/>
    </row>
    <row r="55" spans="1:9">
      <c r="A55" s="231" t="s">
        <v>327</v>
      </c>
      <c r="B55" s="229"/>
      <c r="C55" s="228"/>
      <c r="D55" s="228"/>
      <c r="E55" s="228"/>
      <c r="F55" s="228"/>
      <c r="G55" s="228"/>
      <c r="H55" s="228"/>
      <c r="I55" s="228"/>
    </row>
    <row r="56" spans="1:9">
      <c r="A56" s="231" t="s">
        <v>328</v>
      </c>
      <c r="B56" s="229"/>
      <c r="C56" s="228"/>
      <c r="D56" s="228"/>
      <c r="E56" s="228"/>
      <c r="F56" s="228"/>
      <c r="G56" s="228"/>
      <c r="H56" s="228"/>
      <c r="I56" s="228"/>
    </row>
    <row r="57" spans="1:9">
      <c r="A57" s="231" t="s">
        <v>329</v>
      </c>
      <c r="B57" s="229"/>
      <c r="C57" s="228"/>
      <c r="D57" s="228"/>
      <c r="E57" s="228"/>
      <c r="F57" s="228"/>
      <c r="G57" s="228"/>
      <c r="H57" s="228"/>
      <c r="I57" s="228">
        <v>10</v>
      </c>
    </row>
    <row r="58" spans="1:9">
      <c r="A58" s="231" t="s">
        <v>330</v>
      </c>
      <c r="B58" s="229">
        <v>8</v>
      </c>
      <c r="C58" s="228"/>
      <c r="D58" s="228"/>
      <c r="E58" s="228"/>
      <c r="F58" s="228"/>
      <c r="G58" s="228"/>
      <c r="H58" s="228"/>
      <c r="I58" s="228"/>
    </row>
    <row r="59" spans="1:9">
      <c r="A59" s="231" t="s">
        <v>307</v>
      </c>
      <c r="B59" s="229"/>
      <c r="C59" s="228"/>
      <c r="D59" s="228"/>
      <c r="E59" s="228"/>
      <c r="F59" s="228"/>
      <c r="G59" s="228"/>
      <c r="H59" s="228"/>
      <c r="I59" s="228"/>
    </row>
    <row r="60" spans="1:9">
      <c r="A60" s="231" t="s">
        <v>331</v>
      </c>
      <c r="B60" s="229">
        <v>3.5</v>
      </c>
      <c r="C60" s="228"/>
      <c r="D60" s="228"/>
      <c r="E60" s="228">
        <v>92</v>
      </c>
      <c r="F60" s="228"/>
      <c r="G60" s="228"/>
      <c r="H60" s="228">
        <v>17</v>
      </c>
      <c r="I60" s="228"/>
    </row>
    <row r="61" spans="1:9">
      <c r="A61" s="231" t="s">
        <v>78</v>
      </c>
      <c r="B61" s="229">
        <f>SUM(B62:B71)</f>
        <v>1911</v>
      </c>
      <c r="C61" s="228">
        <f t="shared" ref="C61:I61" si="6">SUM(C62:C71)</f>
        <v>2475</v>
      </c>
      <c r="D61" s="228">
        <f t="shared" si="6"/>
        <v>269</v>
      </c>
      <c r="E61" s="228">
        <f t="shared" si="6"/>
        <v>431</v>
      </c>
      <c r="F61" s="228">
        <f t="shared" si="6"/>
        <v>274.89</v>
      </c>
      <c r="G61" s="228">
        <f t="shared" si="6"/>
        <v>350.94</v>
      </c>
      <c r="H61" s="228">
        <f t="shared" si="6"/>
        <v>461</v>
      </c>
      <c r="I61" s="228">
        <f t="shared" si="6"/>
        <v>3489.52</v>
      </c>
    </row>
    <row r="62" spans="1:9">
      <c r="A62" s="231" t="s">
        <v>298</v>
      </c>
      <c r="B62" s="229">
        <v>869</v>
      </c>
      <c r="C62" s="228">
        <v>2475</v>
      </c>
      <c r="D62" s="228">
        <v>269</v>
      </c>
      <c r="E62" s="228">
        <v>361</v>
      </c>
      <c r="F62" s="228">
        <v>274.89</v>
      </c>
      <c r="G62" s="228">
        <v>350.94</v>
      </c>
      <c r="H62" s="228">
        <v>366</v>
      </c>
      <c r="I62" s="232">
        <v>216.97</v>
      </c>
    </row>
    <row r="63" spans="1:9">
      <c r="A63" s="228" t="s">
        <v>299</v>
      </c>
      <c r="B63" s="229"/>
      <c r="C63" s="228"/>
      <c r="D63" s="228"/>
      <c r="E63" s="228"/>
      <c r="F63" s="228"/>
      <c r="G63" s="228"/>
      <c r="H63" s="228">
        <v>83</v>
      </c>
      <c r="I63" s="232"/>
    </row>
    <row r="64" spans="1:9">
      <c r="A64" s="228" t="s">
        <v>300</v>
      </c>
      <c r="B64" s="229">
        <v>13</v>
      </c>
      <c r="C64" s="228"/>
      <c r="D64" s="228"/>
      <c r="E64" s="228"/>
      <c r="F64" s="228"/>
      <c r="G64" s="228"/>
      <c r="H64" s="228"/>
      <c r="I64" s="232"/>
    </row>
    <row r="65" spans="1:9">
      <c r="A65" s="228" t="s">
        <v>332</v>
      </c>
      <c r="B65" s="229">
        <v>178</v>
      </c>
      <c r="C65" s="228"/>
      <c r="D65" s="228"/>
      <c r="E65" s="228"/>
      <c r="F65" s="228"/>
      <c r="G65" s="228"/>
      <c r="H65" s="228"/>
      <c r="I65" s="232"/>
    </row>
    <row r="66" spans="1:9">
      <c r="A66" s="228" t="s">
        <v>333</v>
      </c>
      <c r="B66" s="229">
        <v>43</v>
      </c>
      <c r="C66" s="228"/>
      <c r="D66" s="228"/>
      <c r="E66" s="228"/>
      <c r="F66" s="228"/>
      <c r="G66" s="228"/>
      <c r="H66" s="228"/>
      <c r="I66" s="232">
        <v>25</v>
      </c>
    </row>
    <row r="67" spans="1:9">
      <c r="A67" s="228" t="s">
        <v>334</v>
      </c>
      <c r="B67" s="229"/>
      <c r="C67" s="228"/>
      <c r="D67" s="228"/>
      <c r="E67" s="228"/>
      <c r="F67" s="228"/>
      <c r="G67" s="228"/>
      <c r="H67" s="228"/>
      <c r="I67" s="232"/>
    </row>
    <row r="68" spans="1:9">
      <c r="A68" s="231" t="s">
        <v>335</v>
      </c>
      <c r="B68" s="229">
        <v>87</v>
      </c>
      <c r="C68" s="228"/>
      <c r="D68" s="228"/>
      <c r="E68" s="228"/>
      <c r="F68" s="228"/>
      <c r="G68" s="228"/>
      <c r="H68" s="228"/>
      <c r="I68" s="232">
        <v>75</v>
      </c>
    </row>
    <row r="69" spans="1:9">
      <c r="A69" s="231" t="s">
        <v>336</v>
      </c>
      <c r="B69" s="229">
        <v>650</v>
      </c>
      <c r="C69" s="228"/>
      <c r="D69" s="228"/>
      <c r="E69" s="228"/>
      <c r="F69" s="228"/>
      <c r="G69" s="228"/>
      <c r="H69" s="228"/>
      <c r="I69" s="232">
        <v>80</v>
      </c>
    </row>
    <row r="70" spans="1:9">
      <c r="A70" s="231" t="s">
        <v>307</v>
      </c>
      <c r="B70" s="229"/>
      <c r="C70" s="228"/>
      <c r="D70" s="228"/>
      <c r="E70" s="228"/>
      <c r="F70" s="228"/>
      <c r="G70" s="228"/>
      <c r="H70" s="228"/>
      <c r="I70" s="232"/>
    </row>
    <row r="71" spans="1:9">
      <c r="A71" s="231" t="s">
        <v>337</v>
      </c>
      <c r="B71" s="229">
        <v>71</v>
      </c>
      <c r="C71" s="228"/>
      <c r="D71" s="228"/>
      <c r="E71" s="228">
        <v>70</v>
      </c>
      <c r="F71" s="228"/>
      <c r="G71" s="228"/>
      <c r="H71" s="228">
        <v>12</v>
      </c>
      <c r="I71" s="232">
        <v>3092.55</v>
      </c>
    </row>
    <row r="72" spans="1:9">
      <c r="A72" s="231" t="s">
        <v>79</v>
      </c>
      <c r="B72" s="229">
        <f>SUM(B73:B83)</f>
        <v>500</v>
      </c>
      <c r="C72" s="228">
        <f t="shared" ref="C72:I72" si="7">SUM(C73:C83)</f>
        <v>0</v>
      </c>
      <c r="D72" s="228">
        <f t="shared" si="7"/>
        <v>0</v>
      </c>
      <c r="E72" s="228">
        <f t="shared" si="7"/>
        <v>0</v>
      </c>
      <c r="F72" s="228">
        <f t="shared" si="7"/>
        <v>0</v>
      </c>
      <c r="G72" s="228">
        <f t="shared" si="7"/>
        <v>0</v>
      </c>
      <c r="H72" s="228">
        <f t="shared" si="7"/>
        <v>0</v>
      </c>
      <c r="I72" s="228">
        <f t="shared" si="7"/>
        <v>0</v>
      </c>
    </row>
    <row r="73" spans="1:9">
      <c r="A73" s="231" t="s">
        <v>298</v>
      </c>
      <c r="B73" s="229"/>
      <c r="C73" s="228"/>
      <c r="D73" s="228"/>
      <c r="E73" s="228"/>
      <c r="F73" s="228"/>
      <c r="G73" s="228"/>
      <c r="H73" s="228"/>
      <c r="I73" s="228"/>
    </row>
    <row r="74" spans="1:9">
      <c r="A74" s="231" t="s">
        <v>299</v>
      </c>
      <c r="B74" s="229"/>
      <c r="C74" s="228"/>
      <c r="D74" s="228"/>
      <c r="E74" s="228"/>
      <c r="F74" s="228"/>
      <c r="G74" s="228"/>
      <c r="H74" s="228"/>
      <c r="I74" s="228"/>
    </row>
    <row r="75" spans="1:9">
      <c r="A75" s="231" t="s">
        <v>300</v>
      </c>
      <c r="B75" s="229"/>
      <c r="C75" s="228"/>
      <c r="D75" s="228"/>
      <c r="E75" s="228"/>
      <c r="F75" s="228"/>
      <c r="G75" s="228"/>
      <c r="H75" s="228"/>
      <c r="I75" s="228"/>
    </row>
    <row r="76" spans="1:9">
      <c r="A76" s="231" t="s">
        <v>338</v>
      </c>
      <c r="B76" s="229"/>
      <c r="C76" s="228"/>
      <c r="D76" s="228"/>
      <c r="E76" s="228"/>
      <c r="F76" s="228"/>
      <c r="G76" s="228"/>
      <c r="H76" s="228"/>
      <c r="I76" s="228"/>
    </row>
    <row r="77" spans="1:9">
      <c r="A77" s="231" t="s">
        <v>339</v>
      </c>
      <c r="B77" s="229"/>
      <c r="C77" s="228"/>
      <c r="D77" s="228"/>
      <c r="E77" s="228"/>
      <c r="F77" s="228"/>
      <c r="G77" s="228"/>
      <c r="H77" s="228"/>
      <c r="I77" s="228"/>
    </row>
    <row r="78" spans="1:9">
      <c r="A78" s="228" t="s">
        <v>340</v>
      </c>
      <c r="B78" s="229"/>
      <c r="C78" s="228"/>
      <c r="D78" s="228"/>
      <c r="E78" s="228"/>
      <c r="F78" s="228"/>
      <c r="G78" s="228"/>
      <c r="H78" s="228"/>
      <c r="I78" s="228"/>
    </row>
    <row r="79" spans="1:9">
      <c r="A79" s="231" t="s">
        <v>341</v>
      </c>
      <c r="B79" s="229"/>
      <c r="C79" s="228"/>
      <c r="D79" s="228"/>
      <c r="E79" s="228"/>
      <c r="F79" s="228"/>
      <c r="G79" s="228"/>
      <c r="H79" s="228"/>
      <c r="I79" s="228"/>
    </row>
    <row r="80" spans="1:9">
      <c r="A80" s="231" t="s">
        <v>342</v>
      </c>
      <c r="B80" s="229"/>
      <c r="C80" s="228"/>
      <c r="D80" s="228"/>
      <c r="E80" s="228"/>
      <c r="F80" s="228"/>
      <c r="G80" s="228"/>
      <c r="H80" s="228"/>
      <c r="I80" s="228"/>
    </row>
    <row r="81" spans="1:9">
      <c r="A81" s="231" t="s">
        <v>335</v>
      </c>
      <c r="B81" s="229"/>
      <c r="C81" s="228"/>
      <c r="D81" s="228"/>
      <c r="E81" s="228"/>
      <c r="F81" s="228"/>
      <c r="G81" s="228"/>
      <c r="H81" s="228"/>
      <c r="I81" s="228"/>
    </row>
    <row r="82" spans="1:9">
      <c r="A82" s="231" t="s">
        <v>307</v>
      </c>
      <c r="B82" s="229"/>
      <c r="C82" s="228"/>
      <c r="D82" s="228"/>
      <c r="E82" s="228"/>
      <c r="F82" s="228"/>
      <c r="G82" s="228"/>
      <c r="H82" s="228"/>
      <c r="I82" s="228"/>
    </row>
    <row r="83" spans="1:9">
      <c r="A83" s="231" t="s">
        <v>343</v>
      </c>
      <c r="B83" s="229">
        <v>500</v>
      </c>
      <c r="C83" s="228"/>
      <c r="D83" s="228"/>
      <c r="E83" s="228"/>
      <c r="F83" s="228"/>
      <c r="G83" s="228"/>
      <c r="H83" s="228"/>
      <c r="I83" s="228"/>
    </row>
    <row r="84" spans="1:9">
      <c r="A84" s="231" t="s">
        <v>80</v>
      </c>
      <c r="B84" s="229">
        <v>898.56</v>
      </c>
      <c r="C84" s="228">
        <f t="shared" ref="C84:I84" si="8">SUM(C85:C92)</f>
        <v>0</v>
      </c>
      <c r="D84" s="228">
        <f t="shared" si="8"/>
        <v>0</v>
      </c>
      <c r="E84" s="228">
        <f t="shared" si="8"/>
        <v>185</v>
      </c>
      <c r="F84" s="228">
        <f t="shared" si="8"/>
        <v>73.42</v>
      </c>
      <c r="G84" s="228">
        <f t="shared" si="8"/>
        <v>0</v>
      </c>
      <c r="H84" s="228">
        <f t="shared" si="8"/>
        <v>0</v>
      </c>
      <c r="I84" s="228">
        <f t="shared" si="8"/>
        <v>0</v>
      </c>
    </row>
    <row r="85" spans="1:9">
      <c r="A85" s="231" t="s">
        <v>298</v>
      </c>
      <c r="B85" s="229">
        <v>786.56</v>
      </c>
      <c r="C85" s="228"/>
      <c r="D85" s="228"/>
      <c r="E85" s="228">
        <v>105</v>
      </c>
      <c r="F85" s="228">
        <v>73.42</v>
      </c>
      <c r="G85" s="228"/>
      <c r="H85" s="228"/>
      <c r="I85" s="228"/>
    </row>
    <row r="86" spans="1:9">
      <c r="A86" s="231" t="s">
        <v>299</v>
      </c>
      <c r="B86" s="229"/>
      <c r="C86" s="228"/>
      <c r="D86" s="228"/>
      <c r="E86" s="228"/>
      <c r="F86" s="228"/>
      <c r="G86" s="228"/>
      <c r="H86" s="228"/>
      <c r="I86" s="228"/>
    </row>
    <row r="87" spans="1:9">
      <c r="A87" s="231" t="s">
        <v>300</v>
      </c>
      <c r="B87" s="229">
        <v>38</v>
      </c>
      <c r="C87" s="228"/>
      <c r="D87" s="228"/>
      <c r="E87" s="228"/>
      <c r="F87" s="228"/>
      <c r="G87" s="228"/>
      <c r="H87" s="228"/>
      <c r="I87" s="228"/>
    </row>
    <row r="88" spans="1:9">
      <c r="A88" s="231" t="s">
        <v>344</v>
      </c>
      <c r="B88" s="229"/>
      <c r="C88" s="228"/>
      <c r="D88" s="228"/>
      <c r="E88" s="228"/>
      <c r="F88" s="228"/>
      <c r="G88" s="228"/>
      <c r="H88" s="228"/>
      <c r="I88" s="228"/>
    </row>
    <row r="89" spans="1:9">
      <c r="A89" s="231" t="s">
        <v>345</v>
      </c>
      <c r="B89" s="229">
        <v>46</v>
      </c>
      <c r="C89" s="228"/>
      <c r="D89" s="228"/>
      <c r="E89" s="228"/>
      <c r="F89" s="228"/>
      <c r="G89" s="228"/>
      <c r="H89" s="228"/>
      <c r="I89" s="228"/>
    </row>
    <row r="90" spans="1:9">
      <c r="A90" s="231" t="s">
        <v>335</v>
      </c>
      <c r="B90" s="229"/>
      <c r="C90" s="228"/>
      <c r="D90" s="228"/>
      <c r="E90" s="228"/>
      <c r="F90" s="228"/>
      <c r="G90" s="228"/>
      <c r="H90" s="228"/>
      <c r="I90" s="228"/>
    </row>
    <row r="91" spans="1:9">
      <c r="A91" s="231" t="s">
        <v>307</v>
      </c>
      <c r="B91" s="229">
        <v>28</v>
      </c>
      <c r="C91" s="228"/>
      <c r="D91" s="228"/>
      <c r="E91" s="228"/>
      <c r="F91" s="228"/>
      <c r="G91" s="228"/>
      <c r="H91" s="228"/>
      <c r="I91" s="228"/>
    </row>
    <row r="92" spans="1:9">
      <c r="A92" s="228" t="s">
        <v>346</v>
      </c>
      <c r="B92" s="229"/>
      <c r="C92" s="228"/>
      <c r="D92" s="228"/>
      <c r="E92" s="228">
        <v>80</v>
      </c>
      <c r="F92" s="228"/>
      <c r="G92" s="228"/>
      <c r="H92" s="228"/>
      <c r="I92" s="228"/>
    </row>
    <row r="93" spans="1:16384">
      <c r="A93" s="231" t="s">
        <v>81</v>
      </c>
      <c r="B93" s="229">
        <f>SUM(B94:B103)</f>
        <v>0</v>
      </c>
      <c r="C93" s="228">
        <f t="shared" ref="C93:I93" si="9">SUM(C94:C103)</f>
        <v>0</v>
      </c>
      <c r="D93" s="228">
        <f t="shared" si="9"/>
        <v>0</v>
      </c>
      <c r="E93" s="228">
        <f t="shared" si="9"/>
        <v>0</v>
      </c>
      <c r="F93" s="228">
        <f t="shared" si="9"/>
        <v>0</v>
      </c>
      <c r="G93" s="228">
        <f t="shared" si="9"/>
        <v>0</v>
      </c>
      <c r="H93" s="228">
        <f t="shared" si="9"/>
        <v>0</v>
      </c>
      <c r="I93" s="228">
        <f t="shared" si="9"/>
        <v>0</v>
      </c>
      <c r="XFD93" s="37">
        <f>SUM(B93:XFC93)</f>
        <v>0</v>
      </c>
    </row>
    <row r="94" spans="1:9">
      <c r="A94" s="231" t="s">
        <v>298</v>
      </c>
      <c r="B94" s="229"/>
      <c r="C94" s="228"/>
      <c r="D94" s="228"/>
      <c r="E94" s="228"/>
      <c r="F94" s="228"/>
      <c r="G94" s="228"/>
      <c r="H94" s="228"/>
      <c r="I94" s="228"/>
    </row>
    <row r="95" spans="1:9">
      <c r="A95" s="231" t="s">
        <v>299</v>
      </c>
      <c r="B95" s="229"/>
      <c r="C95" s="228"/>
      <c r="D95" s="228"/>
      <c r="E95" s="228"/>
      <c r="F95" s="228"/>
      <c r="G95" s="228"/>
      <c r="H95" s="228"/>
      <c r="I95" s="228"/>
    </row>
    <row r="96" spans="1:9">
      <c r="A96" s="231" t="s">
        <v>300</v>
      </c>
      <c r="B96" s="229"/>
      <c r="C96" s="228"/>
      <c r="D96" s="228"/>
      <c r="E96" s="228"/>
      <c r="F96" s="228"/>
      <c r="G96" s="228"/>
      <c r="H96" s="228"/>
      <c r="I96" s="228"/>
    </row>
    <row r="97" spans="1:9">
      <c r="A97" s="231" t="s">
        <v>347</v>
      </c>
      <c r="B97" s="229"/>
      <c r="C97" s="228"/>
      <c r="D97" s="228"/>
      <c r="E97" s="228"/>
      <c r="F97" s="228"/>
      <c r="G97" s="228"/>
      <c r="H97" s="228"/>
      <c r="I97" s="228"/>
    </row>
    <row r="98" spans="1:9">
      <c r="A98" s="231" t="s">
        <v>348</v>
      </c>
      <c r="B98" s="229"/>
      <c r="C98" s="228"/>
      <c r="D98" s="228"/>
      <c r="E98" s="228"/>
      <c r="F98" s="228"/>
      <c r="G98" s="228"/>
      <c r="H98" s="228"/>
      <c r="I98" s="228"/>
    </row>
    <row r="99" spans="1:9">
      <c r="A99" s="231" t="s">
        <v>335</v>
      </c>
      <c r="B99" s="229"/>
      <c r="C99" s="228"/>
      <c r="D99" s="228"/>
      <c r="E99" s="228"/>
      <c r="F99" s="228"/>
      <c r="G99" s="228"/>
      <c r="H99" s="228"/>
      <c r="I99" s="228"/>
    </row>
    <row r="100" spans="1:9">
      <c r="A100" s="231" t="s">
        <v>349</v>
      </c>
      <c r="B100" s="229"/>
      <c r="C100" s="228"/>
      <c r="D100" s="228"/>
      <c r="E100" s="228"/>
      <c r="F100" s="228"/>
      <c r="G100" s="228"/>
      <c r="H100" s="228"/>
      <c r="I100" s="228"/>
    </row>
    <row r="101" spans="1:9">
      <c r="A101" s="231" t="s">
        <v>350</v>
      </c>
      <c r="B101" s="229"/>
      <c r="C101" s="228"/>
      <c r="D101" s="228"/>
      <c r="E101" s="228"/>
      <c r="F101" s="228"/>
      <c r="G101" s="228"/>
      <c r="H101" s="228"/>
      <c r="I101" s="228"/>
    </row>
    <row r="102" spans="1:9">
      <c r="A102" s="231" t="s">
        <v>307</v>
      </c>
      <c r="B102" s="229"/>
      <c r="C102" s="228"/>
      <c r="D102" s="228"/>
      <c r="E102" s="228"/>
      <c r="F102" s="228"/>
      <c r="G102" s="228"/>
      <c r="H102" s="228"/>
      <c r="I102" s="228"/>
    </row>
    <row r="103" spans="1:9">
      <c r="A103" s="231" t="s">
        <v>351</v>
      </c>
      <c r="B103" s="229"/>
      <c r="C103" s="228"/>
      <c r="D103" s="228"/>
      <c r="E103" s="228"/>
      <c r="F103" s="228"/>
      <c r="G103" s="228"/>
      <c r="H103" s="228"/>
      <c r="I103" s="228"/>
    </row>
    <row r="104" spans="1:16384">
      <c r="A104" s="231" t="s">
        <v>82</v>
      </c>
      <c r="B104" s="229">
        <f>SUM(B105:B113)</f>
        <v>2637.87</v>
      </c>
      <c r="C104" s="228">
        <f t="shared" ref="C104:I104" si="10">SUM(C105:C113)</f>
        <v>0</v>
      </c>
      <c r="D104" s="228">
        <f t="shared" si="10"/>
        <v>0</v>
      </c>
      <c r="E104" s="228">
        <f t="shared" si="10"/>
        <v>0</v>
      </c>
      <c r="F104" s="228">
        <f t="shared" si="10"/>
        <v>0</v>
      </c>
      <c r="G104" s="228">
        <f t="shared" si="10"/>
        <v>0</v>
      </c>
      <c r="H104" s="228">
        <f t="shared" si="10"/>
        <v>117</v>
      </c>
      <c r="I104" s="228">
        <f t="shared" si="10"/>
        <v>0</v>
      </c>
      <c r="XFD104" s="37">
        <f>SUM(B104:XFC104)</f>
        <v>2754.87</v>
      </c>
    </row>
    <row r="105" spans="1:9">
      <c r="A105" s="231" t="s">
        <v>298</v>
      </c>
      <c r="B105" s="229">
        <v>1197.87</v>
      </c>
      <c r="C105" s="228"/>
      <c r="D105" s="228"/>
      <c r="E105" s="228"/>
      <c r="F105" s="228"/>
      <c r="G105" s="228"/>
      <c r="H105" s="228"/>
      <c r="I105" s="228"/>
    </row>
    <row r="106" spans="1:9">
      <c r="A106" s="231" t="s">
        <v>299</v>
      </c>
      <c r="B106" s="229"/>
      <c r="C106" s="228"/>
      <c r="D106" s="228"/>
      <c r="E106" s="228"/>
      <c r="F106" s="228"/>
      <c r="G106" s="228"/>
      <c r="H106" s="228">
        <v>117</v>
      </c>
      <c r="I106" s="228"/>
    </row>
    <row r="107" spans="1:9">
      <c r="A107" s="231" t="s">
        <v>300</v>
      </c>
      <c r="B107" s="229"/>
      <c r="C107" s="228"/>
      <c r="D107" s="228"/>
      <c r="E107" s="228"/>
      <c r="F107" s="228"/>
      <c r="G107" s="228"/>
      <c r="H107" s="228"/>
      <c r="I107" s="228"/>
    </row>
    <row r="108" spans="1:9">
      <c r="A108" s="231" t="s">
        <v>352</v>
      </c>
      <c r="B108" s="229"/>
      <c r="C108" s="228"/>
      <c r="D108" s="228"/>
      <c r="E108" s="228"/>
      <c r="F108" s="228"/>
      <c r="G108" s="228"/>
      <c r="H108" s="228"/>
      <c r="I108" s="228"/>
    </row>
    <row r="109" spans="1:9">
      <c r="A109" s="231" t="s">
        <v>353</v>
      </c>
      <c r="B109" s="229"/>
      <c r="C109" s="228"/>
      <c r="D109" s="228"/>
      <c r="E109" s="228"/>
      <c r="F109" s="228"/>
      <c r="G109" s="228"/>
      <c r="H109" s="228"/>
      <c r="I109" s="228"/>
    </row>
    <row r="110" spans="1:9">
      <c r="A110" s="231" t="s">
        <v>354</v>
      </c>
      <c r="B110" s="229"/>
      <c r="C110" s="228"/>
      <c r="D110" s="228"/>
      <c r="E110" s="228"/>
      <c r="F110" s="228"/>
      <c r="G110" s="228"/>
      <c r="H110" s="228"/>
      <c r="I110" s="228"/>
    </row>
    <row r="111" spans="1:9">
      <c r="A111" s="231" t="s">
        <v>355</v>
      </c>
      <c r="B111" s="229"/>
      <c r="C111" s="228"/>
      <c r="D111" s="228"/>
      <c r="E111" s="228"/>
      <c r="F111" s="228"/>
      <c r="G111" s="228"/>
      <c r="H111" s="228"/>
      <c r="I111" s="228"/>
    </row>
    <row r="112" spans="1:9">
      <c r="A112" s="231" t="s">
        <v>307</v>
      </c>
      <c r="B112" s="229"/>
      <c r="C112" s="228"/>
      <c r="D112" s="228"/>
      <c r="E112" s="228"/>
      <c r="F112" s="228"/>
      <c r="G112" s="228"/>
      <c r="H112" s="228"/>
      <c r="I112" s="228"/>
    </row>
    <row r="113" spans="1:9">
      <c r="A113" s="231" t="s">
        <v>356</v>
      </c>
      <c r="B113" s="229">
        <v>1440</v>
      </c>
      <c r="C113" s="228"/>
      <c r="D113" s="228"/>
      <c r="E113" s="228"/>
      <c r="F113" s="228"/>
      <c r="G113" s="228"/>
      <c r="H113" s="228"/>
      <c r="I113" s="228"/>
    </row>
    <row r="114" spans="1:16384">
      <c r="A114" s="228" t="s">
        <v>83</v>
      </c>
      <c r="B114" s="229">
        <f>SUM(B115:B122)</f>
        <v>2249.74</v>
      </c>
      <c r="C114" s="228">
        <f t="shared" ref="C114:I114" si="11">SUM(C115:C122)</f>
        <v>718</v>
      </c>
      <c r="D114" s="228">
        <f t="shared" si="11"/>
        <v>353</v>
      </c>
      <c r="E114" s="228">
        <f t="shared" si="11"/>
        <v>485</v>
      </c>
      <c r="F114" s="228">
        <f t="shared" si="11"/>
        <v>357.59</v>
      </c>
      <c r="G114" s="228">
        <f t="shared" si="11"/>
        <v>446.37</v>
      </c>
      <c r="H114" s="228">
        <f t="shared" si="11"/>
        <v>508</v>
      </c>
      <c r="I114" s="228">
        <f t="shared" si="11"/>
        <v>471.57</v>
      </c>
      <c r="XFD114" s="37">
        <f>SUM(B114:XFC114)</f>
        <v>5589.27</v>
      </c>
    </row>
    <row r="115" spans="1:9">
      <c r="A115" s="231" t="s">
        <v>298</v>
      </c>
      <c r="B115" s="229">
        <v>1804.42</v>
      </c>
      <c r="C115" s="228">
        <v>718</v>
      </c>
      <c r="D115" s="228">
        <v>353</v>
      </c>
      <c r="E115" s="228">
        <v>317</v>
      </c>
      <c r="F115" s="228">
        <v>357.59</v>
      </c>
      <c r="G115" s="228">
        <v>446.37</v>
      </c>
      <c r="H115" s="228">
        <v>455</v>
      </c>
      <c r="I115" s="232">
        <v>457.57</v>
      </c>
    </row>
    <row r="116" spans="1:9">
      <c r="A116" s="231" t="s">
        <v>299</v>
      </c>
      <c r="B116" s="229">
        <v>40</v>
      </c>
      <c r="C116" s="228"/>
      <c r="D116" s="228"/>
      <c r="E116" s="228"/>
      <c r="F116" s="228"/>
      <c r="G116" s="228"/>
      <c r="H116" s="228">
        <v>2</v>
      </c>
      <c r="I116" s="232"/>
    </row>
    <row r="117" spans="1:9">
      <c r="A117" s="231" t="s">
        <v>300</v>
      </c>
      <c r="B117" s="229">
        <v>39.32</v>
      </c>
      <c r="C117" s="228"/>
      <c r="D117" s="228"/>
      <c r="E117" s="228">
        <v>163</v>
      </c>
      <c r="F117" s="228"/>
      <c r="G117" s="228"/>
      <c r="H117" s="228"/>
      <c r="I117" s="232"/>
    </row>
    <row r="118" spans="1:9">
      <c r="A118" s="231" t="s">
        <v>357</v>
      </c>
      <c r="B118" s="229">
        <v>80</v>
      </c>
      <c r="C118" s="228"/>
      <c r="D118" s="228"/>
      <c r="E118" s="228"/>
      <c r="F118" s="228"/>
      <c r="G118" s="228"/>
      <c r="H118" s="228"/>
      <c r="I118" s="232"/>
    </row>
    <row r="119" spans="1:9">
      <c r="A119" s="231" t="s">
        <v>358</v>
      </c>
      <c r="B119" s="229">
        <v>260</v>
      </c>
      <c r="C119" s="228"/>
      <c r="D119" s="228"/>
      <c r="E119" s="228"/>
      <c r="F119" s="228"/>
      <c r="G119" s="228"/>
      <c r="H119" s="228"/>
      <c r="I119" s="232"/>
    </row>
    <row r="120" spans="1:9">
      <c r="A120" s="231" t="s">
        <v>359</v>
      </c>
      <c r="B120" s="229"/>
      <c r="C120" s="228"/>
      <c r="D120" s="228"/>
      <c r="E120" s="228"/>
      <c r="F120" s="228"/>
      <c r="G120" s="228"/>
      <c r="H120" s="228"/>
      <c r="I120" s="232"/>
    </row>
    <row r="121" spans="1:9">
      <c r="A121" s="231" t="s">
        <v>307</v>
      </c>
      <c r="B121" s="229">
        <v>6</v>
      </c>
      <c r="C121" s="228"/>
      <c r="D121" s="228"/>
      <c r="E121" s="228"/>
      <c r="F121" s="228"/>
      <c r="G121" s="228"/>
      <c r="H121" s="228"/>
      <c r="I121" s="232"/>
    </row>
    <row r="122" spans="1:9">
      <c r="A122" s="231" t="s">
        <v>360</v>
      </c>
      <c r="B122" s="229">
        <v>20</v>
      </c>
      <c r="C122" s="228"/>
      <c r="D122" s="228"/>
      <c r="E122" s="228">
        <v>5</v>
      </c>
      <c r="F122" s="228"/>
      <c r="G122" s="228"/>
      <c r="H122" s="228">
        <v>51</v>
      </c>
      <c r="I122" s="232">
        <v>14</v>
      </c>
    </row>
    <row r="123" spans="1:9">
      <c r="A123" s="228" t="s">
        <v>84</v>
      </c>
      <c r="B123" s="229">
        <f>SUM(B124:B133)</f>
        <v>915.73</v>
      </c>
      <c r="C123" s="228">
        <f t="shared" ref="C123:I123" si="12">SUM(C124:C133)</f>
        <v>231</v>
      </c>
      <c r="D123" s="228">
        <f t="shared" si="12"/>
        <v>111</v>
      </c>
      <c r="E123" s="228">
        <f t="shared" si="12"/>
        <v>0</v>
      </c>
      <c r="F123" s="228">
        <f t="shared" si="12"/>
        <v>81.77</v>
      </c>
      <c r="G123" s="228">
        <f t="shared" si="12"/>
        <v>207.49</v>
      </c>
      <c r="H123" s="228">
        <f t="shared" si="12"/>
        <v>101</v>
      </c>
      <c r="I123" s="228">
        <f t="shared" si="12"/>
        <v>105.13</v>
      </c>
    </row>
    <row r="124" spans="1:9">
      <c r="A124" s="231" t="s">
        <v>298</v>
      </c>
      <c r="B124" s="229">
        <v>770.83</v>
      </c>
      <c r="C124" s="228">
        <v>231</v>
      </c>
      <c r="D124" s="228">
        <v>111</v>
      </c>
      <c r="E124" s="228"/>
      <c r="F124" s="228">
        <v>81.77</v>
      </c>
      <c r="G124" s="228">
        <v>207.49</v>
      </c>
      <c r="H124" s="228">
        <v>56</v>
      </c>
      <c r="I124" s="232">
        <v>105.13</v>
      </c>
    </row>
    <row r="125" spans="1:9">
      <c r="A125" s="231" t="s">
        <v>299</v>
      </c>
      <c r="B125" s="229"/>
      <c r="C125" s="228"/>
      <c r="D125" s="228"/>
      <c r="E125" s="228"/>
      <c r="F125" s="228"/>
      <c r="G125" s="228"/>
      <c r="H125" s="228">
        <v>20</v>
      </c>
      <c r="I125" s="232"/>
    </row>
    <row r="126" spans="1:9">
      <c r="A126" s="231" t="s">
        <v>300</v>
      </c>
      <c r="B126" s="229">
        <v>13</v>
      </c>
      <c r="C126" s="228"/>
      <c r="D126" s="228"/>
      <c r="E126" s="228"/>
      <c r="F126" s="228"/>
      <c r="G126" s="228"/>
      <c r="H126" s="228"/>
      <c r="I126" s="232"/>
    </row>
    <row r="127" spans="1:9">
      <c r="A127" s="231" t="s">
        <v>361</v>
      </c>
      <c r="B127" s="229"/>
      <c r="C127" s="228"/>
      <c r="D127" s="228"/>
      <c r="E127" s="228"/>
      <c r="F127" s="228"/>
      <c r="G127" s="228"/>
      <c r="H127" s="228"/>
      <c r="I127" s="232"/>
    </row>
    <row r="128" spans="1:9">
      <c r="A128" s="231" t="s">
        <v>362</v>
      </c>
      <c r="B128" s="229"/>
      <c r="C128" s="228"/>
      <c r="D128" s="228"/>
      <c r="E128" s="228"/>
      <c r="F128" s="228"/>
      <c r="G128" s="228"/>
      <c r="H128" s="228"/>
      <c r="I128" s="232"/>
    </row>
    <row r="129" spans="1:9">
      <c r="A129" s="231" t="s">
        <v>363</v>
      </c>
      <c r="B129" s="229"/>
      <c r="C129" s="228"/>
      <c r="D129" s="228"/>
      <c r="E129" s="228"/>
      <c r="F129" s="228"/>
      <c r="G129" s="228"/>
      <c r="H129" s="228"/>
      <c r="I129" s="232"/>
    </row>
    <row r="130" spans="1:9">
      <c r="A130" s="231" t="s">
        <v>364</v>
      </c>
      <c r="B130" s="229"/>
      <c r="C130" s="228"/>
      <c r="D130" s="228"/>
      <c r="E130" s="228"/>
      <c r="F130" s="228"/>
      <c r="G130" s="228"/>
      <c r="H130" s="228"/>
      <c r="I130" s="232"/>
    </row>
    <row r="131" spans="1:9">
      <c r="A131" s="231" t="s">
        <v>365</v>
      </c>
      <c r="B131" s="229"/>
      <c r="C131" s="228"/>
      <c r="D131" s="228"/>
      <c r="E131" s="228"/>
      <c r="F131" s="228"/>
      <c r="G131" s="228"/>
      <c r="H131" s="228">
        <v>25</v>
      </c>
      <c r="I131" s="232"/>
    </row>
    <row r="132" spans="1:9">
      <c r="A132" s="231" t="s">
        <v>307</v>
      </c>
      <c r="B132" s="229"/>
      <c r="C132" s="228"/>
      <c r="D132" s="228"/>
      <c r="E132" s="228"/>
      <c r="F132" s="228"/>
      <c r="G132" s="228"/>
      <c r="H132" s="228"/>
      <c r="I132" s="232"/>
    </row>
    <row r="133" spans="1:9">
      <c r="A133" s="231" t="s">
        <v>366</v>
      </c>
      <c r="B133" s="229">
        <v>131.9</v>
      </c>
      <c r="C133" s="228"/>
      <c r="D133" s="228"/>
      <c r="E133" s="228"/>
      <c r="F133" s="228"/>
      <c r="G133" s="228"/>
      <c r="H133" s="228"/>
      <c r="I133" s="232"/>
    </row>
    <row r="134" spans="1:9">
      <c r="A134" s="231" t="s">
        <v>85</v>
      </c>
      <c r="B134" s="229">
        <f>SUM(B135:B147)</f>
        <v>0</v>
      </c>
      <c r="C134" s="228">
        <f t="shared" ref="C134:I134" si="13">SUM(C135:C147)</f>
        <v>0</v>
      </c>
      <c r="D134" s="228">
        <f t="shared" si="13"/>
        <v>0</v>
      </c>
      <c r="E134" s="228">
        <f t="shared" si="13"/>
        <v>0</v>
      </c>
      <c r="F134" s="228">
        <f t="shared" si="13"/>
        <v>0</v>
      </c>
      <c r="G134" s="228">
        <f t="shared" si="13"/>
        <v>0</v>
      </c>
      <c r="H134" s="228">
        <f t="shared" si="13"/>
        <v>0</v>
      </c>
      <c r="I134" s="228">
        <f t="shared" si="13"/>
        <v>0</v>
      </c>
    </row>
    <row r="135" spans="1:9">
      <c r="A135" s="231" t="s">
        <v>298</v>
      </c>
      <c r="B135" s="229"/>
      <c r="C135" s="228"/>
      <c r="D135" s="228"/>
      <c r="E135" s="228"/>
      <c r="F135" s="228"/>
      <c r="G135" s="228"/>
      <c r="H135" s="228"/>
      <c r="I135" s="228"/>
    </row>
    <row r="136" spans="1:9">
      <c r="A136" s="228" t="s">
        <v>299</v>
      </c>
      <c r="B136" s="229"/>
      <c r="C136" s="228"/>
      <c r="D136" s="228"/>
      <c r="E136" s="228"/>
      <c r="F136" s="228"/>
      <c r="G136" s="228"/>
      <c r="H136" s="228"/>
      <c r="I136" s="228"/>
    </row>
    <row r="137" spans="1:9">
      <c r="A137" s="231" t="s">
        <v>300</v>
      </c>
      <c r="B137" s="229"/>
      <c r="C137" s="228"/>
      <c r="D137" s="228"/>
      <c r="E137" s="228"/>
      <c r="F137" s="228"/>
      <c r="G137" s="228"/>
      <c r="H137" s="228"/>
      <c r="I137" s="228"/>
    </row>
    <row r="138" spans="1:9">
      <c r="A138" s="231" t="s">
        <v>367</v>
      </c>
      <c r="B138" s="229"/>
      <c r="C138" s="228"/>
      <c r="D138" s="228"/>
      <c r="E138" s="228"/>
      <c r="F138" s="228"/>
      <c r="G138" s="228"/>
      <c r="H138" s="228"/>
      <c r="I138" s="228"/>
    </row>
    <row r="139" spans="1:9">
      <c r="A139" s="231" t="s">
        <v>368</v>
      </c>
      <c r="B139" s="229"/>
      <c r="C139" s="228"/>
      <c r="D139" s="228"/>
      <c r="E139" s="228"/>
      <c r="F139" s="228"/>
      <c r="G139" s="228"/>
      <c r="H139" s="228"/>
      <c r="I139" s="228"/>
    </row>
    <row r="140" spans="1:9">
      <c r="A140" s="231" t="s">
        <v>369</v>
      </c>
      <c r="B140" s="229"/>
      <c r="C140" s="228"/>
      <c r="D140" s="228"/>
      <c r="E140" s="228"/>
      <c r="F140" s="228"/>
      <c r="G140" s="228"/>
      <c r="H140" s="228"/>
      <c r="I140" s="228"/>
    </row>
    <row r="141" spans="1:9">
      <c r="A141" s="231" t="s">
        <v>370</v>
      </c>
      <c r="B141" s="229"/>
      <c r="C141" s="228"/>
      <c r="D141" s="228"/>
      <c r="E141" s="228"/>
      <c r="F141" s="228"/>
      <c r="G141" s="228"/>
      <c r="H141" s="228"/>
      <c r="I141" s="228"/>
    </row>
    <row r="142" spans="1:9">
      <c r="A142" s="231" t="s">
        <v>371</v>
      </c>
      <c r="B142" s="229"/>
      <c r="C142" s="228"/>
      <c r="D142" s="228"/>
      <c r="E142" s="228"/>
      <c r="F142" s="228"/>
      <c r="G142" s="228"/>
      <c r="H142" s="228"/>
      <c r="I142" s="228"/>
    </row>
    <row r="143" spans="1:9">
      <c r="A143" s="231" t="s">
        <v>372</v>
      </c>
      <c r="B143" s="229"/>
      <c r="C143" s="228"/>
      <c r="D143" s="228"/>
      <c r="E143" s="228"/>
      <c r="F143" s="228"/>
      <c r="G143" s="228"/>
      <c r="H143" s="228"/>
      <c r="I143" s="228"/>
    </row>
    <row r="144" spans="1:9">
      <c r="A144" s="231" t="s">
        <v>373</v>
      </c>
      <c r="B144" s="229"/>
      <c r="C144" s="228"/>
      <c r="D144" s="228"/>
      <c r="E144" s="228"/>
      <c r="F144" s="228"/>
      <c r="G144" s="228"/>
      <c r="H144" s="228"/>
      <c r="I144" s="228"/>
    </row>
    <row r="145" spans="1:9">
      <c r="A145" s="231" t="s">
        <v>374</v>
      </c>
      <c r="B145" s="229"/>
      <c r="C145" s="228"/>
      <c r="D145" s="228"/>
      <c r="E145" s="228"/>
      <c r="F145" s="228"/>
      <c r="G145" s="228"/>
      <c r="H145" s="228"/>
      <c r="I145" s="228"/>
    </row>
    <row r="146" spans="1:9">
      <c r="A146" s="231" t="s">
        <v>307</v>
      </c>
      <c r="B146" s="229"/>
      <c r="C146" s="228"/>
      <c r="D146" s="228"/>
      <c r="E146" s="228"/>
      <c r="F146" s="228"/>
      <c r="G146" s="228"/>
      <c r="H146" s="228"/>
      <c r="I146" s="228"/>
    </row>
    <row r="147" spans="1:9">
      <c r="A147" s="231" t="s">
        <v>375</v>
      </c>
      <c r="B147" s="229"/>
      <c r="C147" s="228"/>
      <c r="D147" s="228"/>
      <c r="E147" s="228"/>
      <c r="F147" s="228"/>
      <c r="G147" s="228"/>
      <c r="H147" s="228"/>
      <c r="I147" s="228"/>
    </row>
    <row r="148" spans="1:9">
      <c r="A148" s="231" t="s">
        <v>86</v>
      </c>
      <c r="B148" s="229">
        <f>SUM(B149:B154)</f>
        <v>511.14</v>
      </c>
      <c r="C148" s="228">
        <f t="shared" ref="C148:I148" si="14">SUM(C149:C154)</f>
        <v>224</v>
      </c>
      <c r="D148" s="228">
        <f t="shared" si="14"/>
        <v>152</v>
      </c>
      <c r="E148" s="228">
        <f t="shared" si="14"/>
        <v>235</v>
      </c>
      <c r="F148" s="228">
        <f t="shared" si="14"/>
        <v>794.45</v>
      </c>
      <c r="G148" s="228">
        <f t="shared" si="14"/>
        <v>164</v>
      </c>
      <c r="H148" s="228">
        <f t="shared" si="14"/>
        <v>572</v>
      </c>
      <c r="I148" s="228">
        <f t="shared" si="14"/>
        <v>0</v>
      </c>
    </row>
    <row r="149" spans="1:9">
      <c r="A149" s="231" t="s">
        <v>298</v>
      </c>
      <c r="B149" s="229">
        <v>458.14</v>
      </c>
      <c r="C149" s="228">
        <v>224</v>
      </c>
      <c r="D149" s="228">
        <v>152</v>
      </c>
      <c r="E149" s="228">
        <v>135</v>
      </c>
      <c r="F149" s="228">
        <v>794.45</v>
      </c>
      <c r="G149" s="228">
        <v>164</v>
      </c>
      <c r="H149" s="228">
        <v>559</v>
      </c>
      <c r="I149" s="228"/>
    </row>
    <row r="150" spans="1:9">
      <c r="A150" s="231" t="s">
        <v>299</v>
      </c>
      <c r="B150" s="229"/>
      <c r="C150" s="228"/>
      <c r="D150" s="228"/>
      <c r="E150" s="228"/>
      <c r="F150" s="228"/>
      <c r="G150" s="228"/>
      <c r="H150" s="228">
        <v>5</v>
      </c>
      <c r="I150" s="228"/>
    </row>
    <row r="151" spans="1:9">
      <c r="A151" s="231" t="s">
        <v>300</v>
      </c>
      <c r="B151" s="229">
        <v>8</v>
      </c>
      <c r="C151" s="228"/>
      <c r="D151" s="228"/>
      <c r="E151" s="228"/>
      <c r="F151" s="228"/>
      <c r="G151" s="228"/>
      <c r="H151" s="228"/>
      <c r="I151" s="228"/>
    </row>
    <row r="152" spans="1:9">
      <c r="A152" s="231" t="s">
        <v>376</v>
      </c>
      <c r="B152" s="229"/>
      <c r="C152" s="228"/>
      <c r="D152" s="228"/>
      <c r="E152" s="228"/>
      <c r="F152" s="228"/>
      <c r="G152" s="228"/>
      <c r="H152" s="228"/>
      <c r="I152" s="228"/>
    </row>
    <row r="153" spans="1:9">
      <c r="A153" s="231" t="s">
        <v>307</v>
      </c>
      <c r="B153" s="229"/>
      <c r="C153" s="228"/>
      <c r="D153" s="228"/>
      <c r="E153" s="228"/>
      <c r="F153" s="228"/>
      <c r="G153" s="228"/>
      <c r="H153" s="228"/>
      <c r="I153" s="228"/>
    </row>
    <row r="154" spans="1:9">
      <c r="A154" s="228" t="s">
        <v>377</v>
      </c>
      <c r="B154" s="229">
        <v>45</v>
      </c>
      <c r="C154" s="228"/>
      <c r="D154" s="228"/>
      <c r="E154" s="228">
        <v>100</v>
      </c>
      <c r="F154" s="228"/>
      <c r="G154" s="228"/>
      <c r="H154" s="228">
        <v>8</v>
      </c>
      <c r="I154" s="228"/>
    </row>
    <row r="155" spans="1:9">
      <c r="A155" s="231" t="s">
        <v>87</v>
      </c>
      <c r="B155" s="229">
        <v>0</v>
      </c>
      <c r="C155" s="228">
        <f t="shared" ref="C155:I155" si="15">SUM(C156:C162)</f>
        <v>0</v>
      </c>
      <c r="D155" s="228">
        <f t="shared" si="15"/>
        <v>0</v>
      </c>
      <c r="E155" s="228">
        <f t="shared" si="15"/>
        <v>0</v>
      </c>
      <c r="F155" s="228">
        <f t="shared" si="15"/>
        <v>0</v>
      </c>
      <c r="G155" s="228">
        <f t="shared" si="15"/>
        <v>0</v>
      </c>
      <c r="H155" s="228">
        <f t="shared" si="15"/>
        <v>0</v>
      </c>
      <c r="I155" s="228">
        <f t="shared" si="15"/>
        <v>0</v>
      </c>
    </row>
    <row r="156" spans="1:9">
      <c r="A156" s="233" t="s">
        <v>298</v>
      </c>
      <c r="B156" s="229"/>
      <c r="C156" s="228"/>
      <c r="D156" s="228"/>
      <c r="E156" s="228"/>
      <c r="F156" s="228"/>
      <c r="G156" s="228"/>
      <c r="H156" s="228"/>
      <c r="I156" s="228"/>
    </row>
    <row r="157" spans="1:9">
      <c r="A157" s="233" t="s">
        <v>299</v>
      </c>
      <c r="B157" s="229"/>
      <c r="C157" s="228"/>
      <c r="D157" s="228"/>
      <c r="E157" s="228"/>
      <c r="F157" s="228"/>
      <c r="G157" s="228"/>
      <c r="H157" s="228"/>
      <c r="I157" s="228"/>
    </row>
    <row r="158" spans="1:9">
      <c r="A158" s="233" t="s">
        <v>300</v>
      </c>
      <c r="B158" s="229"/>
      <c r="C158" s="228"/>
      <c r="D158" s="228"/>
      <c r="E158" s="228"/>
      <c r="F158" s="228"/>
      <c r="G158" s="228"/>
      <c r="H158" s="228"/>
      <c r="I158" s="228"/>
    </row>
    <row r="159" spans="1:9">
      <c r="A159" s="233" t="s">
        <v>378</v>
      </c>
      <c r="B159" s="229"/>
      <c r="C159" s="228"/>
      <c r="D159" s="228"/>
      <c r="E159" s="228"/>
      <c r="F159" s="228"/>
      <c r="G159" s="228"/>
      <c r="H159" s="228"/>
      <c r="I159" s="228"/>
    </row>
    <row r="160" spans="1:9">
      <c r="A160" s="234" t="s">
        <v>379</v>
      </c>
      <c r="B160" s="229"/>
      <c r="C160" s="228"/>
      <c r="D160" s="228"/>
      <c r="E160" s="228"/>
      <c r="F160" s="228"/>
      <c r="G160" s="228"/>
      <c r="H160" s="228"/>
      <c r="I160" s="228"/>
    </row>
    <row r="161" spans="1:9">
      <c r="A161" s="233" t="s">
        <v>307</v>
      </c>
      <c r="B161" s="229"/>
      <c r="C161" s="228"/>
      <c r="D161" s="228"/>
      <c r="E161" s="228"/>
      <c r="F161" s="228"/>
      <c r="G161" s="228"/>
      <c r="H161" s="228"/>
      <c r="I161" s="228"/>
    </row>
    <row r="162" ht="12.75" customHeight="1" spans="1:9">
      <c r="A162" s="233" t="s">
        <v>380</v>
      </c>
      <c r="B162" s="229"/>
      <c r="C162" s="228"/>
      <c r="D162" s="228"/>
      <c r="E162" s="228"/>
      <c r="F162" s="228"/>
      <c r="G162" s="228"/>
      <c r="H162" s="228"/>
      <c r="I162" s="228"/>
    </row>
    <row r="163" spans="1:9">
      <c r="A163" s="231" t="s">
        <v>88</v>
      </c>
      <c r="B163" s="229">
        <f>SUM(B164:B168)</f>
        <v>81.7</v>
      </c>
      <c r="C163" s="228">
        <f t="shared" ref="C163:I163" si="16">SUM(C164:C168)</f>
        <v>0</v>
      </c>
      <c r="D163" s="228">
        <f t="shared" si="16"/>
        <v>0</v>
      </c>
      <c r="E163" s="228">
        <f t="shared" si="16"/>
        <v>0</v>
      </c>
      <c r="F163" s="228">
        <f t="shared" si="16"/>
        <v>0</v>
      </c>
      <c r="G163" s="228">
        <f t="shared" si="16"/>
        <v>0</v>
      </c>
      <c r="H163" s="228">
        <f t="shared" si="16"/>
        <v>0</v>
      </c>
      <c r="I163" s="228">
        <f t="shared" si="16"/>
        <v>0</v>
      </c>
    </row>
    <row r="164" spans="1:9">
      <c r="A164" s="231" t="s">
        <v>298</v>
      </c>
      <c r="B164" s="229">
        <v>27.5</v>
      </c>
      <c r="C164" s="228"/>
      <c r="D164" s="228"/>
      <c r="E164" s="228"/>
      <c r="F164" s="228"/>
      <c r="G164" s="228"/>
      <c r="H164" s="228"/>
      <c r="I164" s="228"/>
    </row>
    <row r="165" spans="1:9">
      <c r="A165" s="231" t="s">
        <v>299</v>
      </c>
      <c r="B165" s="229"/>
      <c r="C165" s="228"/>
      <c r="D165" s="228"/>
      <c r="E165" s="228"/>
      <c r="F165" s="228"/>
      <c r="G165" s="228"/>
      <c r="H165" s="228"/>
      <c r="I165" s="228"/>
    </row>
    <row r="166" spans="1:9">
      <c r="A166" s="231" t="s">
        <v>300</v>
      </c>
      <c r="B166" s="229"/>
      <c r="C166" s="228"/>
      <c r="D166" s="228"/>
      <c r="E166" s="228"/>
      <c r="F166" s="228"/>
      <c r="G166" s="228"/>
      <c r="H166" s="228"/>
      <c r="I166" s="228"/>
    </row>
    <row r="167" spans="1:9">
      <c r="A167" s="231" t="s">
        <v>381</v>
      </c>
      <c r="B167" s="229">
        <v>54.2</v>
      </c>
      <c r="C167" s="228"/>
      <c r="D167" s="228"/>
      <c r="E167" s="228"/>
      <c r="F167" s="228"/>
      <c r="G167" s="228"/>
      <c r="H167" s="228"/>
      <c r="I167" s="228"/>
    </row>
    <row r="168" spans="1:9">
      <c r="A168" s="231" t="s">
        <v>382</v>
      </c>
      <c r="B168" s="229"/>
      <c r="C168" s="228"/>
      <c r="D168" s="228"/>
      <c r="E168" s="228"/>
      <c r="F168" s="228"/>
      <c r="G168" s="228"/>
      <c r="H168" s="228"/>
      <c r="I168" s="228"/>
    </row>
    <row r="169" spans="1:16384">
      <c r="A169" s="231" t="s">
        <v>89</v>
      </c>
      <c r="B169" s="229">
        <f>SUM(B170:B175)</f>
        <v>320.84</v>
      </c>
      <c r="C169" s="228">
        <f t="shared" ref="C169:I169" si="17">SUM(C170:C175)</f>
        <v>0</v>
      </c>
      <c r="D169" s="228">
        <f t="shared" si="17"/>
        <v>193</v>
      </c>
      <c r="E169" s="228">
        <f t="shared" si="17"/>
        <v>90</v>
      </c>
      <c r="F169" s="228">
        <f t="shared" si="17"/>
        <v>0</v>
      </c>
      <c r="G169" s="228">
        <f t="shared" si="17"/>
        <v>155.69</v>
      </c>
      <c r="H169" s="228">
        <f t="shared" si="17"/>
        <v>108</v>
      </c>
      <c r="I169" s="228">
        <f t="shared" si="17"/>
        <v>125.03</v>
      </c>
      <c r="XFD169" s="37">
        <f>SUM(B169:XFC169)</f>
        <v>992.56</v>
      </c>
    </row>
    <row r="170" spans="1:9">
      <c r="A170" s="231" t="s">
        <v>298</v>
      </c>
      <c r="B170" s="229">
        <v>258.04</v>
      </c>
      <c r="C170" s="228"/>
      <c r="D170" s="228">
        <v>193</v>
      </c>
      <c r="E170" s="228">
        <v>52</v>
      </c>
      <c r="F170" s="228"/>
      <c r="G170" s="228">
        <v>155.69</v>
      </c>
      <c r="H170" s="228">
        <v>103</v>
      </c>
      <c r="I170" s="232">
        <v>125.03</v>
      </c>
    </row>
    <row r="171" spans="1:9">
      <c r="A171" s="231" t="s">
        <v>299</v>
      </c>
      <c r="B171" s="229"/>
      <c r="C171" s="228"/>
      <c r="D171" s="228"/>
      <c r="E171" s="228"/>
      <c r="F171" s="228"/>
      <c r="G171" s="228"/>
      <c r="H171" s="228"/>
      <c r="I171" s="232"/>
    </row>
    <row r="172" spans="1:9">
      <c r="A172" s="228" t="s">
        <v>300</v>
      </c>
      <c r="B172" s="229">
        <v>4</v>
      </c>
      <c r="C172" s="228"/>
      <c r="D172" s="228"/>
      <c r="E172" s="228"/>
      <c r="F172" s="228"/>
      <c r="G172" s="228"/>
      <c r="H172" s="228"/>
      <c r="I172" s="232"/>
    </row>
    <row r="173" spans="1:9">
      <c r="A173" s="231" t="s">
        <v>311</v>
      </c>
      <c r="B173" s="229"/>
      <c r="C173" s="228"/>
      <c r="D173" s="228"/>
      <c r="E173" s="228"/>
      <c r="F173" s="228"/>
      <c r="G173" s="228"/>
      <c r="H173" s="228"/>
      <c r="I173" s="232"/>
    </row>
    <row r="174" spans="1:9">
      <c r="A174" s="231" t="s">
        <v>307</v>
      </c>
      <c r="B174" s="229"/>
      <c r="C174" s="228"/>
      <c r="D174" s="228"/>
      <c r="E174" s="228"/>
      <c r="F174" s="228"/>
      <c r="G174" s="228"/>
      <c r="H174" s="228"/>
      <c r="I174" s="232"/>
    </row>
    <row r="175" spans="1:9">
      <c r="A175" s="231" t="s">
        <v>383</v>
      </c>
      <c r="B175" s="229">
        <v>58.8</v>
      </c>
      <c r="C175" s="228"/>
      <c r="D175" s="228"/>
      <c r="E175" s="228">
        <v>38</v>
      </c>
      <c r="F175" s="228"/>
      <c r="G175" s="228"/>
      <c r="H175" s="228">
        <v>5</v>
      </c>
      <c r="I175" s="232"/>
    </row>
    <row r="176" spans="1:9">
      <c r="A176" s="231" t="s">
        <v>90</v>
      </c>
      <c r="B176" s="229">
        <f>SUM(B177:B182)</f>
        <v>1470.47</v>
      </c>
      <c r="C176" s="228">
        <f t="shared" ref="C176:I176" si="18">SUM(C177:C182)</f>
        <v>307</v>
      </c>
      <c r="D176" s="228">
        <f t="shared" si="18"/>
        <v>97</v>
      </c>
      <c r="E176" s="228">
        <f t="shared" si="18"/>
        <v>102</v>
      </c>
      <c r="F176" s="228">
        <f t="shared" si="18"/>
        <v>152.82</v>
      </c>
      <c r="G176" s="228">
        <f t="shared" si="18"/>
        <v>159.71</v>
      </c>
      <c r="H176" s="228">
        <f t="shared" si="18"/>
        <v>175</v>
      </c>
      <c r="I176" s="228">
        <f t="shared" si="18"/>
        <v>143.56</v>
      </c>
    </row>
    <row r="177" spans="1:9">
      <c r="A177" s="231" t="s">
        <v>298</v>
      </c>
      <c r="B177" s="229">
        <v>773.75</v>
      </c>
      <c r="C177" s="228">
        <v>307</v>
      </c>
      <c r="D177" s="228">
        <v>97</v>
      </c>
      <c r="E177" s="228">
        <v>94</v>
      </c>
      <c r="F177" s="228">
        <v>27.59</v>
      </c>
      <c r="G177" s="228">
        <v>159.71</v>
      </c>
      <c r="H177" s="228">
        <v>149</v>
      </c>
      <c r="I177" s="232">
        <v>97.56</v>
      </c>
    </row>
    <row r="178" spans="1:9">
      <c r="A178" s="231" t="s">
        <v>299</v>
      </c>
      <c r="B178" s="229">
        <v>261.32</v>
      </c>
      <c r="C178" s="228"/>
      <c r="D178" s="228"/>
      <c r="E178" s="228"/>
      <c r="F178" s="228">
        <v>42.94</v>
      </c>
      <c r="G178" s="228"/>
      <c r="H178" s="228"/>
      <c r="I178" s="232"/>
    </row>
    <row r="179" spans="1:9">
      <c r="A179" s="231" t="s">
        <v>300</v>
      </c>
      <c r="B179" s="229">
        <v>16</v>
      </c>
      <c r="C179" s="228"/>
      <c r="D179" s="228"/>
      <c r="E179" s="228"/>
      <c r="F179" s="228"/>
      <c r="G179" s="228"/>
      <c r="H179" s="228"/>
      <c r="I179" s="232"/>
    </row>
    <row r="180" spans="1:9">
      <c r="A180" s="231" t="s">
        <v>384</v>
      </c>
      <c r="B180" s="229"/>
      <c r="C180" s="228"/>
      <c r="D180" s="228"/>
      <c r="E180" s="228"/>
      <c r="F180" s="228">
        <v>82.29</v>
      </c>
      <c r="G180" s="228"/>
      <c r="H180" s="228">
        <v>16</v>
      </c>
      <c r="I180" s="232">
        <v>20</v>
      </c>
    </row>
    <row r="181" spans="1:9">
      <c r="A181" s="231" t="s">
        <v>307</v>
      </c>
      <c r="B181" s="229"/>
      <c r="C181" s="228"/>
      <c r="D181" s="228"/>
      <c r="E181" s="228"/>
      <c r="F181" s="228"/>
      <c r="G181" s="228"/>
      <c r="H181" s="228"/>
      <c r="I181" s="232"/>
    </row>
    <row r="182" spans="1:9">
      <c r="A182" s="231" t="s">
        <v>385</v>
      </c>
      <c r="B182" s="229">
        <v>419.4</v>
      </c>
      <c r="C182" s="228"/>
      <c r="D182" s="228"/>
      <c r="E182" s="228">
        <v>8</v>
      </c>
      <c r="F182" s="228"/>
      <c r="G182" s="228"/>
      <c r="H182" s="228">
        <v>10</v>
      </c>
      <c r="I182" s="232">
        <v>26</v>
      </c>
    </row>
    <row r="183" spans="1:9">
      <c r="A183" s="231" t="s">
        <v>91</v>
      </c>
      <c r="B183" s="229">
        <f>SUM(B184:B189)</f>
        <v>3969.46</v>
      </c>
      <c r="C183" s="228">
        <f t="shared" ref="C183:I183" si="19">SUM(C184:C189)</f>
        <v>883</v>
      </c>
      <c r="D183" s="228">
        <f t="shared" si="19"/>
        <v>307</v>
      </c>
      <c r="E183" s="228">
        <f t="shared" si="19"/>
        <v>818</v>
      </c>
      <c r="F183" s="228">
        <f t="shared" si="19"/>
        <v>509.78</v>
      </c>
      <c r="G183" s="228">
        <f t="shared" si="19"/>
        <v>506.72</v>
      </c>
      <c r="H183" s="228">
        <f t="shared" si="19"/>
        <v>1023</v>
      </c>
      <c r="I183" s="228">
        <f t="shared" si="19"/>
        <v>1255.04</v>
      </c>
    </row>
    <row r="184" spans="1:9">
      <c r="A184" s="231" t="s">
        <v>298</v>
      </c>
      <c r="B184" s="229">
        <v>1626.02</v>
      </c>
      <c r="C184" s="228">
        <v>883</v>
      </c>
      <c r="D184" s="228">
        <v>307</v>
      </c>
      <c r="E184" s="228">
        <v>466</v>
      </c>
      <c r="F184" s="228">
        <v>371.24</v>
      </c>
      <c r="G184" s="228">
        <v>506.72</v>
      </c>
      <c r="H184" s="228">
        <v>603</v>
      </c>
      <c r="I184" s="232">
        <v>510.3</v>
      </c>
    </row>
    <row r="185" spans="1:9">
      <c r="A185" s="231" t="s">
        <v>299</v>
      </c>
      <c r="B185" s="229">
        <v>223.77</v>
      </c>
      <c r="C185" s="228"/>
      <c r="D185" s="228"/>
      <c r="E185" s="228"/>
      <c r="F185" s="228"/>
      <c r="G185" s="228"/>
      <c r="H185" s="228">
        <v>25</v>
      </c>
      <c r="I185" s="232"/>
    </row>
    <row r="186" spans="1:9">
      <c r="A186" s="231" t="s">
        <v>300</v>
      </c>
      <c r="B186" s="229">
        <v>270.89</v>
      </c>
      <c r="C186" s="228"/>
      <c r="D186" s="228"/>
      <c r="E186" s="228"/>
      <c r="F186" s="228"/>
      <c r="G186" s="228"/>
      <c r="H186" s="228">
        <v>76</v>
      </c>
      <c r="I186" s="232"/>
    </row>
    <row r="187" spans="1:9">
      <c r="A187" s="231" t="s">
        <v>386</v>
      </c>
      <c r="B187" s="229">
        <v>320</v>
      </c>
      <c r="C187" s="228"/>
      <c r="D187" s="228"/>
      <c r="E187" s="228"/>
      <c r="F187" s="228"/>
      <c r="G187" s="228"/>
      <c r="H187" s="228"/>
      <c r="I187" s="232">
        <v>357</v>
      </c>
    </row>
    <row r="188" spans="1:9">
      <c r="A188" s="231" t="s">
        <v>307</v>
      </c>
      <c r="B188" s="229">
        <v>55</v>
      </c>
      <c r="C188" s="228"/>
      <c r="D188" s="228"/>
      <c r="E188" s="228"/>
      <c r="F188" s="228"/>
      <c r="G188" s="228"/>
      <c r="H188" s="228"/>
      <c r="I188" s="232"/>
    </row>
    <row r="189" spans="1:9">
      <c r="A189" s="231" t="s">
        <v>387</v>
      </c>
      <c r="B189" s="229">
        <v>1473.78</v>
      </c>
      <c r="C189" s="228"/>
      <c r="D189" s="228"/>
      <c r="E189" s="228">
        <v>352</v>
      </c>
      <c r="F189" s="228">
        <v>138.54</v>
      </c>
      <c r="G189" s="228"/>
      <c r="H189" s="228">
        <v>319</v>
      </c>
      <c r="I189" s="232">
        <v>387.74</v>
      </c>
    </row>
    <row r="190" spans="1:9">
      <c r="A190" s="231" t="s">
        <v>92</v>
      </c>
      <c r="B190" s="229">
        <f>SUM(B191:B196)</f>
        <v>2816.47</v>
      </c>
      <c r="C190" s="228">
        <f t="shared" ref="C190:I190" si="20">SUM(C191:C196)</f>
        <v>1391</v>
      </c>
      <c r="D190" s="228">
        <f t="shared" si="20"/>
        <v>262</v>
      </c>
      <c r="E190" s="228">
        <f t="shared" si="20"/>
        <v>475</v>
      </c>
      <c r="F190" s="228">
        <f t="shared" si="20"/>
        <v>442.16</v>
      </c>
      <c r="G190" s="228">
        <f t="shared" si="20"/>
        <v>376.61</v>
      </c>
      <c r="H190" s="228">
        <f t="shared" si="20"/>
        <v>749</v>
      </c>
      <c r="I190" s="228">
        <f t="shared" si="20"/>
        <v>761.29</v>
      </c>
    </row>
    <row r="191" spans="1:9">
      <c r="A191" s="231" t="s">
        <v>298</v>
      </c>
      <c r="B191" s="229">
        <v>1908.24</v>
      </c>
      <c r="C191" s="228">
        <v>1391</v>
      </c>
      <c r="D191" s="228">
        <v>262</v>
      </c>
      <c r="E191" s="228">
        <v>363</v>
      </c>
      <c r="F191" s="228">
        <v>442.16</v>
      </c>
      <c r="G191" s="228">
        <v>376.61</v>
      </c>
      <c r="H191" s="228">
        <v>569</v>
      </c>
      <c r="I191" s="232">
        <v>628.99</v>
      </c>
    </row>
    <row r="192" spans="1:9">
      <c r="A192" s="231" t="s">
        <v>299</v>
      </c>
      <c r="B192" s="229">
        <v>161.97</v>
      </c>
      <c r="C192" s="228"/>
      <c r="D192" s="228"/>
      <c r="E192" s="228"/>
      <c r="F192" s="228"/>
      <c r="G192" s="228"/>
      <c r="H192" s="228"/>
      <c r="I192" s="232"/>
    </row>
    <row r="193" spans="1:9">
      <c r="A193" s="231" t="s">
        <v>300</v>
      </c>
      <c r="B193" s="229"/>
      <c r="C193" s="228"/>
      <c r="D193" s="228"/>
      <c r="E193" s="228"/>
      <c r="F193" s="228"/>
      <c r="G193" s="228"/>
      <c r="H193" s="228"/>
      <c r="I193" s="232"/>
    </row>
    <row r="194" spans="1:9">
      <c r="A194" s="231" t="s">
        <v>388</v>
      </c>
      <c r="B194" s="229"/>
      <c r="C194" s="228"/>
      <c r="D194" s="228"/>
      <c r="E194" s="228"/>
      <c r="F194" s="228"/>
      <c r="G194" s="228"/>
      <c r="H194" s="228"/>
      <c r="I194" s="232">
        <v>30</v>
      </c>
    </row>
    <row r="195" spans="1:9">
      <c r="A195" s="231" t="s">
        <v>307</v>
      </c>
      <c r="B195" s="229">
        <v>27.72</v>
      </c>
      <c r="C195" s="228"/>
      <c r="D195" s="228"/>
      <c r="E195" s="228"/>
      <c r="F195" s="228"/>
      <c r="G195" s="228"/>
      <c r="H195" s="228"/>
      <c r="I195" s="232"/>
    </row>
    <row r="196" spans="1:9">
      <c r="A196" s="231" t="s">
        <v>389</v>
      </c>
      <c r="B196" s="229">
        <v>718.54</v>
      </c>
      <c r="C196" s="228"/>
      <c r="D196" s="228"/>
      <c r="E196" s="228">
        <v>112</v>
      </c>
      <c r="F196" s="228"/>
      <c r="G196" s="228"/>
      <c r="H196" s="228">
        <v>180</v>
      </c>
      <c r="I196" s="232">
        <v>102.3</v>
      </c>
    </row>
    <row r="197" spans="1:9">
      <c r="A197" s="231" t="s">
        <v>93</v>
      </c>
      <c r="B197" s="229">
        <f>SUM(B198:B202)</f>
        <v>1342.89</v>
      </c>
      <c r="C197" s="228">
        <f t="shared" ref="C197:I197" si="21">SUM(C198:C202)</f>
        <v>314</v>
      </c>
      <c r="D197" s="228">
        <f t="shared" si="21"/>
        <v>183</v>
      </c>
      <c r="E197" s="228">
        <f t="shared" si="21"/>
        <v>214</v>
      </c>
      <c r="F197" s="228">
        <f t="shared" si="21"/>
        <v>205.98</v>
      </c>
      <c r="G197" s="228">
        <f t="shared" si="21"/>
        <v>257.03</v>
      </c>
      <c r="H197" s="228">
        <f t="shared" si="21"/>
        <v>290</v>
      </c>
      <c r="I197" s="228">
        <f t="shared" si="21"/>
        <v>337.66</v>
      </c>
    </row>
    <row r="198" spans="1:9">
      <c r="A198" s="228" t="s">
        <v>298</v>
      </c>
      <c r="B198" s="229">
        <v>906.74</v>
      </c>
      <c r="C198" s="228">
        <v>314</v>
      </c>
      <c r="D198" s="228">
        <v>183</v>
      </c>
      <c r="E198" s="228">
        <v>211</v>
      </c>
      <c r="F198" s="228">
        <v>205.98</v>
      </c>
      <c r="G198" s="228">
        <v>257.03</v>
      </c>
      <c r="H198" s="228">
        <v>208</v>
      </c>
      <c r="I198" s="232">
        <v>337.66</v>
      </c>
    </row>
    <row r="199" spans="1:9">
      <c r="A199" s="231" t="s">
        <v>299</v>
      </c>
      <c r="B199" s="229"/>
      <c r="C199" s="228"/>
      <c r="D199" s="228"/>
      <c r="E199" s="228"/>
      <c r="F199" s="228"/>
      <c r="G199" s="228"/>
      <c r="H199" s="228"/>
      <c r="I199" s="232"/>
    </row>
    <row r="200" spans="1:9">
      <c r="A200" s="231" t="s">
        <v>300</v>
      </c>
      <c r="B200" s="229">
        <v>17</v>
      </c>
      <c r="C200" s="228"/>
      <c r="D200" s="228"/>
      <c r="E200" s="228"/>
      <c r="F200" s="228"/>
      <c r="G200" s="228"/>
      <c r="H200" s="228"/>
      <c r="I200" s="232"/>
    </row>
    <row r="201" spans="1:9">
      <c r="A201" s="231" t="s">
        <v>307</v>
      </c>
      <c r="B201" s="229">
        <v>49.9</v>
      </c>
      <c r="C201" s="228"/>
      <c r="D201" s="228"/>
      <c r="E201" s="228"/>
      <c r="F201" s="228"/>
      <c r="G201" s="228"/>
      <c r="H201" s="228"/>
      <c r="I201" s="232"/>
    </row>
    <row r="202" spans="1:9">
      <c r="A202" s="231" t="s">
        <v>390</v>
      </c>
      <c r="B202" s="229">
        <v>369.25</v>
      </c>
      <c r="C202" s="228"/>
      <c r="D202" s="228"/>
      <c r="E202" s="228">
        <v>3</v>
      </c>
      <c r="F202" s="228"/>
      <c r="G202" s="228"/>
      <c r="H202" s="228">
        <v>82</v>
      </c>
      <c r="I202" s="232"/>
    </row>
    <row r="203" spans="1:16384">
      <c r="A203" s="231" t="s">
        <v>94</v>
      </c>
      <c r="B203" s="229">
        <f>SUM(B204:B210)</f>
        <v>535.12</v>
      </c>
      <c r="C203" s="228">
        <f t="shared" ref="C203:I203" si="22">SUM(C204:C210)</f>
        <v>987</v>
      </c>
      <c r="D203" s="228">
        <f t="shared" si="22"/>
        <v>757</v>
      </c>
      <c r="E203" s="228">
        <f t="shared" si="22"/>
        <v>406</v>
      </c>
      <c r="F203" s="228">
        <f t="shared" si="22"/>
        <v>962.67</v>
      </c>
      <c r="G203" s="228">
        <f t="shared" si="22"/>
        <v>523.78</v>
      </c>
      <c r="H203" s="228">
        <f t="shared" si="22"/>
        <v>314</v>
      </c>
      <c r="I203" s="228">
        <f t="shared" si="22"/>
        <v>789.69</v>
      </c>
      <c r="XFD203" s="37">
        <f>SUM(B203:XFC203)</f>
        <v>5275.26</v>
      </c>
    </row>
    <row r="204" spans="1:9">
      <c r="A204" s="231" t="s">
        <v>298</v>
      </c>
      <c r="B204" s="229">
        <v>387.14</v>
      </c>
      <c r="C204" s="228">
        <v>987</v>
      </c>
      <c r="D204" s="228">
        <v>757</v>
      </c>
      <c r="E204" s="228">
        <v>397</v>
      </c>
      <c r="F204" s="228">
        <v>962.67</v>
      </c>
      <c r="G204" s="228">
        <v>523.78</v>
      </c>
      <c r="H204" s="228">
        <v>254</v>
      </c>
      <c r="I204" s="232">
        <v>584.35</v>
      </c>
    </row>
    <row r="205" spans="1:9">
      <c r="A205" s="231" t="s">
        <v>299</v>
      </c>
      <c r="B205" s="229">
        <v>1</v>
      </c>
      <c r="C205" s="228"/>
      <c r="D205" s="228"/>
      <c r="E205" s="228"/>
      <c r="F205" s="228"/>
      <c r="G205" s="228"/>
      <c r="H205" s="228"/>
      <c r="I205" s="232"/>
    </row>
    <row r="206" spans="1:9">
      <c r="A206" s="231" t="s">
        <v>300</v>
      </c>
      <c r="B206" s="229">
        <v>7</v>
      </c>
      <c r="C206" s="228"/>
      <c r="D206" s="228"/>
      <c r="E206" s="228"/>
      <c r="F206" s="228"/>
      <c r="G206" s="228"/>
      <c r="H206" s="228"/>
      <c r="I206" s="232"/>
    </row>
    <row r="207" spans="1:9">
      <c r="A207" s="231" t="s">
        <v>391</v>
      </c>
      <c r="B207" s="229"/>
      <c r="C207" s="228"/>
      <c r="D207" s="228"/>
      <c r="E207" s="228"/>
      <c r="F207" s="228"/>
      <c r="G207" s="228"/>
      <c r="H207" s="228"/>
      <c r="I207" s="232">
        <v>170.34</v>
      </c>
    </row>
    <row r="208" spans="1:9">
      <c r="A208" s="231" t="s">
        <v>392</v>
      </c>
      <c r="B208" s="229"/>
      <c r="C208" s="228"/>
      <c r="D208" s="228"/>
      <c r="E208" s="228"/>
      <c r="F208" s="228"/>
      <c r="G208" s="228"/>
      <c r="H208" s="228"/>
      <c r="I208" s="232"/>
    </row>
    <row r="209" spans="1:9">
      <c r="A209" s="231" t="s">
        <v>307</v>
      </c>
      <c r="B209" s="229">
        <v>7</v>
      </c>
      <c r="C209" s="228"/>
      <c r="D209" s="228"/>
      <c r="E209" s="228"/>
      <c r="F209" s="228"/>
      <c r="G209" s="228"/>
      <c r="H209" s="228"/>
      <c r="I209" s="232"/>
    </row>
    <row r="210" spans="1:9">
      <c r="A210" s="231" t="s">
        <v>393</v>
      </c>
      <c r="B210" s="229">
        <v>132.98</v>
      </c>
      <c r="C210" s="228"/>
      <c r="D210" s="228"/>
      <c r="E210" s="228">
        <v>9</v>
      </c>
      <c r="F210" s="228"/>
      <c r="G210" s="228"/>
      <c r="H210" s="228">
        <v>60</v>
      </c>
      <c r="I210" s="232">
        <v>35</v>
      </c>
    </row>
    <row r="211" spans="1:9">
      <c r="A211" s="231" t="s">
        <v>95</v>
      </c>
      <c r="B211" s="229">
        <f>SUM(B212:B216)</f>
        <v>264.83</v>
      </c>
      <c r="C211" s="228">
        <f t="shared" ref="C211:I211" si="23">SUM(C212:C216)</f>
        <v>0</v>
      </c>
      <c r="D211" s="228">
        <f t="shared" si="23"/>
        <v>0</v>
      </c>
      <c r="E211" s="228">
        <f t="shared" si="23"/>
        <v>0</v>
      </c>
      <c r="F211" s="228">
        <f t="shared" si="23"/>
        <v>0</v>
      </c>
      <c r="G211" s="228">
        <f t="shared" si="23"/>
        <v>0</v>
      </c>
      <c r="H211" s="228">
        <f t="shared" si="23"/>
        <v>0</v>
      </c>
      <c r="I211" s="228">
        <f t="shared" si="23"/>
        <v>0</v>
      </c>
    </row>
    <row r="212" spans="1:9">
      <c r="A212" s="231" t="s">
        <v>298</v>
      </c>
      <c r="B212" s="229">
        <v>264.83</v>
      </c>
      <c r="C212" s="228"/>
      <c r="D212" s="228"/>
      <c r="E212" s="228"/>
      <c r="F212" s="228"/>
      <c r="G212" s="228"/>
      <c r="H212" s="228"/>
      <c r="I212" s="228"/>
    </row>
    <row r="213" spans="1:9">
      <c r="A213" s="228" t="s">
        <v>299</v>
      </c>
      <c r="B213" s="229"/>
      <c r="C213" s="228"/>
      <c r="D213" s="228"/>
      <c r="E213" s="228"/>
      <c r="F213" s="228"/>
      <c r="G213" s="228"/>
      <c r="H213" s="228"/>
      <c r="I213" s="228"/>
    </row>
    <row r="214" spans="1:9">
      <c r="A214" s="231" t="s">
        <v>300</v>
      </c>
      <c r="B214" s="229"/>
      <c r="C214" s="228"/>
      <c r="D214" s="228"/>
      <c r="E214" s="228"/>
      <c r="F214" s="228"/>
      <c r="G214" s="228"/>
      <c r="H214" s="228"/>
      <c r="I214" s="228"/>
    </row>
    <row r="215" spans="1:9">
      <c r="A215" s="231" t="s">
        <v>307</v>
      </c>
      <c r="B215" s="229"/>
      <c r="C215" s="228"/>
      <c r="D215" s="228"/>
      <c r="E215" s="228"/>
      <c r="F215" s="228"/>
      <c r="G215" s="228"/>
      <c r="H215" s="228"/>
      <c r="I215" s="228"/>
    </row>
    <row r="216" spans="1:9">
      <c r="A216" s="231" t="s">
        <v>394</v>
      </c>
      <c r="B216" s="229"/>
      <c r="C216" s="228"/>
      <c r="D216" s="228"/>
      <c r="E216" s="228"/>
      <c r="F216" s="228"/>
      <c r="G216" s="228"/>
      <c r="H216" s="228"/>
      <c r="I216" s="228"/>
    </row>
    <row r="217" spans="1:9">
      <c r="A217" s="231" t="s">
        <v>96</v>
      </c>
      <c r="B217" s="229">
        <v>0</v>
      </c>
      <c r="C217" s="228">
        <f t="shared" ref="C217:I217" si="24">SUM(C218:C222)</f>
        <v>0</v>
      </c>
      <c r="D217" s="228">
        <f t="shared" si="24"/>
        <v>237</v>
      </c>
      <c r="E217" s="228">
        <f t="shared" si="24"/>
        <v>340</v>
      </c>
      <c r="F217" s="228">
        <f t="shared" si="24"/>
        <v>256.25</v>
      </c>
      <c r="G217" s="228">
        <f t="shared" si="24"/>
        <v>4202.9</v>
      </c>
      <c r="H217" s="228">
        <f t="shared" si="24"/>
        <v>0</v>
      </c>
      <c r="I217" s="228">
        <f t="shared" si="24"/>
        <v>0</v>
      </c>
    </row>
    <row r="218" spans="1:9">
      <c r="A218" s="231" t="s">
        <v>298</v>
      </c>
      <c r="B218" s="229"/>
      <c r="C218" s="228"/>
      <c r="D218" s="228">
        <v>237</v>
      </c>
      <c r="E218" s="228">
        <v>137</v>
      </c>
      <c r="F218" s="228">
        <v>256.25</v>
      </c>
      <c r="G218" s="228">
        <v>254.9</v>
      </c>
      <c r="H218" s="228"/>
      <c r="I218" s="228"/>
    </row>
    <row r="219" spans="1:9">
      <c r="A219" s="231" t="s">
        <v>299</v>
      </c>
      <c r="B219" s="229"/>
      <c r="C219" s="228"/>
      <c r="D219" s="228"/>
      <c r="E219" s="228"/>
      <c r="F219" s="228"/>
      <c r="G219" s="228"/>
      <c r="H219" s="228"/>
      <c r="I219" s="228"/>
    </row>
    <row r="220" spans="1:9">
      <c r="A220" s="231" t="s">
        <v>300</v>
      </c>
      <c r="B220" s="229"/>
      <c r="C220" s="228"/>
      <c r="D220" s="228"/>
      <c r="E220" s="228"/>
      <c r="F220" s="228"/>
      <c r="G220" s="228"/>
      <c r="H220" s="228"/>
      <c r="I220" s="228"/>
    </row>
    <row r="221" spans="1:9">
      <c r="A221" s="231" t="s">
        <v>307</v>
      </c>
      <c r="B221" s="229"/>
      <c r="C221" s="228"/>
      <c r="D221" s="228"/>
      <c r="E221" s="228"/>
      <c r="F221" s="228"/>
      <c r="G221" s="228"/>
      <c r="H221" s="228"/>
      <c r="I221" s="228"/>
    </row>
    <row r="222" spans="1:9">
      <c r="A222" s="231" t="s">
        <v>395</v>
      </c>
      <c r="B222" s="229"/>
      <c r="C222" s="228"/>
      <c r="D222" s="228"/>
      <c r="E222" s="228">
        <v>203</v>
      </c>
      <c r="F222" s="228"/>
      <c r="G222" s="228">
        <v>3948</v>
      </c>
      <c r="H222" s="228"/>
      <c r="I222" s="228"/>
    </row>
    <row r="223" spans="1:9">
      <c r="A223" s="233" t="s">
        <v>97</v>
      </c>
      <c r="B223" s="229">
        <f>SUM(B224:B227)</f>
        <v>455.82</v>
      </c>
      <c r="C223" s="228">
        <f t="shared" ref="C223:I223" si="25">SUM(C224:C227)</f>
        <v>0</v>
      </c>
      <c r="D223" s="228">
        <f t="shared" si="25"/>
        <v>0</v>
      </c>
      <c r="E223" s="228">
        <f t="shared" si="25"/>
        <v>0</v>
      </c>
      <c r="F223" s="228">
        <f t="shared" si="25"/>
        <v>0</v>
      </c>
      <c r="G223" s="228">
        <f t="shared" si="25"/>
        <v>0</v>
      </c>
      <c r="H223" s="228">
        <f t="shared" si="25"/>
        <v>0</v>
      </c>
      <c r="I223" s="228">
        <f t="shared" si="25"/>
        <v>0</v>
      </c>
    </row>
    <row r="224" spans="1:9">
      <c r="A224" s="233" t="s">
        <v>298</v>
      </c>
      <c r="B224" s="229">
        <v>345.02</v>
      </c>
      <c r="C224" s="228"/>
      <c r="D224" s="228"/>
      <c r="E224" s="228"/>
      <c r="F224" s="228"/>
      <c r="G224" s="228"/>
      <c r="H224" s="228"/>
      <c r="I224" s="228"/>
    </row>
    <row r="225" spans="1:9">
      <c r="A225" s="233" t="s">
        <v>299</v>
      </c>
      <c r="B225" s="229"/>
      <c r="C225" s="228"/>
      <c r="D225" s="228"/>
      <c r="E225" s="228"/>
      <c r="F225" s="228"/>
      <c r="G225" s="228"/>
      <c r="H225" s="228"/>
      <c r="I225" s="228"/>
    </row>
    <row r="226" spans="1:9">
      <c r="A226" s="233" t="s">
        <v>307</v>
      </c>
      <c r="B226" s="229">
        <v>4.8</v>
      </c>
      <c r="C226" s="228"/>
      <c r="D226" s="228"/>
      <c r="E226" s="228"/>
      <c r="F226" s="228"/>
      <c r="G226" s="228"/>
      <c r="H226" s="228"/>
      <c r="I226" s="228"/>
    </row>
    <row r="227" spans="1:9">
      <c r="A227" s="233" t="s">
        <v>396</v>
      </c>
      <c r="B227" s="229">
        <v>106</v>
      </c>
      <c r="C227" s="228"/>
      <c r="D227" s="228"/>
      <c r="E227" s="228"/>
      <c r="F227" s="228"/>
      <c r="G227" s="228"/>
      <c r="H227" s="228"/>
      <c r="I227" s="228"/>
    </row>
    <row r="228" spans="1:9">
      <c r="A228" s="233" t="s">
        <v>98</v>
      </c>
      <c r="B228" s="229">
        <f>SUM(B229:B244)</f>
        <v>2071.57</v>
      </c>
      <c r="C228" s="228">
        <f t="shared" ref="C228:I228" si="26">SUM(C229:C244)</f>
        <v>156</v>
      </c>
      <c r="D228" s="228">
        <f t="shared" si="26"/>
        <v>161</v>
      </c>
      <c r="E228" s="228">
        <f t="shared" si="26"/>
        <v>125</v>
      </c>
      <c r="F228" s="228">
        <f t="shared" si="26"/>
        <v>209.85</v>
      </c>
      <c r="G228" s="228">
        <f t="shared" si="26"/>
        <v>146.26</v>
      </c>
      <c r="H228" s="228">
        <f t="shared" si="26"/>
        <v>187</v>
      </c>
      <c r="I228" s="228">
        <f t="shared" si="26"/>
        <v>149</v>
      </c>
    </row>
    <row r="229" spans="1:9">
      <c r="A229" s="233" t="s">
        <v>298</v>
      </c>
      <c r="B229" s="229">
        <v>1733.07</v>
      </c>
      <c r="C229" s="228">
        <v>156</v>
      </c>
      <c r="D229" s="228">
        <v>161</v>
      </c>
      <c r="E229" s="228">
        <v>125</v>
      </c>
      <c r="F229" s="228">
        <v>209.85</v>
      </c>
      <c r="G229" s="228">
        <v>146.26</v>
      </c>
      <c r="H229" s="228">
        <v>178</v>
      </c>
      <c r="I229" s="232">
        <v>149</v>
      </c>
    </row>
    <row r="230" spans="1:9">
      <c r="A230" s="233" t="s">
        <v>299</v>
      </c>
      <c r="C230" s="228"/>
      <c r="D230" s="228"/>
      <c r="E230" s="228"/>
      <c r="F230" s="228"/>
      <c r="G230" s="228"/>
      <c r="H230" s="228">
        <v>9</v>
      </c>
      <c r="I230" s="232"/>
    </row>
    <row r="231" spans="1:9">
      <c r="A231" s="233" t="s">
        <v>300</v>
      </c>
      <c r="B231" s="229"/>
      <c r="C231" s="228"/>
      <c r="D231" s="228"/>
      <c r="E231" s="228"/>
      <c r="F231" s="228"/>
      <c r="G231" s="228"/>
      <c r="H231" s="228"/>
      <c r="I231" s="232"/>
    </row>
    <row r="232" spans="1:9">
      <c r="A232" s="233" t="s">
        <v>397</v>
      </c>
      <c r="B232" s="229"/>
      <c r="C232" s="228"/>
      <c r="D232" s="228"/>
      <c r="E232" s="228"/>
      <c r="F232" s="228"/>
      <c r="G232" s="228"/>
      <c r="H232" s="228"/>
      <c r="I232" s="232"/>
    </row>
    <row r="233" spans="1:9">
      <c r="A233" s="233" t="s">
        <v>398</v>
      </c>
      <c r="B233" s="229">
        <v>51.5</v>
      </c>
      <c r="C233" s="228"/>
      <c r="D233" s="228"/>
      <c r="E233" s="228"/>
      <c r="F233" s="228"/>
      <c r="G233" s="228"/>
      <c r="H233" s="228"/>
      <c r="I233" s="232"/>
    </row>
    <row r="234" spans="1:9">
      <c r="A234" s="233" t="s">
        <v>399</v>
      </c>
      <c r="B234" s="229">
        <v>60</v>
      </c>
      <c r="C234" s="228"/>
      <c r="D234" s="228"/>
      <c r="E234" s="228"/>
      <c r="F234" s="228"/>
      <c r="G234" s="228"/>
      <c r="H234" s="228"/>
      <c r="I234" s="232"/>
    </row>
    <row r="235" spans="1:9">
      <c r="A235" s="233" t="s">
        <v>400</v>
      </c>
      <c r="B235" s="229"/>
      <c r="C235" s="228"/>
      <c r="D235" s="228"/>
      <c r="E235" s="228"/>
      <c r="F235" s="228"/>
      <c r="G235" s="228"/>
      <c r="H235" s="228"/>
      <c r="I235" s="232"/>
    </row>
    <row r="236" spans="1:9">
      <c r="A236" s="233" t="s">
        <v>335</v>
      </c>
      <c r="B236" s="229"/>
      <c r="C236" s="228"/>
      <c r="D236" s="228"/>
      <c r="E236" s="228"/>
      <c r="F236" s="228"/>
      <c r="G236" s="228"/>
      <c r="H236" s="228"/>
      <c r="I236" s="232"/>
    </row>
    <row r="237" spans="1:9">
      <c r="A237" s="233" t="s">
        <v>401</v>
      </c>
      <c r="B237" s="229"/>
      <c r="C237" s="228"/>
      <c r="D237" s="228"/>
      <c r="E237" s="228"/>
      <c r="F237" s="228"/>
      <c r="G237" s="228"/>
      <c r="H237" s="228"/>
      <c r="I237" s="232"/>
    </row>
    <row r="238" spans="1:9">
      <c r="A238" s="233" t="s">
        <v>402</v>
      </c>
      <c r="B238" s="229"/>
      <c r="C238" s="228"/>
      <c r="D238" s="228"/>
      <c r="E238" s="228"/>
      <c r="F238" s="228"/>
      <c r="G238" s="228"/>
      <c r="H238" s="228"/>
      <c r="I238" s="232"/>
    </row>
    <row r="239" spans="1:9">
      <c r="A239" s="233" t="s">
        <v>403</v>
      </c>
      <c r="B239" s="229"/>
      <c r="C239" s="228"/>
      <c r="D239" s="228"/>
      <c r="E239" s="228"/>
      <c r="F239" s="228"/>
      <c r="G239" s="228"/>
      <c r="H239" s="228"/>
      <c r="I239" s="232"/>
    </row>
    <row r="240" spans="1:9">
      <c r="A240" s="233" t="s">
        <v>404</v>
      </c>
      <c r="B240" s="229"/>
      <c r="C240" s="228"/>
      <c r="D240" s="228"/>
      <c r="E240" s="228"/>
      <c r="F240" s="228"/>
      <c r="G240" s="228"/>
      <c r="H240" s="228"/>
      <c r="I240" s="232"/>
    </row>
    <row r="241" spans="1:9">
      <c r="A241" s="233" t="s">
        <v>405</v>
      </c>
      <c r="B241" s="229"/>
      <c r="C241" s="228"/>
      <c r="D241" s="228"/>
      <c r="E241" s="228"/>
      <c r="F241" s="228"/>
      <c r="G241" s="228"/>
      <c r="H241" s="228"/>
      <c r="I241" s="232"/>
    </row>
    <row r="242" spans="1:9">
      <c r="A242" s="233" t="s">
        <v>406</v>
      </c>
      <c r="B242" s="229"/>
      <c r="C242" s="228"/>
      <c r="D242" s="228"/>
      <c r="E242" s="228"/>
      <c r="F242" s="228"/>
      <c r="G242" s="228"/>
      <c r="H242" s="228"/>
      <c r="I242" s="232"/>
    </row>
    <row r="243" spans="1:9">
      <c r="A243" s="233" t="s">
        <v>307</v>
      </c>
      <c r="B243" s="229"/>
      <c r="C243" s="228"/>
      <c r="D243" s="228"/>
      <c r="E243" s="228"/>
      <c r="F243" s="228"/>
      <c r="G243" s="228"/>
      <c r="H243" s="228"/>
      <c r="I243" s="232"/>
    </row>
    <row r="244" spans="1:9">
      <c r="A244" s="233" t="s">
        <v>407</v>
      </c>
      <c r="B244" s="229">
        <v>227</v>
      </c>
      <c r="C244" s="228"/>
      <c r="D244" s="228"/>
      <c r="E244" s="228"/>
      <c r="F244" s="228"/>
      <c r="G244" s="228"/>
      <c r="H244" s="228"/>
      <c r="I244" s="232"/>
    </row>
    <row r="245" spans="1:9">
      <c r="A245" s="231" t="s">
        <v>99</v>
      </c>
      <c r="B245" s="229"/>
      <c r="C245" s="228">
        <f t="shared" ref="C245:I245" si="27">C246+C247</f>
        <v>0</v>
      </c>
      <c r="D245" s="228">
        <f t="shared" si="27"/>
        <v>0</v>
      </c>
      <c r="E245" s="228">
        <f t="shared" si="27"/>
        <v>0</v>
      </c>
      <c r="F245" s="228">
        <f t="shared" si="27"/>
        <v>0</v>
      </c>
      <c r="G245" s="228">
        <f t="shared" si="27"/>
        <v>0</v>
      </c>
      <c r="H245" s="228">
        <f t="shared" si="27"/>
        <v>0</v>
      </c>
      <c r="I245" s="228">
        <f t="shared" si="27"/>
        <v>0</v>
      </c>
    </row>
    <row r="246" spans="1:9">
      <c r="A246" s="231" t="s">
        <v>408</v>
      </c>
      <c r="B246" s="229">
        <v>0</v>
      </c>
      <c r="C246" s="228"/>
      <c r="D246" s="228"/>
      <c r="E246" s="228"/>
      <c r="F246" s="228"/>
      <c r="G246" s="228"/>
      <c r="H246" s="228"/>
      <c r="I246" s="228"/>
    </row>
    <row r="247" spans="1:9">
      <c r="A247" s="231" t="s">
        <v>409</v>
      </c>
      <c r="B247" s="229"/>
      <c r="C247" s="228"/>
      <c r="D247" s="228"/>
      <c r="E247" s="228"/>
      <c r="F247" s="228"/>
      <c r="G247" s="228"/>
      <c r="H247" s="228"/>
      <c r="I247" s="228"/>
    </row>
    <row r="248" spans="1:9">
      <c r="A248" s="228" t="s">
        <v>100</v>
      </c>
      <c r="B248" s="229">
        <f>SUM(B249:B251)</f>
        <v>46</v>
      </c>
      <c r="C248" s="228">
        <f t="shared" ref="C248:I248" si="28">C250+C251</f>
        <v>0</v>
      </c>
      <c r="D248" s="228">
        <f t="shared" si="28"/>
        <v>0</v>
      </c>
      <c r="E248" s="228">
        <f t="shared" si="28"/>
        <v>0</v>
      </c>
      <c r="F248" s="228">
        <f t="shared" si="28"/>
        <v>0</v>
      </c>
      <c r="G248" s="228">
        <f t="shared" si="28"/>
        <v>0</v>
      </c>
      <c r="H248" s="228">
        <f t="shared" si="28"/>
        <v>0</v>
      </c>
      <c r="I248" s="228">
        <f t="shared" si="28"/>
        <v>0</v>
      </c>
    </row>
    <row r="249" spans="1:9">
      <c r="A249" s="228" t="s">
        <v>410</v>
      </c>
      <c r="B249" s="229">
        <v>5</v>
      </c>
      <c r="C249" s="228"/>
      <c r="D249" s="228"/>
      <c r="E249" s="228"/>
      <c r="F249" s="228"/>
      <c r="G249" s="228"/>
      <c r="H249" s="228"/>
      <c r="I249" s="228"/>
    </row>
    <row r="250" spans="1:9">
      <c r="A250" s="231" t="s">
        <v>411</v>
      </c>
      <c r="B250" s="229">
        <v>41</v>
      </c>
      <c r="C250" s="228"/>
      <c r="D250" s="228"/>
      <c r="E250" s="228"/>
      <c r="F250" s="228"/>
      <c r="G250" s="228"/>
      <c r="H250" s="228"/>
      <c r="I250" s="228"/>
    </row>
    <row r="251" spans="1:9">
      <c r="A251" s="231" t="s">
        <v>412</v>
      </c>
      <c r="B251" s="229"/>
      <c r="C251" s="228"/>
      <c r="D251" s="228"/>
      <c r="E251" s="228"/>
      <c r="F251" s="228"/>
      <c r="G251" s="228"/>
      <c r="H251" s="228"/>
      <c r="I251" s="228"/>
    </row>
    <row r="252" spans="1:9">
      <c r="A252" s="228" t="s">
        <v>110</v>
      </c>
      <c r="B252" s="235">
        <f>B259+B268</f>
        <v>245.8</v>
      </c>
      <c r="C252" s="228">
        <f t="shared" ref="C252:I252" si="29">C253+C255+C257+C259+C269</f>
        <v>0</v>
      </c>
      <c r="D252" s="228">
        <f t="shared" si="29"/>
        <v>0</v>
      </c>
      <c r="E252" s="228">
        <f t="shared" si="29"/>
        <v>72</v>
      </c>
      <c r="F252" s="228">
        <f t="shared" si="29"/>
        <v>0</v>
      </c>
      <c r="G252" s="228">
        <f t="shared" si="29"/>
        <v>0</v>
      </c>
      <c r="H252" s="228">
        <f t="shared" si="29"/>
        <v>0</v>
      </c>
      <c r="I252" s="228">
        <f t="shared" si="29"/>
        <v>53</v>
      </c>
    </row>
    <row r="253" spans="1:9">
      <c r="A253" s="234" t="s">
        <v>413</v>
      </c>
      <c r="B253" s="235">
        <v>0</v>
      </c>
      <c r="C253" s="228">
        <f t="shared" ref="C253:I257" si="30">C254</f>
        <v>0</v>
      </c>
      <c r="D253" s="228">
        <f t="shared" si="30"/>
        <v>0</v>
      </c>
      <c r="E253" s="228">
        <f t="shared" si="30"/>
        <v>0</v>
      </c>
      <c r="F253" s="228">
        <f t="shared" si="30"/>
        <v>0</v>
      </c>
      <c r="G253" s="228">
        <f t="shared" si="30"/>
        <v>0</v>
      </c>
      <c r="H253" s="228">
        <f t="shared" si="30"/>
        <v>0</v>
      </c>
      <c r="I253" s="228">
        <f t="shared" si="30"/>
        <v>0</v>
      </c>
    </row>
    <row r="254" spans="1:9">
      <c r="A254" s="234" t="s">
        <v>414</v>
      </c>
      <c r="B254" s="235"/>
      <c r="C254" s="228"/>
      <c r="D254" s="228"/>
      <c r="E254" s="228"/>
      <c r="F254" s="228"/>
      <c r="G254" s="228"/>
      <c r="H254" s="228"/>
      <c r="I254" s="228"/>
    </row>
    <row r="255" spans="1:9">
      <c r="A255" s="234" t="s">
        <v>415</v>
      </c>
      <c r="B255" s="235">
        <v>0</v>
      </c>
      <c r="C255" s="228">
        <f t="shared" ref="C255:F255" si="31">C256</f>
        <v>0</v>
      </c>
      <c r="D255" s="228">
        <f t="shared" si="31"/>
        <v>0</v>
      </c>
      <c r="E255" s="228">
        <f t="shared" si="31"/>
        <v>0</v>
      </c>
      <c r="F255" s="228">
        <f t="shared" si="31"/>
        <v>0</v>
      </c>
      <c r="G255" s="228">
        <f t="shared" si="30"/>
        <v>0</v>
      </c>
      <c r="H255" s="228">
        <f t="shared" si="30"/>
        <v>0</v>
      </c>
      <c r="I255" s="228">
        <f t="shared" si="30"/>
        <v>0</v>
      </c>
    </row>
    <row r="256" spans="1:9">
      <c r="A256" s="234" t="s">
        <v>416</v>
      </c>
      <c r="B256" s="235"/>
      <c r="C256" s="228"/>
      <c r="D256" s="228"/>
      <c r="E256" s="228"/>
      <c r="F256" s="228"/>
      <c r="G256" s="228"/>
      <c r="H256" s="228"/>
      <c r="I256" s="228"/>
    </row>
    <row r="257" spans="1:9">
      <c r="A257" s="234" t="s">
        <v>417</v>
      </c>
      <c r="B257" s="235">
        <v>0</v>
      </c>
      <c r="C257" s="228">
        <f t="shared" ref="C257:F257" si="32">C258</f>
        <v>0</v>
      </c>
      <c r="D257" s="228">
        <f t="shared" si="32"/>
        <v>0</v>
      </c>
      <c r="E257" s="228">
        <f t="shared" si="32"/>
        <v>0</v>
      </c>
      <c r="F257" s="228">
        <f t="shared" si="32"/>
        <v>0</v>
      </c>
      <c r="G257" s="228">
        <f t="shared" si="30"/>
        <v>0</v>
      </c>
      <c r="H257" s="228">
        <f t="shared" si="30"/>
        <v>0</v>
      </c>
      <c r="I257" s="228">
        <f t="shared" si="30"/>
        <v>0</v>
      </c>
    </row>
    <row r="258" spans="1:9">
      <c r="A258" s="234" t="s">
        <v>418</v>
      </c>
      <c r="B258" s="235"/>
      <c r="C258" s="228"/>
      <c r="D258" s="228"/>
      <c r="E258" s="228"/>
      <c r="F258" s="228"/>
      <c r="G258" s="228"/>
      <c r="H258" s="228"/>
      <c r="I258" s="228"/>
    </row>
    <row r="259" spans="1:9">
      <c r="A259" s="231" t="s">
        <v>419</v>
      </c>
      <c r="B259" s="235">
        <f>SUM(B260:B267)</f>
        <v>64.8</v>
      </c>
      <c r="C259" s="228">
        <f t="shared" ref="C259:I259" si="33">SUM(C260:C268)</f>
        <v>0</v>
      </c>
      <c r="D259" s="228">
        <f t="shared" si="33"/>
        <v>0</v>
      </c>
      <c r="E259" s="228">
        <f t="shared" si="33"/>
        <v>72</v>
      </c>
      <c r="F259" s="228">
        <f t="shared" si="33"/>
        <v>0</v>
      </c>
      <c r="G259" s="228">
        <f t="shared" si="33"/>
        <v>0</v>
      </c>
      <c r="H259" s="228">
        <f t="shared" si="33"/>
        <v>0</v>
      </c>
      <c r="I259" s="228">
        <f t="shared" si="33"/>
        <v>43</v>
      </c>
    </row>
    <row r="260" spans="1:9">
      <c r="A260" s="231" t="s">
        <v>420</v>
      </c>
      <c r="B260" s="235"/>
      <c r="C260" s="228"/>
      <c r="D260" s="228"/>
      <c r="E260" s="228">
        <v>63</v>
      </c>
      <c r="F260" s="228"/>
      <c r="G260" s="228"/>
      <c r="H260" s="228"/>
      <c r="I260" s="232">
        <v>35</v>
      </c>
    </row>
    <row r="261" spans="1:9">
      <c r="A261" s="231" t="s">
        <v>421</v>
      </c>
      <c r="B261" s="235"/>
      <c r="C261" s="228"/>
      <c r="D261" s="228"/>
      <c r="E261" s="228"/>
      <c r="F261" s="228"/>
      <c r="G261" s="228"/>
      <c r="H261" s="228"/>
      <c r="I261" s="232"/>
    </row>
    <row r="262" spans="1:9">
      <c r="A262" s="231" t="s">
        <v>422</v>
      </c>
      <c r="B262" s="235">
        <v>31.7</v>
      </c>
      <c r="C262" s="228"/>
      <c r="D262" s="228"/>
      <c r="E262" s="228"/>
      <c r="F262" s="228"/>
      <c r="G262" s="228"/>
      <c r="H262" s="228"/>
      <c r="I262" s="232"/>
    </row>
    <row r="263" spans="1:9">
      <c r="A263" s="231" t="s">
        <v>423</v>
      </c>
      <c r="B263" s="235"/>
      <c r="C263" s="228"/>
      <c r="D263" s="228"/>
      <c r="E263" s="228"/>
      <c r="F263" s="228"/>
      <c r="G263" s="228"/>
      <c r="H263" s="228"/>
      <c r="I263" s="232"/>
    </row>
    <row r="264" spans="1:9">
      <c r="A264" s="231" t="s">
        <v>424</v>
      </c>
      <c r="B264" s="235"/>
      <c r="C264" s="228"/>
      <c r="D264" s="228"/>
      <c r="E264" s="228"/>
      <c r="F264" s="228"/>
      <c r="G264" s="228"/>
      <c r="H264" s="228"/>
      <c r="I264" s="232"/>
    </row>
    <row r="265" spans="1:9">
      <c r="A265" s="231" t="s">
        <v>425</v>
      </c>
      <c r="B265" s="235">
        <v>33.1</v>
      </c>
      <c r="C265" s="228"/>
      <c r="D265" s="228"/>
      <c r="E265" s="228"/>
      <c r="F265" s="228"/>
      <c r="G265" s="228"/>
      <c r="H265" s="228"/>
      <c r="I265" s="232"/>
    </row>
    <row r="266" spans="1:9">
      <c r="A266" s="231" t="s">
        <v>426</v>
      </c>
      <c r="B266" s="235"/>
      <c r="C266" s="228"/>
      <c r="D266" s="228"/>
      <c r="E266" s="228"/>
      <c r="F266" s="228"/>
      <c r="G266" s="228"/>
      <c r="H266" s="228"/>
      <c r="I266" s="232">
        <v>8</v>
      </c>
    </row>
    <row r="267" spans="1:9">
      <c r="A267" s="231" t="s">
        <v>427</v>
      </c>
      <c r="B267" s="235"/>
      <c r="C267" s="228"/>
      <c r="D267" s="228"/>
      <c r="E267" s="228">
        <v>9</v>
      </c>
      <c r="F267" s="228"/>
      <c r="G267" s="228"/>
      <c r="H267" s="228"/>
      <c r="I267" s="232"/>
    </row>
    <row r="268" spans="1:9">
      <c r="A268" s="231" t="s">
        <v>428</v>
      </c>
      <c r="B268" s="235">
        <f>B269</f>
        <v>181</v>
      </c>
      <c r="C268" s="228">
        <v>0</v>
      </c>
      <c r="D268" s="228">
        <v>0</v>
      </c>
      <c r="E268" s="228">
        <v>0</v>
      </c>
      <c r="F268" s="228">
        <v>0</v>
      </c>
      <c r="G268" s="228">
        <v>0</v>
      </c>
      <c r="H268" s="228">
        <v>0</v>
      </c>
      <c r="I268" s="228">
        <v>0</v>
      </c>
    </row>
    <row r="269" spans="1:9">
      <c r="A269" s="231" t="s">
        <v>429</v>
      </c>
      <c r="B269" s="235">
        <v>181</v>
      </c>
      <c r="C269" s="228"/>
      <c r="D269" s="228"/>
      <c r="E269" s="228"/>
      <c r="F269" s="228"/>
      <c r="G269" s="228"/>
      <c r="H269" s="228"/>
      <c r="I269" s="232">
        <v>10</v>
      </c>
    </row>
    <row r="270" spans="1:9">
      <c r="A270" s="228" t="s">
        <v>116</v>
      </c>
      <c r="B270" s="235">
        <v>19328.86</v>
      </c>
      <c r="C270" s="228">
        <f t="shared" ref="C270:I270" si="34">C271+C274+C283+C290+C298+C307+C322+C332+C342+C350+C356</f>
        <v>15171</v>
      </c>
      <c r="D270" s="228">
        <f t="shared" si="34"/>
        <v>5224</v>
      </c>
      <c r="E270" s="228">
        <f t="shared" si="34"/>
        <v>2612</v>
      </c>
      <c r="F270" s="228">
        <f t="shared" si="34"/>
        <v>6011.82</v>
      </c>
      <c r="G270" s="228">
        <f t="shared" si="34"/>
        <v>5131.68</v>
      </c>
      <c r="H270" s="228">
        <f t="shared" si="34"/>
        <v>3669</v>
      </c>
      <c r="I270" s="228">
        <f t="shared" si="34"/>
        <v>4236</v>
      </c>
    </row>
    <row r="271" spans="1:9">
      <c r="A271" s="231" t="s">
        <v>430</v>
      </c>
      <c r="B271" s="235">
        <v>97</v>
      </c>
      <c r="C271" s="228">
        <f t="shared" ref="C271:I271" si="35">C272+C273</f>
        <v>0</v>
      </c>
      <c r="D271" s="228">
        <f t="shared" si="35"/>
        <v>0</v>
      </c>
      <c r="E271" s="228">
        <f t="shared" si="35"/>
        <v>10</v>
      </c>
      <c r="F271" s="228">
        <f t="shared" si="35"/>
        <v>0</v>
      </c>
      <c r="G271" s="228">
        <f t="shared" si="35"/>
        <v>0</v>
      </c>
      <c r="H271" s="228">
        <f t="shared" si="35"/>
        <v>10</v>
      </c>
      <c r="I271" s="228">
        <f t="shared" si="35"/>
        <v>21.06</v>
      </c>
    </row>
    <row r="272" spans="1:9">
      <c r="A272" s="231" t="s">
        <v>431</v>
      </c>
      <c r="B272" s="235"/>
      <c r="C272" s="228"/>
      <c r="D272" s="228"/>
      <c r="E272" s="228">
        <v>10</v>
      </c>
      <c r="F272" s="228"/>
      <c r="G272" s="228"/>
      <c r="H272" s="228">
        <v>10</v>
      </c>
      <c r="I272" s="232">
        <v>12</v>
      </c>
    </row>
    <row r="273" spans="1:9">
      <c r="A273" s="231" t="s">
        <v>432</v>
      </c>
      <c r="B273" s="235"/>
      <c r="C273" s="228"/>
      <c r="D273" s="228"/>
      <c r="E273" s="228"/>
      <c r="F273" s="228"/>
      <c r="G273" s="228"/>
      <c r="H273" s="228"/>
      <c r="I273" s="232">
        <v>9.06</v>
      </c>
    </row>
    <row r="274" spans="1:9">
      <c r="A274" s="231" t="s">
        <v>118</v>
      </c>
      <c r="B274" s="235">
        <f>SUM(B275:B282)</f>
        <v>13490.16</v>
      </c>
      <c r="C274" s="228">
        <f t="shared" ref="C274:I274" si="36">SUM(C275:C282)</f>
        <v>12528</v>
      </c>
      <c r="D274" s="228">
        <f t="shared" si="36"/>
        <v>3942</v>
      </c>
      <c r="E274" s="228">
        <f t="shared" si="36"/>
        <v>1670</v>
      </c>
      <c r="F274" s="228">
        <f t="shared" si="36"/>
        <v>4594.92</v>
      </c>
      <c r="G274" s="228">
        <f t="shared" si="36"/>
        <v>3726.11</v>
      </c>
      <c r="H274" s="228">
        <f t="shared" si="36"/>
        <v>2794</v>
      </c>
      <c r="I274" s="228">
        <f t="shared" si="36"/>
        <v>3137.56</v>
      </c>
    </row>
    <row r="275" spans="1:9">
      <c r="A275" s="231" t="s">
        <v>298</v>
      </c>
      <c r="B275" s="235">
        <v>8918.52</v>
      </c>
      <c r="C275" s="228">
        <v>12508</v>
      </c>
      <c r="D275" s="228">
        <v>3942</v>
      </c>
      <c r="E275" s="228">
        <v>1384</v>
      </c>
      <c r="F275" s="228">
        <v>4594.92</v>
      </c>
      <c r="G275" s="228">
        <v>2842.25</v>
      </c>
      <c r="H275" s="228">
        <v>2424</v>
      </c>
      <c r="I275" s="232">
        <v>3118.36</v>
      </c>
    </row>
    <row r="276" spans="1:9">
      <c r="A276" s="228" t="s">
        <v>299</v>
      </c>
      <c r="B276" s="235">
        <v>1740.72</v>
      </c>
      <c r="C276" s="228"/>
      <c r="D276" s="228"/>
      <c r="E276" s="228"/>
      <c r="F276" s="228"/>
      <c r="G276" s="228">
        <v>406</v>
      </c>
      <c r="H276" s="228">
        <v>43</v>
      </c>
      <c r="I276" s="232"/>
    </row>
    <row r="277" spans="1:9">
      <c r="A277" s="231" t="s">
        <v>300</v>
      </c>
      <c r="B277" s="235">
        <v>261.68</v>
      </c>
      <c r="C277" s="228"/>
      <c r="D277" s="228"/>
      <c r="E277" s="228"/>
      <c r="F277" s="228"/>
      <c r="G277" s="228"/>
      <c r="H277" s="228"/>
      <c r="I277" s="232"/>
    </row>
    <row r="278" spans="1:9">
      <c r="A278" s="231" t="s">
        <v>433</v>
      </c>
      <c r="B278" s="235">
        <v>576.84</v>
      </c>
      <c r="C278" s="228"/>
      <c r="D278" s="228"/>
      <c r="E278" s="228"/>
      <c r="F278" s="228"/>
      <c r="G278" s="228"/>
      <c r="H278" s="228"/>
      <c r="I278" s="232"/>
    </row>
    <row r="279" spans="1:9">
      <c r="A279" s="231" t="s">
        <v>434</v>
      </c>
      <c r="B279" s="235">
        <v>1320.25</v>
      </c>
      <c r="C279" s="228">
        <v>20</v>
      </c>
      <c r="D279" s="228"/>
      <c r="E279" s="228"/>
      <c r="F279" s="228"/>
      <c r="G279" s="228"/>
      <c r="H279" s="228"/>
      <c r="I279" s="232"/>
    </row>
    <row r="280" spans="1:9">
      <c r="A280" s="231" t="s">
        <v>435</v>
      </c>
      <c r="B280" s="235">
        <v>69.3</v>
      </c>
      <c r="C280" s="228"/>
      <c r="D280" s="228"/>
      <c r="E280" s="228"/>
      <c r="F280" s="228"/>
      <c r="G280" s="228"/>
      <c r="H280" s="228"/>
      <c r="I280" s="232"/>
    </row>
    <row r="281" spans="1:9">
      <c r="A281" s="231" t="s">
        <v>307</v>
      </c>
      <c r="B281" s="235"/>
      <c r="C281" s="228"/>
      <c r="D281" s="228"/>
      <c r="E281" s="228"/>
      <c r="F281" s="228"/>
      <c r="G281" s="228"/>
      <c r="H281" s="228"/>
      <c r="I281" s="232"/>
    </row>
    <row r="282" spans="1:9">
      <c r="A282" s="231" t="s">
        <v>436</v>
      </c>
      <c r="B282" s="235">
        <v>602.85</v>
      </c>
      <c r="C282" s="228"/>
      <c r="D282" s="228"/>
      <c r="E282" s="228">
        <v>286</v>
      </c>
      <c r="F282" s="228"/>
      <c r="G282" s="228">
        <v>477.86</v>
      </c>
      <c r="H282" s="228">
        <v>327</v>
      </c>
      <c r="I282" s="232">
        <v>19.2</v>
      </c>
    </row>
    <row r="283" spans="1:9">
      <c r="A283" s="231" t="s">
        <v>119</v>
      </c>
      <c r="B283" s="235">
        <v>0</v>
      </c>
      <c r="C283" s="228">
        <f t="shared" ref="C283:I283" si="37">SUM(C284:C289)</f>
        <v>0</v>
      </c>
      <c r="D283" s="228">
        <f t="shared" si="37"/>
        <v>0</v>
      </c>
      <c r="E283" s="228">
        <f t="shared" si="37"/>
        <v>0</v>
      </c>
      <c r="F283" s="228">
        <f t="shared" si="37"/>
        <v>0</v>
      </c>
      <c r="G283" s="228">
        <f t="shared" si="37"/>
        <v>0</v>
      </c>
      <c r="H283" s="228">
        <f t="shared" si="37"/>
        <v>0</v>
      </c>
      <c r="I283" s="228">
        <f t="shared" si="37"/>
        <v>0</v>
      </c>
    </row>
    <row r="284" spans="1:9">
      <c r="A284" s="231" t="s">
        <v>298</v>
      </c>
      <c r="B284" s="235"/>
      <c r="C284" s="228"/>
      <c r="D284" s="228"/>
      <c r="E284" s="228"/>
      <c r="F284" s="228"/>
      <c r="G284" s="228"/>
      <c r="H284" s="228"/>
      <c r="I284" s="228"/>
    </row>
    <row r="285" spans="1:9">
      <c r="A285" s="231" t="s">
        <v>299</v>
      </c>
      <c r="B285" s="235"/>
      <c r="C285" s="228"/>
      <c r="D285" s="228"/>
      <c r="E285" s="228"/>
      <c r="F285" s="228"/>
      <c r="G285" s="228"/>
      <c r="H285" s="228"/>
      <c r="I285" s="228"/>
    </row>
    <row r="286" spans="1:9">
      <c r="A286" s="231" t="s">
        <v>300</v>
      </c>
      <c r="B286" s="235"/>
      <c r="C286" s="228"/>
      <c r="D286" s="228"/>
      <c r="E286" s="228"/>
      <c r="F286" s="228"/>
      <c r="G286" s="228"/>
      <c r="H286" s="228"/>
      <c r="I286" s="228"/>
    </row>
    <row r="287" spans="1:9">
      <c r="A287" s="231" t="s">
        <v>437</v>
      </c>
      <c r="B287" s="235"/>
      <c r="C287" s="228"/>
      <c r="D287" s="228"/>
      <c r="E287" s="228"/>
      <c r="F287" s="228"/>
      <c r="G287" s="228"/>
      <c r="H287" s="228"/>
      <c r="I287" s="228"/>
    </row>
    <row r="288" spans="1:9">
      <c r="A288" s="231" t="s">
        <v>307</v>
      </c>
      <c r="B288" s="235"/>
      <c r="C288" s="228"/>
      <c r="D288" s="228"/>
      <c r="E288" s="228"/>
      <c r="F288" s="228"/>
      <c r="G288" s="228"/>
      <c r="H288" s="228"/>
      <c r="I288" s="228"/>
    </row>
    <row r="289" spans="1:9">
      <c r="A289" s="228" t="s">
        <v>438</v>
      </c>
      <c r="B289" s="235"/>
      <c r="C289" s="228"/>
      <c r="D289" s="228"/>
      <c r="E289" s="228"/>
      <c r="F289" s="228"/>
      <c r="G289" s="228"/>
      <c r="H289" s="228"/>
      <c r="I289" s="228"/>
    </row>
    <row r="290" spans="1:9">
      <c r="A290" s="231" t="s">
        <v>120</v>
      </c>
      <c r="B290" s="235">
        <f>SUM(B291:B297)</f>
        <v>2139.72</v>
      </c>
      <c r="C290" s="228">
        <f t="shared" ref="C290:I290" si="38">SUM(C291:C297)</f>
        <v>1039</v>
      </c>
      <c r="D290" s="228">
        <f t="shared" si="38"/>
        <v>514</v>
      </c>
      <c r="E290" s="228">
        <f t="shared" si="38"/>
        <v>231</v>
      </c>
      <c r="F290" s="228">
        <f t="shared" si="38"/>
        <v>494.4</v>
      </c>
      <c r="G290" s="228">
        <f t="shared" si="38"/>
        <v>513.41</v>
      </c>
      <c r="H290" s="228">
        <f t="shared" si="38"/>
        <v>218</v>
      </c>
      <c r="I290" s="228">
        <f t="shared" si="38"/>
        <v>363.25</v>
      </c>
    </row>
    <row r="291" spans="1:9">
      <c r="A291" s="233" t="s">
        <v>298</v>
      </c>
      <c r="B291" s="235">
        <v>1742.78</v>
      </c>
      <c r="C291" s="228">
        <v>1039</v>
      </c>
      <c r="D291" s="228">
        <v>514</v>
      </c>
      <c r="E291" s="228">
        <v>226</v>
      </c>
      <c r="F291" s="228">
        <v>494.4</v>
      </c>
      <c r="G291" s="228">
        <v>469.41</v>
      </c>
      <c r="H291" s="228">
        <v>208</v>
      </c>
      <c r="I291" s="232">
        <v>363.25</v>
      </c>
    </row>
    <row r="292" spans="1:9">
      <c r="A292" s="233" t="s">
        <v>299</v>
      </c>
      <c r="B292" s="235">
        <v>152.94</v>
      </c>
      <c r="C292" s="228"/>
      <c r="D292" s="228"/>
      <c r="E292" s="228"/>
      <c r="F292" s="228"/>
      <c r="G292" s="228">
        <v>44</v>
      </c>
      <c r="H292" s="228"/>
      <c r="I292" s="232"/>
    </row>
    <row r="293" spans="1:9">
      <c r="A293" s="233" t="s">
        <v>300</v>
      </c>
      <c r="B293" s="235">
        <v>25</v>
      </c>
      <c r="C293" s="228"/>
      <c r="D293" s="228"/>
      <c r="E293" s="228"/>
      <c r="F293" s="228"/>
      <c r="G293" s="228"/>
      <c r="H293" s="228"/>
      <c r="I293" s="232"/>
    </row>
    <row r="294" spans="1:9">
      <c r="A294" s="233" t="s">
        <v>439</v>
      </c>
      <c r="B294" s="235"/>
      <c r="C294" s="228"/>
      <c r="D294" s="228"/>
      <c r="E294" s="228"/>
      <c r="F294" s="228"/>
      <c r="G294" s="228"/>
      <c r="H294" s="228"/>
      <c r="I294" s="232"/>
    </row>
    <row r="295" spans="1:9">
      <c r="A295" s="233" t="s">
        <v>440</v>
      </c>
      <c r="B295" s="235"/>
      <c r="C295" s="228"/>
      <c r="D295" s="228"/>
      <c r="E295" s="228"/>
      <c r="F295" s="228"/>
      <c r="G295" s="228"/>
      <c r="H295" s="228"/>
      <c r="I295" s="232"/>
    </row>
    <row r="296" spans="1:9">
      <c r="A296" s="233" t="s">
        <v>307</v>
      </c>
      <c r="B296" s="235"/>
      <c r="C296" s="228"/>
      <c r="D296" s="228"/>
      <c r="E296" s="228"/>
      <c r="F296" s="228"/>
      <c r="G296" s="228"/>
      <c r="H296" s="228"/>
      <c r="I296" s="232"/>
    </row>
    <row r="297" spans="1:9">
      <c r="A297" s="233" t="s">
        <v>441</v>
      </c>
      <c r="B297" s="235">
        <v>219</v>
      </c>
      <c r="C297" s="228"/>
      <c r="D297" s="228"/>
      <c r="E297" s="228">
        <v>5</v>
      </c>
      <c r="F297" s="228"/>
      <c r="G297" s="228"/>
      <c r="H297" s="228">
        <v>10</v>
      </c>
      <c r="I297" s="232"/>
    </row>
    <row r="298" spans="1:9">
      <c r="A298" s="228" t="s">
        <v>121</v>
      </c>
      <c r="B298" s="235">
        <f>SUM(B299:B306)</f>
        <v>2554.74</v>
      </c>
      <c r="C298" s="228">
        <f t="shared" ref="C298:I298" si="39">SUM(C299:C306)</f>
        <v>1348</v>
      </c>
      <c r="D298" s="228">
        <f t="shared" si="39"/>
        <v>638</v>
      </c>
      <c r="E298" s="228">
        <f t="shared" si="39"/>
        <v>569</v>
      </c>
      <c r="F298" s="228">
        <f t="shared" si="39"/>
        <v>617.61</v>
      </c>
      <c r="G298" s="228">
        <f t="shared" si="39"/>
        <v>639.5</v>
      </c>
      <c r="H298" s="228">
        <f t="shared" si="39"/>
        <v>431</v>
      </c>
      <c r="I298" s="228">
        <f t="shared" si="39"/>
        <v>470.45</v>
      </c>
    </row>
    <row r="299" spans="1:9">
      <c r="A299" s="231" t="s">
        <v>298</v>
      </c>
      <c r="B299" s="235">
        <v>2519.94</v>
      </c>
      <c r="C299" s="228">
        <v>1348</v>
      </c>
      <c r="D299" s="228">
        <v>638</v>
      </c>
      <c r="E299" s="228">
        <v>565</v>
      </c>
      <c r="F299" s="228">
        <v>617.61</v>
      </c>
      <c r="G299" s="228">
        <v>562.5</v>
      </c>
      <c r="H299" s="228">
        <v>396</v>
      </c>
      <c r="I299" s="232">
        <v>470.45</v>
      </c>
    </row>
    <row r="300" spans="1:9">
      <c r="A300" s="231" t="s">
        <v>299</v>
      </c>
      <c r="B300" s="235"/>
      <c r="C300" s="228"/>
      <c r="D300" s="228"/>
      <c r="E300" s="228"/>
      <c r="F300" s="228"/>
      <c r="G300" s="228">
        <v>77</v>
      </c>
      <c r="H300" s="228"/>
      <c r="I300" s="232"/>
    </row>
    <row r="301" spans="1:9">
      <c r="A301" s="231" t="s">
        <v>300</v>
      </c>
      <c r="B301" s="235"/>
      <c r="C301" s="228"/>
      <c r="D301" s="228"/>
      <c r="E301" s="228"/>
      <c r="F301" s="228"/>
      <c r="G301" s="228"/>
      <c r="H301" s="228"/>
      <c r="I301" s="232"/>
    </row>
    <row r="302" spans="1:9">
      <c r="A302" s="231" t="s">
        <v>442</v>
      </c>
      <c r="B302" s="235"/>
      <c r="C302" s="228"/>
      <c r="D302" s="228"/>
      <c r="E302" s="228"/>
      <c r="F302" s="228"/>
      <c r="G302" s="228"/>
      <c r="H302" s="228"/>
      <c r="I302" s="232"/>
    </row>
    <row r="303" spans="1:9">
      <c r="A303" s="231" t="s">
        <v>443</v>
      </c>
      <c r="B303" s="235">
        <v>30</v>
      </c>
      <c r="C303" s="228"/>
      <c r="D303" s="228"/>
      <c r="E303" s="228"/>
      <c r="F303" s="228"/>
      <c r="G303" s="228"/>
      <c r="H303" s="228"/>
      <c r="I303" s="232"/>
    </row>
    <row r="304" spans="1:9">
      <c r="A304" s="231" t="s">
        <v>444</v>
      </c>
      <c r="B304" s="235"/>
      <c r="C304" s="228"/>
      <c r="D304" s="228"/>
      <c r="E304" s="228"/>
      <c r="F304" s="228"/>
      <c r="G304" s="228"/>
      <c r="H304" s="228"/>
      <c r="I304" s="232"/>
    </row>
    <row r="305" spans="1:9">
      <c r="A305" s="231" t="s">
        <v>307</v>
      </c>
      <c r="B305" s="235"/>
      <c r="C305" s="228"/>
      <c r="D305" s="228"/>
      <c r="E305" s="228"/>
      <c r="F305" s="228"/>
      <c r="G305" s="228"/>
      <c r="H305" s="228"/>
      <c r="I305" s="232"/>
    </row>
    <row r="306" spans="1:9">
      <c r="A306" s="231" t="s">
        <v>445</v>
      </c>
      <c r="B306" s="235">
        <v>4.8</v>
      </c>
      <c r="C306" s="228"/>
      <c r="D306" s="228"/>
      <c r="E306" s="228">
        <v>4</v>
      </c>
      <c r="F306" s="228"/>
      <c r="G306" s="228"/>
      <c r="H306" s="228">
        <v>35</v>
      </c>
      <c r="I306" s="232"/>
    </row>
    <row r="307" spans="1:9">
      <c r="A307" s="231" t="s">
        <v>122</v>
      </c>
      <c r="B307" s="235">
        <f>SUM(B308:B321)</f>
        <v>1023.24</v>
      </c>
      <c r="C307" s="228">
        <f t="shared" ref="C307:I307" si="40">SUM(C308:C321)</f>
        <v>256</v>
      </c>
      <c r="D307" s="228">
        <f t="shared" si="40"/>
        <v>130</v>
      </c>
      <c r="E307" s="228">
        <f t="shared" si="40"/>
        <v>125</v>
      </c>
      <c r="F307" s="228">
        <f t="shared" si="40"/>
        <v>304.89</v>
      </c>
      <c r="G307" s="228">
        <f t="shared" si="40"/>
        <v>252.66</v>
      </c>
      <c r="H307" s="228">
        <f t="shared" si="40"/>
        <v>216</v>
      </c>
      <c r="I307" s="228">
        <f t="shared" si="40"/>
        <v>238.68</v>
      </c>
    </row>
    <row r="308" spans="1:9">
      <c r="A308" s="231" t="s">
        <v>298</v>
      </c>
      <c r="B308" s="235">
        <v>816.91</v>
      </c>
      <c r="C308" s="228">
        <v>256</v>
      </c>
      <c r="D308" s="228">
        <v>130</v>
      </c>
      <c r="E308" s="228">
        <v>123</v>
      </c>
      <c r="F308" s="228">
        <v>304.89</v>
      </c>
      <c r="G308" s="228">
        <v>232.66</v>
      </c>
      <c r="H308" s="228">
        <v>184</v>
      </c>
      <c r="I308" s="232">
        <v>206.08</v>
      </c>
    </row>
    <row r="309" spans="1:9">
      <c r="A309" s="231" t="s">
        <v>299</v>
      </c>
      <c r="B309" s="235">
        <v>72.93</v>
      </c>
      <c r="C309" s="228"/>
      <c r="D309" s="228"/>
      <c r="E309" s="228"/>
      <c r="F309" s="228"/>
      <c r="G309" s="228">
        <v>20</v>
      </c>
      <c r="H309" s="228">
        <v>17</v>
      </c>
      <c r="I309" s="228"/>
    </row>
    <row r="310" spans="1:9">
      <c r="A310" s="231" t="s">
        <v>300</v>
      </c>
      <c r="B310" s="235">
        <v>11</v>
      </c>
      <c r="C310" s="228"/>
      <c r="D310" s="228"/>
      <c r="E310" s="228"/>
      <c r="F310" s="228"/>
      <c r="G310" s="228"/>
      <c r="H310" s="228"/>
      <c r="I310" s="228"/>
    </row>
    <row r="311" spans="1:9">
      <c r="A311" s="228" t="s">
        <v>446</v>
      </c>
      <c r="B311" s="235"/>
      <c r="C311" s="228"/>
      <c r="D311" s="228"/>
      <c r="E311" s="228"/>
      <c r="F311" s="228"/>
      <c r="G311" s="228"/>
      <c r="H311" s="228"/>
      <c r="I311" s="228"/>
    </row>
    <row r="312" spans="1:9">
      <c r="A312" s="231" t="s">
        <v>447</v>
      </c>
      <c r="B312" s="235">
        <v>33</v>
      </c>
      <c r="C312" s="228"/>
      <c r="D312" s="228"/>
      <c r="E312" s="228"/>
      <c r="F312" s="228"/>
      <c r="G312" s="228"/>
      <c r="H312" s="228">
        <v>3</v>
      </c>
      <c r="I312" s="232">
        <v>12.4</v>
      </c>
    </row>
    <row r="313" spans="1:9">
      <c r="A313" s="231" t="s">
        <v>448</v>
      </c>
      <c r="B313" s="235">
        <v>6</v>
      </c>
      <c r="C313" s="228"/>
      <c r="D313" s="228"/>
      <c r="E313" s="228"/>
      <c r="F313" s="228"/>
      <c r="G313" s="228"/>
      <c r="H313" s="228"/>
      <c r="I313" s="232"/>
    </row>
    <row r="314" spans="1:9">
      <c r="A314" s="231" t="s">
        <v>449</v>
      </c>
      <c r="B314" s="235">
        <v>22</v>
      </c>
      <c r="C314" s="228"/>
      <c r="D314" s="228"/>
      <c r="E314" s="228"/>
      <c r="F314" s="228"/>
      <c r="G314" s="228"/>
      <c r="H314" s="228"/>
      <c r="I314" s="232"/>
    </row>
    <row r="315" spans="1:9">
      <c r="A315" s="231" t="s">
        <v>450</v>
      </c>
      <c r="B315" s="235"/>
      <c r="C315" s="228"/>
      <c r="D315" s="228"/>
      <c r="E315" s="228"/>
      <c r="F315" s="228"/>
      <c r="G315" s="228"/>
      <c r="H315" s="228"/>
      <c r="I315" s="232">
        <v>8</v>
      </c>
    </row>
    <row r="316" spans="1:9">
      <c r="A316" s="231" t="s">
        <v>451</v>
      </c>
      <c r="B316" s="235">
        <v>16</v>
      </c>
      <c r="C316" s="228"/>
      <c r="D316" s="228"/>
      <c r="E316" s="228"/>
      <c r="F316" s="228"/>
      <c r="G316" s="228"/>
      <c r="H316" s="228">
        <v>10</v>
      </c>
      <c r="I316" s="228"/>
    </row>
    <row r="317" spans="1:9">
      <c r="A317" s="231" t="s">
        <v>452</v>
      </c>
      <c r="B317" s="235"/>
      <c r="C317" s="228"/>
      <c r="D317" s="228"/>
      <c r="E317" s="228"/>
      <c r="F317" s="228"/>
      <c r="G317" s="228"/>
      <c r="H317" s="228"/>
      <c r="I317" s="228"/>
    </row>
    <row r="318" spans="1:9">
      <c r="A318" s="231" t="s">
        <v>453</v>
      </c>
      <c r="B318" s="235">
        <v>28</v>
      </c>
      <c r="C318" s="228"/>
      <c r="D318" s="228"/>
      <c r="E318" s="228"/>
      <c r="F318" s="228"/>
      <c r="G318" s="228"/>
      <c r="H318" s="228"/>
      <c r="I318" s="228"/>
    </row>
    <row r="319" spans="1:9">
      <c r="A319" s="231" t="s">
        <v>433</v>
      </c>
      <c r="B319" s="235">
        <v>10</v>
      </c>
      <c r="C319" s="228"/>
      <c r="D319" s="228"/>
      <c r="E319" s="228"/>
      <c r="F319" s="228"/>
      <c r="G319" s="228"/>
      <c r="H319" s="228"/>
      <c r="I319" s="228"/>
    </row>
    <row r="320" spans="1:9">
      <c r="A320" s="231" t="s">
        <v>307</v>
      </c>
      <c r="B320" s="235"/>
      <c r="C320" s="228"/>
      <c r="D320" s="228"/>
      <c r="E320" s="228"/>
      <c r="F320" s="228"/>
      <c r="G320" s="228"/>
      <c r="H320" s="228"/>
      <c r="I320" s="228"/>
    </row>
    <row r="321" spans="1:9">
      <c r="A321" s="231" t="s">
        <v>454</v>
      </c>
      <c r="B321" s="235">
        <v>7.4</v>
      </c>
      <c r="C321" s="228"/>
      <c r="D321" s="228"/>
      <c r="E321" s="228">
        <v>2</v>
      </c>
      <c r="F321" s="228"/>
      <c r="G321" s="228"/>
      <c r="H321" s="228">
        <v>2</v>
      </c>
      <c r="I321" s="228">
        <v>12.2</v>
      </c>
    </row>
    <row r="322" spans="1:9">
      <c r="A322" s="231" t="s">
        <v>123</v>
      </c>
      <c r="B322" s="235">
        <v>0</v>
      </c>
      <c r="C322" s="228">
        <f t="shared" ref="C322:I322" si="41">SUM(C323:C331)</f>
        <v>0</v>
      </c>
      <c r="D322" s="228">
        <f t="shared" si="41"/>
        <v>0</v>
      </c>
      <c r="E322" s="228">
        <f t="shared" si="41"/>
        <v>7</v>
      </c>
      <c r="F322" s="228">
        <f t="shared" si="41"/>
        <v>0</v>
      </c>
      <c r="G322" s="228">
        <f t="shared" si="41"/>
        <v>0</v>
      </c>
      <c r="H322" s="228">
        <f t="shared" si="41"/>
        <v>0</v>
      </c>
      <c r="I322" s="228">
        <f t="shared" si="41"/>
        <v>5</v>
      </c>
    </row>
    <row r="323" spans="1:9">
      <c r="A323" s="231" t="s">
        <v>298</v>
      </c>
      <c r="B323" s="235"/>
      <c r="C323" s="228"/>
      <c r="D323" s="228"/>
      <c r="E323" s="228"/>
      <c r="F323" s="228"/>
      <c r="G323" s="228"/>
      <c r="H323" s="228"/>
      <c r="I323" s="232">
        <v>5</v>
      </c>
    </row>
    <row r="324" spans="1:9">
      <c r="A324" s="231" t="s">
        <v>299</v>
      </c>
      <c r="B324" s="235"/>
      <c r="C324" s="228"/>
      <c r="D324" s="228"/>
      <c r="E324" s="228"/>
      <c r="F324" s="228"/>
      <c r="G324" s="228"/>
      <c r="H324" s="228"/>
      <c r="I324" s="228"/>
    </row>
    <row r="325" spans="1:9">
      <c r="A325" s="231" t="s">
        <v>300</v>
      </c>
      <c r="B325" s="235"/>
      <c r="C325" s="228"/>
      <c r="D325" s="228"/>
      <c r="E325" s="228"/>
      <c r="F325" s="228"/>
      <c r="G325" s="228"/>
      <c r="H325" s="228"/>
      <c r="I325" s="228"/>
    </row>
    <row r="326" spans="1:9">
      <c r="A326" s="231" t="s">
        <v>455</v>
      </c>
      <c r="B326" s="235"/>
      <c r="C326" s="228"/>
      <c r="D326" s="228"/>
      <c r="E326" s="228">
        <v>7</v>
      </c>
      <c r="F326" s="228"/>
      <c r="G326" s="228"/>
      <c r="H326" s="228"/>
      <c r="I326" s="228"/>
    </row>
    <row r="327" spans="1:9">
      <c r="A327" s="228" t="s">
        <v>456</v>
      </c>
      <c r="B327" s="235"/>
      <c r="C327" s="228"/>
      <c r="D327" s="228"/>
      <c r="E327" s="228"/>
      <c r="F327" s="228"/>
      <c r="G327" s="228"/>
      <c r="H327" s="228"/>
      <c r="I327" s="228"/>
    </row>
    <row r="328" spans="1:9">
      <c r="A328" s="231" t="s">
        <v>457</v>
      </c>
      <c r="B328" s="235"/>
      <c r="C328" s="228"/>
      <c r="D328" s="228"/>
      <c r="E328" s="228"/>
      <c r="F328" s="228"/>
      <c r="G328" s="228"/>
      <c r="H328" s="228"/>
      <c r="I328" s="228"/>
    </row>
    <row r="329" spans="1:9">
      <c r="A329" s="231" t="s">
        <v>458</v>
      </c>
      <c r="B329" s="235"/>
      <c r="C329" s="228"/>
      <c r="D329" s="228"/>
      <c r="E329" s="228"/>
      <c r="F329" s="228"/>
      <c r="G329" s="228"/>
      <c r="H329" s="228"/>
      <c r="I329" s="228"/>
    </row>
    <row r="330" spans="1:9">
      <c r="A330" s="231" t="s">
        <v>307</v>
      </c>
      <c r="B330" s="235"/>
      <c r="C330" s="228"/>
      <c r="D330" s="228"/>
      <c r="E330" s="228"/>
      <c r="F330" s="228"/>
      <c r="G330" s="228"/>
      <c r="H330" s="228"/>
      <c r="I330" s="228"/>
    </row>
    <row r="331" spans="1:9">
      <c r="A331" s="231" t="s">
        <v>459</v>
      </c>
      <c r="B331" s="235"/>
      <c r="C331" s="228"/>
      <c r="D331" s="228"/>
      <c r="E331" s="228"/>
      <c r="F331" s="228"/>
      <c r="G331" s="228"/>
      <c r="H331" s="228"/>
      <c r="I331" s="228"/>
    </row>
    <row r="332" spans="1:9">
      <c r="A332" s="231" t="s">
        <v>124</v>
      </c>
      <c r="B332" s="235">
        <v>0</v>
      </c>
      <c r="C332" s="228">
        <f t="shared" ref="C332:I332" si="42">SUM(C333:C341)</f>
        <v>0</v>
      </c>
      <c r="D332" s="228">
        <f t="shared" si="42"/>
        <v>0</v>
      </c>
      <c r="E332" s="228">
        <f t="shared" si="42"/>
        <v>0</v>
      </c>
      <c r="F332" s="228">
        <f t="shared" si="42"/>
        <v>0</v>
      </c>
      <c r="G332" s="228">
        <f t="shared" si="42"/>
        <v>0</v>
      </c>
      <c r="H332" s="228">
        <f t="shared" si="42"/>
        <v>0</v>
      </c>
      <c r="I332" s="228">
        <f t="shared" si="42"/>
        <v>0</v>
      </c>
    </row>
    <row r="333" spans="1:9">
      <c r="A333" s="236" t="s">
        <v>298</v>
      </c>
      <c r="B333" s="235"/>
      <c r="C333" s="228"/>
      <c r="D333" s="228"/>
      <c r="E333" s="228"/>
      <c r="F333" s="228"/>
      <c r="G333" s="228"/>
      <c r="H333" s="228"/>
      <c r="I333" s="228"/>
    </row>
    <row r="334" spans="1:9">
      <c r="A334" s="236" t="s">
        <v>299</v>
      </c>
      <c r="B334" s="235"/>
      <c r="C334" s="228"/>
      <c r="D334" s="228"/>
      <c r="E334" s="228"/>
      <c r="F334" s="228"/>
      <c r="G334" s="228"/>
      <c r="H334" s="228"/>
      <c r="I334" s="228"/>
    </row>
    <row r="335" spans="1:9">
      <c r="A335" s="236" t="s">
        <v>300</v>
      </c>
      <c r="B335" s="235"/>
      <c r="C335" s="228"/>
      <c r="D335" s="228"/>
      <c r="E335" s="228"/>
      <c r="F335" s="228"/>
      <c r="G335" s="228"/>
      <c r="H335" s="228"/>
      <c r="I335" s="228"/>
    </row>
    <row r="336" spans="1:9">
      <c r="A336" s="236" t="s">
        <v>460</v>
      </c>
      <c r="B336" s="235"/>
      <c r="C336" s="228"/>
      <c r="D336" s="228"/>
      <c r="E336" s="228"/>
      <c r="F336" s="228"/>
      <c r="G336" s="228"/>
      <c r="H336" s="228"/>
      <c r="I336" s="228"/>
    </row>
    <row r="337" spans="1:9">
      <c r="A337" s="236" t="s">
        <v>461</v>
      </c>
      <c r="B337" s="235"/>
      <c r="C337" s="228"/>
      <c r="D337" s="228"/>
      <c r="E337" s="228"/>
      <c r="F337" s="228"/>
      <c r="G337" s="228"/>
      <c r="H337" s="228"/>
      <c r="I337" s="228"/>
    </row>
    <row r="338" spans="1:9">
      <c r="A338" s="236" t="s">
        <v>462</v>
      </c>
      <c r="B338" s="235"/>
      <c r="C338" s="228"/>
      <c r="D338" s="228"/>
      <c r="E338" s="228"/>
      <c r="F338" s="228"/>
      <c r="G338" s="228"/>
      <c r="H338" s="228"/>
      <c r="I338" s="228"/>
    </row>
    <row r="339" spans="1:9">
      <c r="A339" s="236" t="s">
        <v>463</v>
      </c>
      <c r="B339" s="235"/>
      <c r="C339" s="228"/>
      <c r="D339" s="228"/>
      <c r="E339" s="228"/>
      <c r="F339" s="228"/>
      <c r="G339" s="228"/>
      <c r="H339" s="228"/>
      <c r="I339" s="228"/>
    </row>
    <row r="340" spans="1:9">
      <c r="A340" s="236" t="s">
        <v>307</v>
      </c>
      <c r="B340" s="235"/>
      <c r="C340" s="228"/>
      <c r="D340" s="228"/>
      <c r="E340" s="228"/>
      <c r="F340" s="228"/>
      <c r="G340" s="228"/>
      <c r="H340" s="228"/>
      <c r="I340" s="228"/>
    </row>
    <row r="341" spans="1:9">
      <c r="A341" s="236" t="s">
        <v>464</v>
      </c>
      <c r="B341" s="235"/>
      <c r="C341" s="228"/>
      <c r="D341" s="228"/>
      <c r="E341" s="228"/>
      <c r="F341" s="228"/>
      <c r="G341" s="228"/>
      <c r="H341" s="228"/>
      <c r="I341" s="228"/>
    </row>
    <row r="342" spans="1:9">
      <c r="A342" s="228" t="s">
        <v>125</v>
      </c>
      <c r="B342" s="235">
        <v>0</v>
      </c>
      <c r="C342" s="228">
        <f t="shared" ref="C342:I342" si="43">SUM(C343:C349)</f>
        <v>0</v>
      </c>
      <c r="D342" s="228">
        <f t="shared" si="43"/>
        <v>0</v>
      </c>
      <c r="E342" s="228">
        <f t="shared" si="43"/>
        <v>0</v>
      </c>
      <c r="F342" s="228">
        <f t="shared" si="43"/>
        <v>0</v>
      </c>
      <c r="G342" s="228">
        <f t="shared" si="43"/>
        <v>0</v>
      </c>
      <c r="H342" s="228">
        <f t="shared" si="43"/>
        <v>0</v>
      </c>
      <c r="I342" s="228">
        <f t="shared" si="43"/>
        <v>0</v>
      </c>
    </row>
    <row r="343" spans="1:9">
      <c r="A343" s="231" t="s">
        <v>298</v>
      </c>
      <c r="B343" s="235"/>
      <c r="C343" s="228"/>
      <c r="D343" s="228"/>
      <c r="E343" s="228"/>
      <c r="F343" s="228"/>
      <c r="G343" s="228"/>
      <c r="H343" s="228"/>
      <c r="I343" s="228"/>
    </row>
    <row r="344" spans="1:9">
      <c r="A344" s="231" t="s">
        <v>299</v>
      </c>
      <c r="B344" s="235"/>
      <c r="C344" s="228"/>
      <c r="D344" s="228"/>
      <c r="E344" s="228"/>
      <c r="F344" s="228"/>
      <c r="G344" s="228"/>
      <c r="H344" s="228"/>
      <c r="I344" s="228"/>
    </row>
    <row r="345" spans="1:9">
      <c r="A345" s="231" t="s">
        <v>300</v>
      </c>
      <c r="B345" s="235"/>
      <c r="C345" s="228"/>
      <c r="D345" s="228"/>
      <c r="E345" s="228"/>
      <c r="F345" s="228"/>
      <c r="G345" s="228"/>
      <c r="H345" s="228"/>
      <c r="I345" s="228"/>
    </row>
    <row r="346" spans="1:9">
      <c r="A346" s="231" t="s">
        <v>465</v>
      </c>
      <c r="B346" s="235"/>
      <c r="C346" s="228"/>
      <c r="D346" s="228"/>
      <c r="E346" s="228"/>
      <c r="F346" s="228"/>
      <c r="G346" s="228"/>
      <c r="H346" s="228"/>
      <c r="I346" s="228"/>
    </row>
    <row r="347" spans="1:9">
      <c r="A347" s="231" t="s">
        <v>466</v>
      </c>
      <c r="B347" s="235"/>
      <c r="C347" s="228"/>
      <c r="D347" s="228"/>
      <c r="E347" s="228"/>
      <c r="F347" s="228"/>
      <c r="G347" s="228"/>
      <c r="H347" s="228"/>
      <c r="I347" s="228"/>
    </row>
    <row r="348" spans="1:9">
      <c r="A348" s="231" t="s">
        <v>307</v>
      </c>
      <c r="B348" s="235"/>
      <c r="C348" s="228"/>
      <c r="D348" s="228"/>
      <c r="E348" s="228"/>
      <c r="F348" s="228"/>
      <c r="G348" s="228"/>
      <c r="H348" s="228"/>
      <c r="I348" s="228"/>
    </row>
    <row r="349" spans="1:9">
      <c r="A349" s="231" t="s">
        <v>467</v>
      </c>
      <c r="B349" s="235"/>
      <c r="C349" s="228"/>
      <c r="D349" s="228"/>
      <c r="E349" s="228"/>
      <c r="F349" s="228"/>
      <c r="G349" s="228"/>
      <c r="H349" s="228"/>
      <c r="I349" s="228"/>
    </row>
    <row r="350" spans="1:9">
      <c r="A350" s="231" t="s">
        <v>126</v>
      </c>
      <c r="B350" s="235">
        <v>0</v>
      </c>
      <c r="C350" s="228">
        <f t="shared" ref="C350:I350" si="44">SUM(C351:C355)</f>
        <v>0</v>
      </c>
      <c r="D350" s="228">
        <f t="shared" si="44"/>
        <v>0</v>
      </c>
      <c r="E350" s="228">
        <f t="shared" si="44"/>
        <v>0</v>
      </c>
      <c r="F350" s="228">
        <f t="shared" si="44"/>
        <v>0</v>
      </c>
      <c r="G350" s="228">
        <f t="shared" si="44"/>
        <v>0</v>
      </c>
      <c r="H350" s="228">
        <f t="shared" si="44"/>
        <v>0</v>
      </c>
      <c r="I350" s="228">
        <f t="shared" si="44"/>
        <v>0</v>
      </c>
    </row>
    <row r="351" spans="1:9">
      <c r="A351" s="231" t="s">
        <v>298</v>
      </c>
      <c r="B351" s="235"/>
      <c r="C351" s="228"/>
      <c r="D351" s="228"/>
      <c r="E351" s="228"/>
      <c r="F351" s="228"/>
      <c r="G351" s="228"/>
      <c r="H351" s="228"/>
      <c r="I351" s="228"/>
    </row>
    <row r="352" spans="1:9">
      <c r="A352" s="231" t="s">
        <v>299</v>
      </c>
      <c r="B352" s="235"/>
      <c r="C352" s="228"/>
      <c r="D352" s="228"/>
      <c r="E352" s="228"/>
      <c r="F352" s="228"/>
      <c r="G352" s="228"/>
      <c r="H352" s="228"/>
      <c r="I352" s="228"/>
    </row>
    <row r="353" spans="1:9">
      <c r="A353" s="231" t="s">
        <v>433</v>
      </c>
      <c r="B353" s="235"/>
      <c r="C353" s="228"/>
      <c r="D353" s="228"/>
      <c r="E353" s="228"/>
      <c r="F353" s="228"/>
      <c r="G353" s="228"/>
      <c r="H353" s="228"/>
      <c r="I353" s="228"/>
    </row>
    <row r="354" spans="1:9">
      <c r="A354" s="231" t="s">
        <v>468</v>
      </c>
      <c r="B354" s="235"/>
      <c r="C354" s="228"/>
      <c r="D354" s="228"/>
      <c r="E354" s="228"/>
      <c r="F354" s="228"/>
      <c r="G354" s="228"/>
      <c r="H354" s="228"/>
      <c r="I354" s="228"/>
    </row>
    <row r="355" spans="1:9">
      <c r="A355" s="231" t="s">
        <v>469</v>
      </c>
      <c r="B355" s="235"/>
      <c r="C355" s="228"/>
      <c r="D355" s="228"/>
      <c r="E355" s="228"/>
      <c r="F355" s="228"/>
      <c r="G355" s="228"/>
      <c r="H355" s="228"/>
      <c r="I355" s="228"/>
    </row>
    <row r="356" spans="1:9">
      <c r="A356" s="231" t="s">
        <v>127</v>
      </c>
      <c r="B356" s="235">
        <v>24</v>
      </c>
      <c r="C356" s="228">
        <f t="shared" ref="C356:I356" si="45">C357</f>
        <v>0</v>
      </c>
      <c r="D356" s="228">
        <f t="shared" si="45"/>
        <v>0</v>
      </c>
      <c r="E356" s="228">
        <f t="shared" si="45"/>
        <v>0</v>
      </c>
      <c r="F356" s="228">
        <f t="shared" si="45"/>
        <v>0</v>
      </c>
      <c r="G356" s="228">
        <f t="shared" si="45"/>
        <v>0</v>
      </c>
      <c r="H356" s="228">
        <f t="shared" si="45"/>
        <v>0</v>
      </c>
      <c r="I356" s="228">
        <f t="shared" si="45"/>
        <v>0</v>
      </c>
    </row>
    <row r="357" spans="1:9">
      <c r="A357" s="231" t="s">
        <v>470</v>
      </c>
      <c r="B357" s="235"/>
      <c r="C357" s="228"/>
      <c r="D357" s="228"/>
      <c r="E357" s="228"/>
      <c r="F357" s="228"/>
      <c r="G357" s="228"/>
      <c r="H357" s="228"/>
      <c r="I357" s="228"/>
    </row>
    <row r="358" spans="1:9">
      <c r="A358" s="228" t="s">
        <v>128</v>
      </c>
      <c r="B358" s="229">
        <f>B359+B364+B373++B380+B386+B390+B394+B398+B404+B411</f>
        <v>10389.82</v>
      </c>
      <c r="C358" s="228">
        <f t="shared" ref="C358:I358" si="46">C359+C364+C373+C380+C386+C390+C394+C398+C404+C411</f>
        <v>5785</v>
      </c>
      <c r="D358" s="228">
        <f t="shared" si="46"/>
        <v>1405</v>
      </c>
      <c r="E358" s="228">
        <f t="shared" si="46"/>
        <v>1142</v>
      </c>
      <c r="F358" s="228">
        <f t="shared" si="46"/>
        <v>228.73</v>
      </c>
      <c r="G358" s="228">
        <f t="shared" si="46"/>
        <v>2914.75</v>
      </c>
      <c r="H358" s="228">
        <f t="shared" si="46"/>
        <v>173</v>
      </c>
      <c r="I358" s="228">
        <f t="shared" si="46"/>
        <v>831.49</v>
      </c>
    </row>
    <row r="359" spans="1:9">
      <c r="A359" s="231" t="s">
        <v>129</v>
      </c>
      <c r="B359" s="229">
        <v>1819.67</v>
      </c>
      <c r="C359" s="228">
        <f t="shared" ref="C359:I359" si="47">SUM(C360:C363)</f>
        <v>285</v>
      </c>
      <c r="D359" s="228">
        <f t="shared" si="47"/>
        <v>142</v>
      </c>
      <c r="E359" s="228">
        <f t="shared" si="47"/>
        <v>140</v>
      </c>
      <c r="F359" s="228">
        <f t="shared" si="47"/>
        <v>228.73</v>
      </c>
      <c r="G359" s="228">
        <f t="shared" si="47"/>
        <v>838.35</v>
      </c>
      <c r="H359" s="228">
        <f t="shared" si="47"/>
        <v>172</v>
      </c>
      <c r="I359" s="228">
        <f t="shared" si="47"/>
        <v>275.49</v>
      </c>
    </row>
    <row r="360" spans="1:9">
      <c r="A360" s="231" t="s">
        <v>298</v>
      </c>
      <c r="B360" s="229">
        <v>1619.67</v>
      </c>
      <c r="C360" s="228">
        <v>285</v>
      </c>
      <c r="D360" s="228">
        <v>142</v>
      </c>
      <c r="E360" s="228">
        <v>135</v>
      </c>
      <c r="F360" s="228">
        <v>228.73</v>
      </c>
      <c r="G360" s="228">
        <v>45.68</v>
      </c>
      <c r="H360" s="228">
        <v>157</v>
      </c>
      <c r="I360" s="232">
        <v>275.49</v>
      </c>
    </row>
    <row r="361" spans="1:9">
      <c r="A361" s="231" t="s">
        <v>299</v>
      </c>
      <c r="B361" s="229"/>
      <c r="C361" s="228"/>
      <c r="D361" s="228"/>
      <c r="E361" s="228"/>
      <c r="F361" s="228"/>
      <c r="G361" s="228"/>
      <c r="H361" s="228">
        <v>15</v>
      </c>
      <c r="I361" s="232"/>
    </row>
    <row r="362" spans="1:9">
      <c r="A362" s="231" t="s">
        <v>300</v>
      </c>
      <c r="B362" s="229"/>
      <c r="C362" s="228"/>
      <c r="D362" s="228"/>
      <c r="E362" s="228"/>
      <c r="F362" s="228"/>
      <c r="G362" s="228">
        <v>792.67</v>
      </c>
      <c r="H362" s="228"/>
      <c r="I362" s="232"/>
    </row>
    <row r="363" spans="1:9">
      <c r="A363" s="231" t="s">
        <v>471</v>
      </c>
      <c r="B363" s="229">
        <v>200</v>
      </c>
      <c r="C363" s="228"/>
      <c r="D363" s="228"/>
      <c r="E363" s="228">
        <v>5</v>
      </c>
      <c r="F363" s="228"/>
      <c r="G363" s="228"/>
      <c r="H363" s="228"/>
      <c r="I363" s="232"/>
    </row>
    <row r="364" spans="1:9">
      <c r="A364" s="231" t="s">
        <v>130</v>
      </c>
      <c r="B364" s="229">
        <v>0</v>
      </c>
      <c r="C364" s="228">
        <f t="shared" ref="C364:I364" si="48">SUM(C365:C372)</f>
        <v>5500</v>
      </c>
      <c r="D364" s="228">
        <f t="shared" si="48"/>
        <v>1177</v>
      </c>
      <c r="E364" s="228">
        <f t="shared" si="48"/>
        <v>1002</v>
      </c>
      <c r="F364" s="228">
        <f t="shared" si="48"/>
        <v>0</v>
      </c>
      <c r="G364" s="228">
        <f t="shared" si="48"/>
        <v>2076.4</v>
      </c>
      <c r="H364" s="228">
        <f t="shared" si="48"/>
        <v>1</v>
      </c>
      <c r="I364" s="228">
        <f t="shared" si="48"/>
        <v>556</v>
      </c>
    </row>
    <row r="365" spans="1:9">
      <c r="A365" s="231" t="s">
        <v>472</v>
      </c>
      <c r="B365" s="229"/>
      <c r="C365" s="228"/>
      <c r="D365" s="228"/>
      <c r="E365" s="228">
        <v>302</v>
      </c>
      <c r="F365" s="228"/>
      <c r="G365" s="228"/>
      <c r="H365" s="228"/>
      <c r="I365" s="228"/>
    </row>
    <row r="366" spans="1:9">
      <c r="A366" s="231" t="s">
        <v>473</v>
      </c>
      <c r="B366" s="229"/>
      <c r="C366" s="228"/>
      <c r="D366" s="228"/>
      <c r="E366" s="228">
        <v>400</v>
      </c>
      <c r="F366" s="228"/>
      <c r="G366" s="228"/>
      <c r="H366" s="228"/>
      <c r="I366" s="228"/>
    </row>
    <row r="367" spans="1:9">
      <c r="A367" s="231" t="s">
        <v>474</v>
      </c>
      <c r="B367" s="229"/>
      <c r="C367" s="228"/>
      <c r="D367" s="228"/>
      <c r="E367" s="228">
        <v>300</v>
      </c>
      <c r="F367" s="228"/>
      <c r="G367" s="228"/>
      <c r="H367" s="228"/>
      <c r="I367" s="228"/>
    </row>
    <row r="368" spans="1:9">
      <c r="A368" s="231" t="s">
        <v>475</v>
      </c>
      <c r="B368" s="229"/>
      <c r="C368" s="228"/>
      <c r="D368" s="228"/>
      <c r="E368" s="228"/>
      <c r="F368" s="228"/>
      <c r="G368" s="228"/>
      <c r="H368" s="228"/>
      <c r="I368" s="228"/>
    </row>
    <row r="369" spans="1:9">
      <c r="A369" s="231" t="s">
        <v>476</v>
      </c>
      <c r="B369" s="229"/>
      <c r="C369" s="228"/>
      <c r="D369" s="228"/>
      <c r="E369" s="228"/>
      <c r="F369" s="228"/>
      <c r="G369" s="228"/>
      <c r="H369" s="228"/>
      <c r="I369" s="228"/>
    </row>
    <row r="370" spans="1:9">
      <c r="A370" s="231" t="s">
        <v>477</v>
      </c>
      <c r="B370" s="229"/>
      <c r="C370" s="228"/>
      <c r="D370" s="228"/>
      <c r="E370" s="228"/>
      <c r="F370" s="228"/>
      <c r="G370" s="228"/>
      <c r="H370" s="228"/>
      <c r="I370" s="228"/>
    </row>
    <row r="371" spans="1:9">
      <c r="A371" s="231" t="s">
        <v>478</v>
      </c>
      <c r="B371" s="229"/>
      <c r="C371" s="228"/>
      <c r="D371" s="228"/>
      <c r="E371" s="228"/>
      <c r="F371" s="228"/>
      <c r="G371" s="228"/>
      <c r="H371" s="228"/>
      <c r="I371" s="228"/>
    </row>
    <row r="372" spans="1:9">
      <c r="A372" s="231" t="s">
        <v>479</v>
      </c>
      <c r="B372" s="229"/>
      <c r="C372" s="228">
        <v>5500</v>
      </c>
      <c r="D372" s="228">
        <v>1177</v>
      </c>
      <c r="E372" s="228"/>
      <c r="F372" s="228"/>
      <c r="G372" s="228">
        <v>2076.4</v>
      </c>
      <c r="H372" s="228">
        <v>1</v>
      </c>
      <c r="I372" s="232">
        <v>556</v>
      </c>
    </row>
    <row r="373" spans="1:9">
      <c r="A373" s="231" t="s">
        <v>131</v>
      </c>
      <c r="B373" s="229">
        <v>0</v>
      </c>
      <c r="C373" s="228">
        <f t="shared" ref="C373:I373" si="49">SUM(C374:C379)</f>
        <v>0</v>
      </c>
      <c r="D373" s="228">
        <f t="shared" si="49"/>
        <v>0</v>
      </c>
      <c r="E373" s="228">
        <f t="shared" si="49"/>
        <v>0</v>
      </c>
      <c r="F373" s="228">
        <f t="shared" si="49"/>
        <v>0</v>
      </c>
      <c r="G373" s="228">
        <f t="shared" si="49"/>
        <v>0</v>
      </c>
      <c r="H373" s="228">
        <f t="shared" si="49"/>
        <v>0</v>
      </c>
      <c r="I373" s="228">
        <f t="shared" si="49"/>
        <v>0</v>
      </c>
    </row>
    <row r="374" spans="1:9">
      <c r="A374" s="231" t="s">
        <v>480</v>
      </c>
      <c r="B374" s="229"/>
      <c r="C374" s="228"/>
      <c r="D374" s="228"/>
      <c r="E374" s="228"/>
      <c r="F374" s="228"/>
      <c r="G374" s="228"/>
      <c r="H374" s="228"/>
      <c r="I374" s="228"/>
    </row>
    <row r="375" spans="1:9">
      <c r="A375" s="231" t="s">
        <v>481</v>
      </c>
      <c r="B375" s="229"/>
      <c r="C375" s="228"/>
      <c r="D375" s="228"/>
      <c r="E375" s="228"/>
      <c r="F375" s="228"/>
      <c r="G375" s="228"/>
      <c r="H375" s="228"/>
      <c r="I375" s="228"/>
    </row>
    <row r="376" spans="1:9">
      <c r="A376" s="231" t="s">
        <v>482</v>
      </c>
      <c r="B376" s="229"/>
      <c r="C376" s="228"/>
      <c r="D376" s="228"/>
      <c r="E376" s="228"/>
      <c r="F376" s="228"/>
      <c r="G376" s="228"/>
      <c r="H376" s="228"/>
      <c r="I376" s="228"/>
    </row>
    <row r="377" spans="1:9">
      <c r="A377" s="231" t="s">
        <v>483</v>
      </c>
      <c r="B377" s="229"/>
      <c r="C377" s="228"/>
      <c r="D377" s="228"/>
      <c r="E377" s="228"/>
      <c r="F377" s="228"/>
      <c r="G377" s="228"/>
      <c r="H377" s="228"/>
      <c r="I377" s="228"/>
    </row>
    <row r="378" spans="1:9">
      <c r="A378" s="231" t="s">
        <v>484</v>
      </c>
      <c r="B378" s="229"/>
      <c r="C378" s="228"/>
      <c r="D378" s="228"/>
      <c r="E378" s="228"/>
      <c r="F378" s="228"/>
      <c r="G378" s="228"/>
      <c r="H378" s="228"/>
      <c r="I378" s="228"/>
    </row>
    <row r="379" spans="1:9">
      <c r="A379" s="231" t="s">
        <v>485</v>
      </c>
      <c r="B379" s="229"/>
      <c r="C379" s="228"/>
      <c r="D379" s="228"/>
      <c r="E379" s="228"/>
      <c r="F379" s="228"/>
      <c r="G379" s="228"/>
      <c r="H379" s="228"/>
      <c r="I379" s="228"/>
    </row>
    <row r="380" spans="1:9">
      <c r="A380" s="228" t="s">
        <v>132</v>
      </c>
      <c r="B380" s="229">
        <v>0</v>
      </c>
      <c r="C380" s="228">
        <f t="shared" ref="C380:I380" si="50">SUM(C381:C385)</f>
        <v>0</v>
      </c>
      <c r="D380" s="228">
        <f t="shared" si="50"/>
        <v>0</v>
      </c>
      <c r="E380" s="228">
        <f t="shared" si="50"/>
        <v>0</v>
      </c>
      <c r="F380" s="228">
        <f t="shared" si="50"/>
        <v>0</v>
      </c>
      <c r="G380" s="228">
        <f t="shared" si="50"/>
        <v>0</v>
      </c>
      <c r="H380" s="228">
        <f t="shared" si="50"/>
        <v>0</v>
      </c>
      <c r="I380" s="228">
        <f t="shared" si="50"/>
        <v>0</v>
      </c>
    </row>
    <row r="381" spans="1:9">
      <c r="A381" s="231" t="s">
        <v>486</v>
      </c>
      <c r="B381" s="229"/>
      <c r="C381" s="228"/>
      <c r="D381" s="228"/>
      <c r="E381" s="228"/>
      <c r="F381" s="228"/>
      <c r="G381" s="228"/>
      <c r="H381" s="228"/>
      <c r="I381" s="228"/>
    </row>
    <row r="382" spans="1:9">
      <c r="A382" s="231" t="s">
        <v>487</v>
      </c>
      <c r="B382" s="229"/>
      <c r="C382" s="228"/>
      <c r="D382" s="228"/>
      <c r="E382" s="228"/>
      <c r="F382" s="228"/>
      <c r="G382" s="228"/>
      <c r="H382" s="228"/>
      <c r="I382" s="228"/>
    </row>
    <row r="383" spans="1:9">
      <c r="A383" s="231" t="s">
        <v>488</v>
      </c>
      <c r="B383" s="229"/>
      <c r="C383" s="228"/>
      <c r="D383" s="228"/>
      <c r="E383" s="228"/>
      <c r="F383" s="228"/>
      <c r="G383" s="228"/>
      <c r="H383" s="228"/>
      <c r="I383" s="228"/>
    </row>
    <row r="384" spans="1:9">
      <c r="A384" s="231" t="s">
        <v>489</v>
      </c>
      <c r="B384" s="229"/>
      <c r="C384" s="228"/>
      <c r="D384" s="228"/>
      <c r="E384" s="228"/>
      <c r="F384" s="228"/>
      <c r="G384" s="228"/>
      <c r="H384" s="228"/>
      <c r="I384" s="228"/>
    </row>
    <row r="385" spans="1:9">
      <c r="A385" s="231" t="s">
        <v>490</v>
      </c>
      <c r="B385" s="229"/>
      <c r="C385" s="228"/>
      <c r="D385" s="228"/>
      <c r="E385" s="228"/>
      <c r="F385" s="228"/>
      <c r="G385" s="228"/>
      <c r="H385" s="228"/>
      <c r="I385" s="228"/>
    </row>
    <row r="386" spans="1:9">
      <c r="A386" s="231" t="s">
        <v>133</v>
      </c>
      <c r="B386" s="229">
        <v>0</v>
      </c>
      <c r="C386" s="228">
        <f t="shared" ref="C386:I386" si="51">SUM(C387:C389)</f>
        <v>0</v>
      </c>
      <c r="D386" s="228">
        <f t="shared" si="51"/>
        <v>0</v>
      </c>
      <c r="E386" s="228">
        <f t="shared" si="51"/>
        <v>0</v>
      </c>
      <c r="F386" s="228">
        <f t="shared" si="51"/>
        <v>0</v>
      </c>
      <c r="G386" s="228">
        <f t="shared" si="51"/>
        <v>0</v>
      </c>
      <c r="H386" s="228">
        <f t="shared" si="51"/>
        <v>0</v>
      </c>
      <c r="I386" s="228">
        <f t="shared" si="51"/>
        <v>0</v>
      </c>
    </row>
    <row r="387" spans="1:9">
      <c r="A387" s="231" t="s">
        <v>491</v>
      </c>
      <c r="B387" s="229"/>
      <c r="C387" s="228"/>
      <c r="D387" s="228"/>
      <c r="E387" s="228"/>
      <c r="F387" s="228"/>
      <c r="G387" s="228"/>
      <c r="H387" s="228"/>
      <c r="I387" s="228"/>
    </row>
    <row r="388" spans="1:9">
      <c r="A388" s="231" t="s">
        <v>492</v>
      </c>
      <c r="B388" s="229"/>
      <c r="C388" s="228"/>
      <c r="D388" s="228"/>
      <c r="E388" s="228"/>
      <c r="F388" s="228"/>
      <c r="G388" s="228"/>
      <c r="H388" s="228"/>
      <c r="I388" s="228"/>
    </row>
    <row r="389" spans="1:9">
      <c r="A389" s="231" t="s">
        <v>493</v>
      </c>
      <c r="B389" s="229"/>
      <c r="C389" s="228"/>
      <c r="D389" s="228"/>
      <c r="E389" s="228"/>
      <c r="F389" s="228"/>
      <c r="G389" s="228"/>
      <c r="H389" s="228"/>
      <c r="I389" s="228"/>
    </row>
    <row r="390" spans="1:9">
      <c r="A390" s="231" t="s">
        <v>134</v>
      </c>
      <c r="B390" s="229">
        <v>0</v>
      </c>
      <c r="C390" s="228">
        <f t="shared" ref="C390:I390" si="52">SUM(C391:C393)</f>
        <v>0</v>
      </c>
      <c r="D390" s="228">
        <f t="shared" si="52"/>
        <v>0</v>
      </c>
      <c r="E390" s="228">
        <f t="shared" si="52"/>
        <v>0</v>
      </c>
      <c r="F390" s="228">
        <f t="shared" si="52"/>
        <v>0</v>
      </c>
      <c r="G390" s="228">
        <f t="shared" si="52"/>
        <v>0</v>
      </c>
      <c r="H390" s="228">
        <f t="shared" si="52"/>
        <v>0</v>
      </c>
      <c r="I390" s="228">
        <f t="shared" si="52"/>
        <v>0</v>
      </c>
    </row>
    <row r="391" spans="1:9">
      <c r="A391" s="231" t="s">
        <v>494</v>
      </c>
      <c r="B391" s="229"/>
      <c r="C391" s="228"/>
      <c r="D391" s="228"/>
      <c r="E391" s="228"/>
      <c r="F391" s="228"/>
      <c r="G391" s="228"/>
      <c r="H391" s="228"/>
      <c r="I391" s="228"/>
    </row>
    <row r="392" spans="1:9">
      <c r="A392" s="231" t="s">
        <v>495</v>
      </c>
      <c r="B392" s="229"/>
      <c r="C392" s="228"/>
      <c r="D392" s="228"/>
      <c r="E392" s="228"/>
      <c r="F392" s="228"/>
      <c r="G392" s="228"/>
      <c r="H392" s="228"/>
      <c r="I392" s="228"/>
    </row>
    <row r="393" spans="1:9">
      <c r="A393" s="228" t="s">
        <v>496</v>
      </c>
      <c r="B393" s="229"/>
      <c r="C393" s="228"/>
      <c r="D393" s="228"/>
      <c r="E393" s="228"/>
      <c r="F393" s="228"/>
      <c r="G393" s="228"/>
      <c r="H393" s="228"/>
      <c r="I393" s="228"/>
    </row>
    <row r="394" spans="1:9">
      <c r="A394" s="231" t="s">
        <v>135</v>
      </c>
      <c r="B394" s="229">
        <v>0</v>
      </c>
      <c r="C394" s="228">
        <f t="shared" ref="C394:I394" si="53">SUM(C395:C397)</f>
        <v>0</v>
      </c>
      <c r="D394" s="228">
        <f t="shared" si="53"/>
        <v>0</v>
      </c>
      <c r="E394" s="228">
        <f t="shared" si="53"/>
        <v>0</v>
      </c>
      <c r="F394" s="228">
        <f t="shared" si="53"/>
        <v>0</v>
      </c>
      <c r="G394" s="228">
        <f t="shared" si="53"/>
        <v>0</v>
      </c>
      <c r="H394" s="228">
        <f t="shared" si="53"/>
        <v>0</v>
      </c>
      <c r="I394" s="228">
        <f t="shared" si="53"/>
        <v>0</v>
      </c>
    </row>
    <row r="395" spans="1:9">
      <c r="A395" s="231" t="s">
        <v>497</v>
      </c>
      <c r="B395" s="229"/>
      <c r="C395" s="228"/>
      <c r="D395" s="228"/>
      <c r="E395" s="228"/>
      <c r="F395" s="228"/>
      <c r="G395" s="228"/>
      <c r="H395" s="228"/>
      <c r="I395" s="228"/>
    </row>
    <row r="396" spans="1:9">
      <c r="A396" s="231" t="s">
        <v>498</v>
      </c>
      <c r="B396" s="229"/>
      <c r="C396" s="228"/>
      <c r="D396" s="228"/>
      <c r="E396" s="228"/>
      <c r="F396" s="228"/>
      <c r="G396" s="228"/>
      <c r="H396" s="228"/>
      <c r="I396" s="228"/>
    </row>
    <row r="397" spans="1:9">
      <c r="A397" s="231" t="s">
        <v>499</v>
      </c>
      <c r="B397" s="229"/>
      <c r="C397" s="228"/>
      <c r="D397" s="228"/>
      <c r="E397" s="228"/>
      <c r="F397" s="228"/>
      <c r="G397" s="228"/>
      <c r="H397" s="228"/>
      <c r="I397" s="228"/>
    </row>
    <row r="398" spans="1:9">
      <c r="A398" s="231" t="s">
        <v>136</v>
      </c>
      <c r="B398" s="229">
        <f>SUM(B399:B403)</f>
        <v>1386.15</v>
      </c>
      <c r="C398" s="228">
        <f t="shared" ref="C398:I398" si="54">SUM(C399:C403)</f>
        <v>0</v>
      </c>
      <c r="D398" s="228">
        <f t="shared" si="54"/>
        <v>86</v>
      </c>
      <c r="E398" s="228">
        <f t="shared" si="54"/>
        <v>0</v>
      </c>
      <c r="F398" s="228">
        <f t="shared" si="54"/>
        <v>0</v>
      </c>
      <c r="G398" s="228">
        <f t="shared" si="54"/>
        <v>0</v>
      </c>
      <c r="H398" s="228">
        <f t="shared" si="54"/>
        <v>0</v>
      </c>
      <c r="I398" s="228">
        <f t="shared" si="54"/>
        <v>0</v>
      </c>
    </row>
    <row r="399" spans="1:9">
      <c r="A399" s="231" t="s">
        <v>500</v>
      </c>
      <c r="B399" s="229"/>
      <c r="C399" s="228"/>
      <c r="D399" s="228"/>
      <c r="E399" s="228"/>
      <c r="F399" s="228"/>
      <c r="G399" s="228"/>
      <c r="H399" s="228"/>
      <c r="I399" s="228"/>
    </row>
    <row r="400" spans="1:9">
      <c r="A400" s="231" t="s">
        <v>501</v>
      </c>
      <c r="B400" s="229">
        <v>1386.15</v>
      </c>
      <c r="C400" s="228"/>
      <c r="D400" s="228">
        <v>86</v>
      </c>
      <c r="E400" s="228"/>
      <c r="F400" s="228"/>
      <c r="G400" s="228"/>
      <c r="H400" s="228"/>
      <c r="I400" s="228"/>
    </row>
    <row r="401" spans="1:9">
      <c r="A401" s="231" t="s">
        <v>502</v>
      </c>
      <c r="B401" s="229"/>
      <c r="C401" s="228"/>
      <c r="D401" s="228"/>
      <c r="E401" s="228"/>
      <c r="F401" s="228"/>
      <c r="G401" s="228"/>
      <c r="H401" s="228"/>
      <c r="I401" s="228"/>
    </row>
    <row r="402" spans="1:9">
      <c r="A402" s="231" t="s">
        <v>503</v>
      </c>
      <c r="B402" s="229"/>
      <c r="C402" s="228"/>
      <c r="D402" s="228"/>
      <c r="E402" s="228"/>
      <c r="F402" s="228"/>
      <c r="G402" s="228"/>
      <c r="H402" s="228"/>
      <c r="I402" s="228"/>
    </row>
    <row r="403" spans="1:9">
      <c r="A403" s="231" t="s">
        <v>504</v>
      </c>
      <c r="B403" s="229"/>
      <c r="C403" s="228"/>
      <c r="D403" s="228"/>
      <c r="E403" s="228"/>
      <c r="F403" s="228"/>
      <c r="G403" s="228"/>
      <c r="H403" s="228"/>
      <c r="I403" s="228"/>
    </row>
    <row r="404" spans="1:9">
      <c r="A404" s="231" t="s">
        <v>137</v>
      </c>
      <c r="B404" s="229">
        <f>SUM(B405:B410)</f>
        <v>458</v>
      </c>
      <c r="C404" s="228">
        <f t="shared" ref="C404:I404" si="55">SUM(C405:C410)</f>
        <v>0</v>
      </c>
      <c r="D404" s="228">
        <f t="shared" si="55"/>
        <v>0</v>
      </c>
      <c r="E404" s="228">
        <f t="shared" si="55"/>
        <v>0</v>
      </c>
      <c r="F404" s="228">
        <f t="shared" si="55"/>
        <v>0</v>
      </c>
      <c r="G404" s="228">
        <f t="shared" si="55"/>
        <v>0</v>
      </c>
      <c r="H404" s="228">
        <f t="shared" si="55"/>
        <v>0</v>
      </c>
      <c r="I404" s="228">
        <f t="shared" si="55"/>
        <v>0</v>
      </c>
    </row>
    <row r="405" spans="1:9">
      <c r="A405" s="231" t="s">
        <v>505</v>
      </c>
      <c r="B405" s="229"/>
      <c r="C405" s="228"/>
      <c r="D405" s="228"/>
      <c r="E405" s="228"/>
      <c r="F405" s="228"/>
      <c r="G405" s="228"/>
      <c r="H405" s="228"/>
      <c r="I405" s="228"/>
    </row>
    <row r="406" spans="1:9">
      <c r="A406" s="231" t="s">
        <v>506</v>
      </c>
      <c r="B406" s="229"/>
      <c r="C406" s="228"/>
      <c r="D406" s="228"/>
      <c r="E406" s="228"/>
      <c r="F406" s="228"/>
      <c r="G406" s="228"/>
      <c r="H406" s="228"/>
      <c r="I406" s="228"/>
    </row>
    <row r="407" spans="1:9">
      <c r="A407" s="231" t="s">
        <v>507</v>
      </c>
      <c r="B407" s="229"/>
      <c r="C407" s="228"/>
      <c r="D407" s="228"/>
      <c r="E407" s="228"/>
      <c r="F407" s="228"/>
      <c r="G407" s="228"/>
      <c r="H407" s="228"/>
      <c r="I407" s="228"/>
    </row>
    <row r="408" spans="1:9">
      <c r="A408" s="228" t="s">
        <v>508</v>
      </c>
      <c r="B408" s="229"/>
      <c r="C408" s="228"/>
      <c r="D408" s="228"/>
      <c r="E408" s="228"/>
      <c r="F408" s="228"/>
      <c r="G408" s="228"/>
      <c r="H408" s="228"/>
      <c r="I408" s="228"/>
    </row>
    <row r="409" spans="1:9">
      <c r="A409" s="231" t="s">
        <v>509</v>
      </c>
      <c r="B409" s="229"/>
      <c r="C409" s="228"/>
      <c r="D409" s="228"/>
      <c r="E409" s="228"/>
      <c r="F409" s="228"/>
      <c r="G409" s="228"/>
      <c r="H409" s="228"/>
      <c r="I409" s="228"/>
    </row>
    <row r="410" spans="1:9">
      <c r="A410" s="231" t="s">
        <v>510</v>
      </c>
      <c r="B410" s="229">
        <v>458</v>
      </c>
      <c r="C410" s="228"/>
      <c r="D410" s="228"/>
      <c r="E410" s="228"/>
      <c r="F410" s="228"/>
      <c r="G410" s="228"/>
      <c r="H410" s="228"/>
      <c r="I410" s="228"/>
    </row>
    <row r="411" spans="1:9">
      <c r="A411" s="231" t="s">
        <v>138</v>
      </c>
      <c r="B411" s="229">
        <f>B412</f>
        <v>6726</v>
      </c>
      <c r="C411" s="228">
        <f t="shared" ref="C411:I411" si="56">C412</f>
        <v>0</v>
      </c>
      <c r="D411" s="228">
        <f t="shared" si="56"/>
        <v>0</v>
      </c>
      <c r="E411" s="228">
        <f t="shared" si="56"/>
        <v>0</v>
      </c>
      <c r="F411" s="228">
        <f t="shared" si="56"/>
        <v>0</v>
      </c>
      <c r="G411" s="228">
        <f t="shared" si="56"/>
        <v>0</v>
      </c>
      <c r="H411" s="228">
        <f t="shared" si="56"/>
        <v>0</v>
      </c>
      <c r="I411" s="228">
        <f t="shared" si="56"/>
        <v>0</v>
      </c>
    </row>
    <row r="412" spans="1:9">
      <c r="A412" s="231" t="s">
        <v>511</v>
      </c>
      <c r="B412" s="229">
        <v>6726</v>
      </c>
      <c r="C412" s="228"/>
      <c r="D412" s="228"/>
      <c r="E412" s="228"/>
      <c r="F412" s="228"/>
      <c r="G412" s="228"/>
      <c r="H412" s="228"/>
      <c r="I412" s="228"/>
    </row>
    <row r="413" spans="1:9">
      <c r="A413" s="228" t="s">
        <v>139</v>
      </c>
      <c r="B413" s="229">
        <v>448.67</v>
      </c>
      <c r="C413" s="228">
        <f t="shared" ref="C413:I413" si="57">C414+C419+C428+C434+C440+C445+C450+C457+C461+C464</f>
        <v>0</v>
      </c>
      <c r="D413" s="228">
        <f t="shared" si="57"/>
        <v>0</v>
      </c>
      <c r="E413" s="228">
        <f t="shared" si="57"/>
        <v>0</v>
      </c>
      <c r="F413" s="228">
        <f t="shared" si="57"/>
        <v>0</v>
      </c>
      <c r="G413" s="228">
        <f t="shared" si="57"/>
        <v>0</v>
      </c>
      <c r="H413" s="228">
        <f t="shared" si="57"/>
        <v>145</v>
      </c>
      <c r="I413" s="228">
        <f t="shared" si="57"/>
        <v>21</v>
      </c>
    </row>
    <row r="414" spans="1:9">
      <c r="A414" s="231" t="s">
        <v>140</v>
      </c>
      <c r="B414" s="229">
        <v>402.67</v>
      </c>
      <c r="C414" s="228">
        <f t="shared" ref="C414:I414" si="58">SUM(C415:C418)</f>
        <v>0</v>
      </c>
      <c r="D414" s="228">
        <f t="shared" si="58"/>
        <v>0</v>
      </c>
      <c r="E414" s="228">
        <f t="shared" si="58"/>
        <v>0</v>
      </c>
      <c r="F414" s="228">
        <f t="shared" si="58"/>
        <v>0</v>
      </c>
      <c r="G414" s="228">
        <f t="shared" si="58"/>
        <v>0</v>
      </c>
      <c r="H414" s="228">
        <f t="shared" si="58"/>
        <v>145</v>
      </c>
      <c r="I414" s="228">
        <f t="shared" si="58"/>
        <v>0</v>
      </c>
    </row>
    <row r="415" spans="1:9">
      <c r="A415" s="231" t="s">
        <v>298</v>
      </c>
      <c r="B415" s="229">
        <v>402.67</v>
      </c>
      <c r="C415" s="228"/>
      <c r="D415" s="228"/>
      <c r="E415" s="228"/>
      <c r="F415" s="228"/>
      <c r="G415" s="228"/>
      <c r="H415" s="228"/>
      <c r="I415" s="228"/>
    </row>
    <row r="416" spans="1:9">
      <c r="A416" s="231" t="s">
        <v>299</v>
      </c>
      <c r="B416" s="229"/>
      <c r="C416" s="228"/>
      <c r="D416" s="228"/>
      <c r="E416" s="228"/>
      <c r="F416" s="228"/>
      <c r="G416" s="228"/>
      <c r="H416" s="228"/>
      <c r="I416" s="228"/>
    </row>
    <row r="417" spans="1:9">
      <c r="A417" s="231" t="s">
        <v>300</v>
      </c>
      <c r="B417" s="229"/>
      <c r="C417" s="228"/>
      <c r="D417" s="228"/>
      <c r="E417" s="228"/>
      <c r="F417" s="228"/>
      <c r="G417" s="228"/>
      <c r="H417" s="228"/>
      <c r="I417" s="228"/>
    </row>
    <row r="418" spans="1:9">
      <c r="A418" s="231" t="s">
        <v>512</v>
      </c>
      <c r="B418" s="229"/>
      <c r="C418" s="228"/>
      <c r="D418" s="228"/>
      <c r="E418" s="228"/>
      <c r="F418" s="228"/>
      <c r="G418" s="228"/>
      <c r="H418" s="228">
        <v>145</v>
      </c>
      <c r="I418" s="228"/>
    </row>
    <row r="419" spans="1:9">
      <c r="A419" s="231" t="s">
        <v>141</v>
      </c>
      <c r="B419" s="229">
        <v>0</v>
      </c>
      <c r="C419" s="228">
        <f t="shared" ref="C419:I419" si="59">SUM(C420:C427)</f>
        <v>0</v>
      </c>
      <c r="D419" s="228">
        <f t="shared" si="59"/>
        <v>0</v>
      </c>
      <c r="E419" s="228">
        <f t="shared" si="59"/>
        <v>0</v>
      </c>
      <c r="F419" s="228">
        <f t="shared" si="59"/>
        <v>0</v>
      </c>
      <c r="G419" s="228">
        <f t="shared" si="59"/>
        <v>0</v>
      </c>
      <c r="H419" s="228">
        <f t="shared" si="59"/>
        <v>0</v>
      </c>
      <c r="I419" s="228">
        <f t="shared" si="59"/>
        <v>0</v>
      </c>
    </row>
    <row r="420" spans="1:9">
      <c r="A420" s="231" t="s">
        <v>513</v>
      </c>
      <c r="B420" s="229"/>
      <c r="C420" s="228"/>
      <c r="D420" s="228"/>
      <c r="E420" s="228"/>
      <c r="F420" s="228"/>
      <c r="G420" s="228"/>
      <c r="H420" s="228"/>
      <c r="I420" s="228"/>
    </row>
    <row r="421" spans="1:9">
      <c r="A421" s="231" t="s">
        <v>514</v>
      </c>
      <c r="B421" s="229"/>
      <c r="C421" s="228"/>
      <c r="D421" s="228"/>
      <c r="E421" s="228"/>
      <c r="F421" s="228"/>
      <c r="G421" s="228"/>
      <c r="H421" s="228"/>
      <c r="I421" s="228"/>
    </row>
    <row r="422" spans="1:9">
      <c r="A422" s="228" t="s">
        <v>515</v>
      </c>
      <c r="B422" s="229"/>
      <c r="C422" s="228"/>
      <c r="D422" s="228"/>
      <c r="E422" s="228"/>
      <c r="F422" s="228"/>
      <c r="G422" s="228"/>
      <c r="H422" s="228"/>
      <c r="I422" s="228"/>
    </row>
    <row r="423" spans="1:9">
      <c r="A423" s="231" t="s">
        <v>516</v>
      </c>
      <c r="B423" s="229"/>
      <c r="C423" s="228"/>
      <c r="D423" s="228"/>
      <c r="E423" s="228"/>
      <c r="F423" s="228"/>
      <c r="G423" s="228"/>
      <c r="H423" s="228"/>
      <c r="I423" s="228"/>
    </row>
    <row r="424" spans="1:9">
      <c r="A424" s="231" t="s">
        <v>517</v>
      </c>
      <c r="B424" s="229"/>
      <c r="C424" s="228"/>
      <c r="D424" s="228"/>
      <c r="E424" s="228"/>
      <c r="F424" s="228"/>
      <c r="G424" s="228"/>
      <c r="H424" s="228"/>
      <c r="I424" s="228"/>
    </row>
    <row r="425" spans="1:9">
      <c r="A425" s="231" t="s">
        <v>518</v>
      </c>
      <c r="B425" s="229"/>
      <c r="C425" s="228"/>
      <c r="D425" s="228"/>
      <c r="E425" s="228"/>
      <c r="F425" s="228"/>
      <c r="G425" s="228"/>
      <c r="H425" s="228"/>
      <c r="I425" s="228"/>
    </row>
    <row r="426" spans="1:9">
      <c r="A426" s="231" t="s">
        <v>519</v>
      </c>
      <c r="B426" s="229"/>
      <c r="C426" s="228"/>
      <c r="D426" s="228"/>
      <c r="E426" s="228"/>
      <c r="F426" s="228"/>
      <c r="G426" s="228"/>
      <c r="H426" s="228"/>
      <c r="I426" s="228"/>
    </row>
    <row r="427" spans="1:9">
      <c r="A427" s="231" t="s">
        <v>520</v>
      </c>
      <c r="B427" s="229"/>
      <c r="C427" s="228"/>
      <c r="D427" s="228"/>
      <c r="E427" s="228"/>
      <c r="F427" s="228"/>
      <c r="G427" s="228"/>
      <c r="H427" s="228"/>
      <c r="I427" s="228"/>
    </row>
    <row r="428" spans="1:9">
      <c r="A428" s="231" t="s">
        <v>142</v>
      </c>
      <c r="B428" s="229">
        <v>0</v>
      </c>
      <c r="C428" s="228">
        <f t="shared" ref="C428:I428" si="60">SUM(C429:C433)</f>
        <v>0</v>
      </c>
      <c r="D428" s="228">
        <f t="shared" si="60"/>
        <v>0</v>
      </c>
      <c r="E428" s="228">
        <f t="shared" si="60"/>
        <v>0</v>
      </c>
      <c r="F428" s="228">
        <f t="shared" si="60"/>
        <v>0</v>
      </c>
      <c r="G428" s="228">
        <f t="shared" si="60"/>
        <v>0</v>
      </c>
      <c r="H428" s="228">
        <f t="shared" si="60"/>
        <v>0</v>
      </c>
      <c r="I428" s="228">
        <f t="shared" si="60"/>
        <v>0</v>
      </c>
    </row>
    <row r="429" spans="1:9">
      <c r="A429" s="231" t="s">
        <v>513</v>
      </c>
      <c r="B429" s="229"/>
      <c r="C429" s="228"/>
      <c r="D429" s="228"/>
      <c r="E429" s="228"/>
      <c r="F429" s="228"/>
      <c r="G429" s="228"/>
      <c r="H429" s="228"/>
      <c r="I429" s="228"/>
    </row>
    <row r="430" spans="1:9">
      <c r="A430" s="231" t="s">
        <v>521</v>
      </c>
      <c r="B430" s="229"/>
      <c r="C430" s="228"/>
      <c r="D430" s="228"/>
      <c r="E430" s="228"/>
      <c r="F430" s="228"/>
      <c r="G430" s="228"/>
      <c r="H430" s="228"/>
      <c r="I430" s="228"/>
    </row>
    <row r="431" spans="1:9">
      <c r="A431" s="231" t="s">
        <v>522</v>
      </c>
      <c r="B431" s="229"/>
      <c r="C431" s="228"/>
      <c r="D431" s="228"/>
      <c r="E431" s="228"/>
      <c r="F431" s="228"/>
      <c r="G431" s="228"/>
      <c r="H431" s="228"/>
      <c r="I431" s="228"/>
    </row>
    <row r="432" spans="1:9">
      <c r="A432" s="231" t="s">
        <v>523</v>
      </c>
      <c r="B432" s="229"/>
      <c r="C432" s="228"/>
      <c r="D432" s="228"/>
      <c r="E432" s="228"/>
      <c r="F432" s="228"/>
      <c r="G432" s="228"/>
      <c r="H432" s="228"/>
      <c r="I432" s="228"/>
    </row>
    <row r="433" spans="1:9">
      <c r="A433" s="231" t="s">
        <v>524</v>
      </c>
      <c r="B433" s="229"/>
      <c r="C433" s="228"/>
      <c r="D433" s="228"/>
      <c r="E433" s="228"/>
      <c r="F433" s="228"/>
      <c r="G433" s="228"/>
      <c r="H433" s="228"/>
      <c r="I433" s="228"/>
    </row>
    <row r="434" spans="1:9">
      <c r="A434" s="231" t="s">
        <v>143</v>
      </c>
      <c r="B434" s="229">
        <v>0</v>
      </c>
      <c r="C434" s="228">
        <f t="shared" ref="C434:I434" si="61">SUM(C435:C439)</f>
        <v>0</v>
      </c>
      <c r="D434" s="228">
        <f t="shared" si="61"/>
        <v>0</v>
      </c>
      <c r="E434" s="228">
        <f t="shared" si="61"/>
        <v>0</v>
      </c>
      <c r="F434" s="228">
        <f t="shared" si="61"/>
        <v>0</v>
      </c>
      <c r="G434" s="228">
        <f t="shared" si="61"/>
        <v>0</v>
      </c>
      <c r="H434" s="228">
        <f t="shared" si="61"/>
        <v>0</v>
      </c>
      <c r="I434" s="228">
        <f t="shared" si="61"/>
        <v>0</v>
      </c>
    </row>
    <row r="435" spans="1:9">
      <c r="A435" s="228" t="s">
        <v>513</v>
      </c>
      <c r="B435" s="229"/>
      <c r="C435" s="228"/>
      <c r="D435" s="228"/>
      <c r="E435" s="228"/>
      <c r="F435" s="228"/>
      <c r="G435" s="228"/>
      <c r="H435" s="228"/>
      <c r="I435" s="228"/>
    </row>
    <row r="436" spans="1:9">
      <c r="A436" s="231" t="s">
        <v>525</v>
      </c>
      <c r="B436" s="229"/>
      <c r="C436" s="228"/>
      <c r="D436" s="228"/>
      <c r="E436" s="228"/>
      <c r="F436" s="228"/>
      <c r="G436" s="228"/>
      <c r="H436" s="228"/>
      <c r="I436" s="228"/>
    </row>
    <row r="437" spans="1:9">
      <c r="A437" s="231" t="s">
        <v>526</v>
      </c>
      <c r="B437" s="229"/>
      <c r="C437" s="228"/>
      <c r="D437" s="228"/>
      <c r="E437" s="228"/>
      <c r="F437" s="228"/>
      <c r="G437" s="228"/>
      <c r="H437" s="228"/>
      <c r="I437" s="228"/>
    </row>
    <row r="438" spans="1:9">
      <c r="A438" s="231" t="s">
        <v>527</v>
      </c>
      <c r="B438" s="229"/>
      <c r="C438" s="228"/>
      <c r="D438" s="228"/>
      <c r="E438" s="228"/>
      <c r="F438" s="228"/>
      <c r="G438" s="228"/>
      <c r="H438" s="228"/>
      <c r="I438" s="228"/>
    </row>
    <row r="439" spans="1:9">
      <c r="A439" s="231" t="s">
        <v>528</v>
      </c>
      <c r="B439" s="229"/>
      <c r="C439" s="228"/>
      <c r="D439" s="228"/>
      <c r="E439" s="228"/>
      <c r="F439" s="228"/>
      <c r="G439" s="228"/>
      <c r="H439" s="228"/>
      <c r="I439" s="228"/>
    </row>
    <row r="440" spans="1:9">
      <c r="A440" s="231" t="s">
        <v>144</v>
      </c>
      <c r="B440" s="229">
        <v>0</v>
      </c>
      <c r="C440" s="228">
        <f t="shared" ref="C440:I440" si="62">SUM(C441:C444)</f>
        <v>0</v>
      </c>
      <c r="D440" s="228">
        <f t="shared" si="62"/>
        <v>0</v>
      </c>
      <c r="E440" s="228">
        <f t="shared" si="62"/>
        <v>0</v>
      </c>
      <c r="F440" s="228">
        <f t="shared" si="62"/>
        <v>0</v>
      </c>
      <c r="G440" s="228">
        <f t="shared" si="62"/>
        <v>0</v>
      </c>
      <c r="H440" s="228">
        <f t="shared" si="62"/>
        <v>0</v>
      </c>
      <c r="I440" s="228">
        <f t="shared" si="62"/>
        <v>0</v>
      </c>
    </row>
    <row r="441" spans="1:9">
      <c r="A441" s="231" t="s">
        <v>513</v>
      </c>
      <c r="B441" s="229"/>
      <c r="C441" s="228"/>
      <c r="D441" s="228"/>
      <c r="E441" s="228"/>
      <c r="F441" s="228"/>
      <c r="G441" s="228"/>
      <c r="H441" s="228"/>
      <c r="I441" s="228"/>
    </row>
    <row r="442" spans="1:9">
      <c r="A442" s="231" t="s">
        <v>529</v>
      </c>
      <c r="B442" s="229"/>
      <c r="C442" s="228"/>
      <c r="D442" s="228"/>
      <c r="E442" s="228"/>
      <c r="F442" s="228"/>
      <c r="G442" s="228"/>
      <c r="H442" s="228"/>
      <c r="I442" s="228"/>
    </row>
    <row r="443" spans="1:9">
      <c r="A443" s="231" t="s">
        <v>530</v>
      </c>
      <c r="B443" s="229"/>
      <c r="C443" s="228"/>
      <c r="D443" s="228"/>
      <c r="E443" s="228"/>
      <c r="F443" s="228"/>
      <c r="G443" s="228"/>
      <c r="H443" s="228"/>
      <c r="I443" s="228"/>
    </row>
    <row r="444" spans="1:9">
      <c r="A444" s="231" t="s">
        <v>531</v>
      </c>
      <c r="B444" s="229"/>
      <c r="C444" s="228"/>
      <c r="D444" s="228"/>
      <c r="E444" s="228"/>
      <c r="F444" s="228"/>
      <c r="G444" s="228"/>
      <c r="H444" s="228"/>
      <c r="I444" s="228"/>
    </row>
    <row r="445" spans="1:9">
      <c r="A445" s="231" t="s">
        <v>145</v>
      </c>
      <c r="B445" s="229">
        <v>0</v>
      </c>
      <c r="C445" s="228">
        <f t="shared" ref="C445:I445" si="63">SUM(C446:C449)</f>
        <v>0</v>
      </c>
      <c r="D445" s="228">
        <f t="shared" si="63"/>
        <v>0</v>
      </c>
      <c r="E445" s="228">
        <f t="shared" si="63"/>
        <v>0</v>
      </c>
      <c r="F445" s="228">
        <f t="shared" si="63"/>
        <v>0</v>
      </c>
      <c r="G445" s="228">
        <f t="shared" si="63"/>
        <v>0</v>
      </c>
      <c r="H445" s="228">
        <f t="shared" si="63"/>
        <v>0</v>
      </c>
      <c r="I445" s="228">
        <f t="shared" si="63"/>
        <v>0</v>
      </c>
    </row>
    <row r="446" spans="1:9">
      <c r="A446" s="231" t="s">
        <v>532</v>
      </c>
      <c r="B446" s="229"/>
      <c r="C446" s="228"/>
      <c r="D446" s="228"/>
      <c r="E446" s="228"/>
      <c r="F446" s="228"/>
      <c r="G446" s="228"/>
      <c r="H446" s="228"/>
      <c r="I446" s="228"/>
    </row>
    <row r="447" spans="1:9">
      <c r="A447" s="231" t="s">
        <v>533</v>
      </c>
      <c r="B447" s="229"/>
      <c r="C447" s="228"/>
      <c r="D447" s="228"/>
      <c r="E447" s="228"/>
      <c r="F447" s="228"/>
      <c r="G447" s="228"/>
      <c r="H447" s="228"/>
      <c r="I447" s="228"/>
    </row>
    <row r="448" spans="1:9">
      <c r="A448" s="228" t="s">
        <v>534</v>
      </c>
      <c r="B448" s="229"/>
      <c r="C448" s="228"/>
      <c r="D448" s="228"/>
      <c r="E448" s="228"/>
      <c r="F448" s="228"/>
      <c r="G448" s="228"/>
      <c r="H448" s="228"/>
      <c r="I448" s="228"/>
    </row>
    <row r="449" spans="1:9">
      <c r="A449" s="231" t="s">
        <v>535</v>
      </c>
      <c r="B449" s="229"/>
      <c r="C449" s="228"/>
      <c r="D449" s="228"/>
      <c r="E449" s="228"/>
      <c r="F449" s="228"/>
      <c r="G449" s="228"/>
      <c r="H449" s="228"/>
      <c r="I449" s="228"/>
    </row>
    <row r="450" spans="1:9">
      <c r="A450" s="231" t="s">
        <v>146</v>
      </c>
      <c r="B450" s="229">
        <v>46</v>
      </c>
      <c r="C450" s="228">
        <f t="shared" ref="C450:I450" si="64">SUM(C451:C456)</f>
        <v>0</v>
      </c>
      <c r="D450" s="228">
        <f t="shared" si="64"/>
        <v>0</v>
      </c>
      <c r="E450" s="228">
        <f t="shared" si="64"/>
        <v>0</v>
      </c>
      <c r="F450" s="228">
        <f t="shared" si="64"/>
        <v>0</v>
      </c>
      <c r="G450" s="228">
        <f t="shared" si="64"/>
        <v>0</v>
      </c>
      <c r="H450" s="228">
        <f t="shared" si="64"/>
        <v>0</v>
      </c>
      <c r="I450" s="228">
        <f t="shared" si="64"/>
        <v>21</v>
      </c>
    </row>
    <row r="451" spans="1:9">
      <c r="A451" s="231" t="s">
        <v>513</v>
      </c>
      <c r="B451" s="229"/>
      <c r="C451" s="228"/>
      <c r="D451" s="228"/>
      <c r="E451" s="228"/>
      <c r="F451" s="228"/>
      <c r="G451" s="228"/>
      <c r="H451" s="228"/>
      <c r="I451" s="228"/>
    </row>
    <row r="452" spans="1:9">
      <c r="A452" s="231" t="s">
        <v>536</v>
      </c>
      <c r="B452" s="229">
        <v>46</v>
      </c>
      <c r="C452" s="228"/>
      <c r="D452" s="228"/>
      <c r="E452" s="228"/>
      <c r="F452" s="228"/>
      <c r="G452" s="228"/>
      <c r="H452" s="228"/>
      <c r="I452" s="232">
        <v>21</v>
      </c>
    </row>
    <row r="453" spans="1:9">
      <c r="A453" s="231" t="s">
        <v>537</v>
      </c>
      <c r="B453" s="229"/>
      <c r="C453" s="228"/>
      <c r="D453" s="228"/>
      <c r="E453" s="228"/>
      <c r="F453" s="228"/>
      <c r="G453" s="228"/>
      <c r="H453" s="228"/>
      <c r="I453" s="228"/>
    </row>
    <row r="454" spans="1:9">
      <c r="A454" s="231" t="s">
        <v>538</v>
      </c>
      <c r="B454" s="229"/>
      <c r="C454" s="228"/>
      <c r="D454" s="228"/>
      <c r="E454" s="228"/>
      <c r="F454" s="228"/>
      <c r="G454" s="228"/>
      <c r="H454" s="228"/>
      <c r="I454" s="228"/>
    </row>
    <row r="455" spans="1:9">
      <c r="A455" s="231" t="s">
        <v>539</v>
      </c>
      <c r="B455" s="229"/>
      <c r="C455" s="228"/>
      <c r="D455" s="228"/>
      <c r="E455" s="228"/>
      <c r="F455" s="228"/>
      <c r="G455" s="228"/>
      <c r="H455" s="228"/>
      <c r="I455" s="228"/>
    </row>
    <row r="456" spans="1:9">
      <c r="A456" s="231" t="s">
        <v>540</v>
      </c>
      <c r="B456" s="229"/>
      <c r="C456" s="228"/>
      <c r="D456" s="228"/>
      <c r="E456" s="228"/>
      <c r="F456" s="228"/>
      <c r="G456" s="228"/>
      <c r="H456" s="228"/>
      <c r="I456" s="228"/>
    </row>
    <row r="457" spans="1:9">
      <c r="A457" s="231" t="s">
        <v>147</v>
      </c>
      <c r="B457" s="229">
        <v>0</v>
      </c>
      <c r="C457" s="228">
        <f t="shared" ref="C457:I457" si="65">SUM(C458:C460)</f>
        <v>0</v>
      </c>
      <c r="D457" s="228">
        <f t="shared" si="65"/>
        <v>0</v>
      </c>
      <c r="E457" s="228">
        <f t="shared" si="65"/>
        <v>0</v>
      </c>
      <c r="F457" s="228">
        <f t="shared" si="65"/>
        <v>0</v>
      </c>
      <c r="G457" s="228">
        <f t="shared" si="65"/>
        <v>0</v>
      </c>
      <c r="H457" s="228">
        <f t="shared" si="65"/>
        <v>0</v>
      </c>
      <c r="I457" s="228">
        <f t="shared" si="65"/>
        <v>0</v>
      </c>
    </row>
    <row r="458" spans="1:9">
      <c r="A458" s="231" t="s">
        <v>541</v>
      </c>
      <c r="B458" s="229"/>
      <c r="C458" s="228"/>
      <c r="D458" s="228"/>
      <c r="E458" s="228"/>
      <c r="F458" s="228"/>
      <c r="G458" s="228"/>
      <c r="H458" s="228"/>
      <c r="I458" s="228"/>
    </row>
    <row r="459" spans="1:9">
      <c r="A459" s="231" t="s">
        <v>542</v>
      </c>
      <c r="B459" s="229"/>
      <c r="C459" s="228"/>
      <c r="D459" s="228"/>
      <c r="E459" s="228"/>
      <c r="F459" s="228"/>
      <c r="G459" s="228"/>
      <c r="H459" s="228"/>
      <c r="I459" s="228"/>
    </row>
    <row r="460" spans="1:9">
      <c r="A460" s="231" t="s">
        <v>543</v>
      </c>
      <c r="B460" s="229"/>
      <c r="C460" s="228"/>
      <c r="D460" s="228"/>
      <c r="E460" s="228"/>
      <c r="F460" s="228"/>
      <c r="G460" s="228"/>
      <c r="H460" s="228"/>
      <c r="I460" s="228"/>
    </row>
    <row r="461" spans="1:9">
      <c r="A461" s="228" t="s">
        <v>148</v>
      </c>
      <c r="B461" s="229">
        <v>0</v>
      </c>
      <c r="C461" s="228">
        <f t="shared" ref="C461:I461" si="66">SUM(C462:C463)</f>
        <v>0</v>
      </c>
      <c r="D461" s="228">
        <f t="shared" si="66"/>
        <v>0</v>
      </c>
      <c r="E461" s="228">
        <f t="shared" si="66"/>
        <v>0</v>
      </c>
      <c r="F461" s="228">
        <f t="shared" si="66"/>
        <v>0</v>
      </c>
      <c r="G461" s="228">
        <f t="shared" si="66"/>
        <v>0</v>
      </c>
      <c r="H461" s="228">
        <f t="shared" si="66"/>
        <v>0</v>
      </c>
      <c r="I461" s="228">
        <f t="shared" si="66"/>
        <v>0</v>
      </c>
    </row>
    <row r="462" spans="1:9">
      <c r="A462" s="231" t="s">
        <v>544</v>
      </c>
      <c r="B462" s="229"/>
      <c r="C462" s="228"/>
      <c r="D462" s="228"/>
      <c r="E462" s="228"/>
      <c r="F462" s="228"/>
      <c r="G462" s="228"/>
      <c r="H462" s="228"/>
      <c r="I462" s="228"/>
    </row>
    <row r="463" spans="1:9">
      <c r="A463" s="231" t="s">
        <v>545</v>
      </c>
      <c r="B463" s="229"/>
      <c r="C463" s="228"/>
      <c r="D463" s="228"/>
      <c r="E463" s="228"/>
      <c r="F463" s="228"/>
      <c r="G463" s="228"/>
      <c r="H463" s="228"/>
      <c r="I463" s="228"/>
    </row>
    <row r="464" spans="1:9">
      <c r="A464" s="231" t="s">
        <v>149</v>
      </c>
      <c r="B464" s="229">
        <v>0</v>
      </c>
      <c r="C464" s="228">
        <f t="shared" ref="C464:I464" si="67">SUM(C465:C468)</f>
        <v>0</v>
      </c>
      <c r="D464" s="228">
        <f t="shared" si="67"/>
        <v>0</v>
      </c>
      <c r="E464" s="228">
        <f t="shared" si="67"/>
        <v>0</v>
      </c>
      <c r="F464" s="228">
        <f t="shared" si="67"/>
        <v>0</v>
      </c>
      <c r="G464" s="228">
        <f t="shared" si="67"/>
        <v>0</v>
      </c>
      <c r="H464" s="228">
        <f t="shared" si="67"/>
        <v>0</v>
      </c>
      <c r="I464" s="228">
        <f t="shared" si="67"/>
        <v>0</v>
      </c>
    </row>
    <row r="465" spans="1:9">
      <c r="A465" s="231" t="s">
        <v>546</v>
      </c>
      <c r="B465" s="229"/>
      <c r="C465" s="228"/>
      <c r="D465" s="228"/>
      <c r="E465" s="228"/>
      <c r="F465" s="228"/>
      <c r="G465" s="228"/>
      <c r="H465" s="228"/>
      <c r="I465" s="228"/>
    </row>
    <row r="466" spans="1:9">
      <c r="A466" s="231" t="s">
        <v>547</v>
      </c>
      <c r="B466" s="229"/>
      <c r="C466" s="228"/>
      <c r="D466" s="228"/>
      <c r="E466" s="228"/>
      <c r="F466" s="228"/>
      <c r="G466" s="228"/>
      <c r="H466" s="228"/>
      <c r="I466" s="228"/>
    </row>
    <row r="467" spans="1:9">
      <c r="A467" s="231" t="s">
        <v>548</v>
      </c>
      <c r="B467" s="229"/>
      <c r="C467" s="228"/>
      <c r="D467" s="228"/>
      <c r="E467" s="228"/>
      <c r="F467" s="228"/>
      <c r="G467" s="228"/>
      <c r="H467" s="228"/>
      <c r="I467" s="228"/>
    </row>
    <row r="468" spans="1:9">
      <c r="A468" s="231" t="s">
        <v>549</v>
      </c>
      <c r="B468" s="229"/>
      <c r="C468" s="228"/>
      <c r="D468" s="228"/>
      <c r="E468" s="228"/>
      <c r="F468" s="228"/>
      <c r="G468" s="228"/>
      <c r="H468" s="228"/>
      <c r="I468" s="228"/>
    </row>
    <row r="469" spans="1:9">
      <c r="A469" s="228" t="s">
        <v>550</v>
      </c>
      <c r="B469" s="229">
        <f>B470+B486+B494+B505+B514+B521</f>
        <v>7397.36</v>
      </c>
      <c r="C469" s="228">
        <f t="shared" ref="C469:I469" si="68">C470+C486+C494+C505+C514+C521</f>
        <v>1031</v>
      </c>
      <c r="D469" s="228">
        <f t="shared" si="68"/>
        <v>552</v>
      </c>
      <c r="E469" s="228">
        <f t="shared" si="68"/>
        <v>643</v>
      </c>
      <c r="F469" s="228">
        <f t="shared" si="68"/>
        <v>910.46</v>
      </c>
      <c r="G469" s="228">
        <f t="shared" si="68"/>
        <v>783.35</v>
      </c>
      <c r="H469" s="228">
        <f t="shared" si="68"/>
        <v>1179</v>
      </c>
      <c r="I469" s="228">
        <f t="shared" si="68"/>
        <v>714.08</v>
      </c>
    </row>
    <row r="470" spans="1:9">
      <c r="A470" s="228" t="s">
        <v>551</v>
      </c>
      <c r="B470" s="229">
        <f>SUM(B471:B485)</f>
        <v>4350.26</v>
      </c>
      <c r="C470" s="228">
        <f t="shared" ref="C470:I470" si="69">C471+C472+C473+C474+C475+C476+C477+C478+C479+C480+C481+C482+C483+C484+C485</f>
        <v>676</v>
      </c>
      <c r="D470" s="228">
        <f t="shared" si="69"/>
        <v>552</v>
      </c>
      <c r="E470" s="228">
        <f t="shared" si="69"/>
        <v>371</v>
      </c>
      <c r="F470" s="228">
        <f t="shared" si="69"/>
        <v>528.45</v>
      </c>
      <c r="G470" s="228">
        <f t="shared" si="69"/>
        <v>516.07</v>
      </c>
      <c r="H470" s="228">
        <f t="shared" si="69"/>
        <v>921</v>
      </c>
      <c r="I470" s="228">
        <f t="shared" si="69"/>
        <v>582.17</v>
      </c>
    </row>
    <row r="471" spans="1:9">
      <c r="A471" s="228" t="s">
        <v>298</v>
      </c>
      <c r="B471" s="229">
        <v>1561.98</v>
      </c>
      <c r="C471" s="228">
        <v>676</v>
      </c>
      <c r="D471" s="228">
        <v>552</v>
      </c>
      <c r="E471" s="228">
        <v>306</v>
      </c>
      <c r="F471" s="228">
        <v>224.61</v>
      </c>
      <c r="G471" s="228">
        <v>516.07</v>
      </c>
      <c r="H471" s="228">
        <v>421</v>
      </c>
      <c r="I471" s="232">
        <v>582.17</v>
      </c>
    </row>
    <row r="472" spans="1:9">
      <c r="A472" s="228" t="s">
        <v>299</v>
      </c>
      <c r="B472" s="229"/>
      <c r="C472" s="228"/>
      <c r="D472" s="228"/>
      <c r="E472" s="228"/>
      <c r="F472" s="228">
        <v>303.84</v>
      </c>
      <c r="G472" s="228"/>
      <c r="H472" s="228">
        <v>261</v>
      </c>
      <c r="I472" s="228"/>
    </row>
    <row r="473" spans="1:9">
      <c r="A473" s="228" t="s">
        <v>300</v>
      </c>
      <c r="B473" s="229">
        <v>12</v>
      </c>
      <c r="C473" s="228"/>
      <c r="D473" s="228"/>
      <c r="E473" s="228"/>
      <c r="F473" s="228"/>
      <c r="G473" s="228"/>
      <c r="H473" s="228"/>
      <c r="I473" s="228"/>
    </row>
    <row r="474" spans="1:9">
      <c r="A474" s="228" t="s">
        <v>552</v>
      </c>
      <c r="B474" s="229">
        <v>133.81</v>
      </c>
      <c r="C474" s="228"/>
      <c r="D474" s="228"/>
      <c r="E474" s="228"/>
      <c r="F474" s="228"/>
      <c r="G474" s="228"/>
      <c r="H474" s="228"/>
      <c r="I474" s="228"/>
    </row>
    <row r="475" spans="1:9">
      <c r="A475" s="228" t="s">
        <v>553</v>
      </c>
      <c r="B475" s="229">
        <v>50</v>
      </c>
      <c r="C475" s="228"/>
      <c r="D475" s="228"/>
      <c r="E475" s="228"/>
      <c r="F475" s="228"/>
      <c r="G475" s="228"/>
      <c r="H475" s="228"/>
      <c r="I475" s="228"/>
    </row>
    <row r="476" spans="1:9">
      <c r="A476" s="228" t="s">
        <v>554</v>
      </c>
      <c r="B476" s="229">
        <v>350</v>
      </c>
      <c r="C476" s="228"/>
      <c r="D476" s="228"/>
      <c r="E476" s="228">
        <v>5</v>
      </c>
      <c r="F476" s="228"/>
      <c r="G476" s="228"/>
      <c r="H476" s="228"/>
      <c r="I476" s="228"/>
    </row>
    <row r="477" spans="1:9">
      <c r="A477" s="228" t="s">
        <v>555</v>
      </c>
      <c r="B477" s="229">
        <v>659.45</v>
      </c>
      <c r="C477" s="228"/>
      <c r="D477" s="228"/>
      <c r="E477" s="228">
        <v>20</v>
      </c>
      <c r="F477" s="228"/>
      <c r="G477" s="228"/>
      <c r="H477" s="228">
        <v>46</v>
      </c>
      <c r="I477" s="228"/>
    </row>
    <row r="478" spans="1:9">
      <c r="A478" s="228" t="s">
        <v>556</v>
      </c>
      <c r="B478" s="229"/>
      <c r="C478" s="228"/>
      <c r="D478" s="228"/>
      <c r="E478" s="228">
        <v>38</v>
      </c>
      <c r="F478" s="228"/>
      <c r="G478" s="228"/>
      <c r="H478" s="228"/>
      <c r="I478" s="228"/>
    </row>
    <row r="479" spans="1:9">
      <c r="A479" s="228" t="s">
        <v>557</v>
      </c>
      <c r="B479" s="229">
        <v>290.26</v>
      </c>
      <c r="C479" s="228"/>
      <c r="D479" s="228"/>
      <c r="E479" s="228"/>
      <c r="F479" s="228"/>
      <c r="G479" s="228"/>
      <c r="H479" s="228"/>
      <c r="I479" s="228"/>
    </row>
    <row r="480" spans="1:9">
      <c r="A480" s="228" t="s">
        <v>558</v>
      </c>
      <c r="B480" s="229"/>
      <c r="C480" s="228"/>
      <c r="D480" s="228"/>
      <c r="E480" s="228"/>
      <c r="F480" s="228"/>
      <c r="G480" s="228"/>
      <c r="H480" s="228"/>
      <c r="I480" s="228"/>
    </row>
    <row r="481" spans="1:9">
      <c r="A481" s="228" t="s">
        <v>559</v>
      </c>
      <c r="B481" s="229">
        <v>23.8</v>
      </c>
      <c r="C481" s="228"/>
      <c r="D481" s="228"/>
      <c r="E481" s="228"/>
      <c r="F481" s="228"/>
      <c r="G481" s="228"/>
      <c r="H481" s="228"/>
      <c r="I481" s="228"/>
    </row>
    <row r="482" spans="1:9">
      <c r="A482" s="228" t="s">
        <v>560</v>
      </c>
      <c r="B482" s="229">
        <v>15.5</v>
      </c>
      <c r="C482" s="228"/>
      <c r="D482" s="228"/>
      <c r="E482" s="228"/>
      <c r="F482" s="228"/>
      <c r="G482" s="228"/>
      <c r="H482" s="228"/>
      <c r="I482" s="228"/>
    </row>
    <row r="483" spans="1:9">
      <c r="A483" s="228" t="s">
        <v>561</v>
      </c>
      <c r="B483" s="229">
        <v>300</v>
      </c>
      <c r="C483" s="228"/>
      <c r="D483" s="228"/>
      <c r="E483" s="228"/>
      <c r="F483" s="228"/>
      <c r="G483" s="228"/>
      <c r="H483" s="228"/>
      <c r="I483" s="228"/>
    </row>
    <row r="484" spans="1:9">
      <c r="A484" s="228" t="s">
        <v>562</v>
      </c>
      <c r="B484" s="229"/>
      <c r="C484" s="228"/>
      <c r="D484" s="228"/>
      <c r="E484" s="228"/>
      <c r="F484" s="228"/>
      <c r="G484" s="228"/>
      <c r="H484" s="228"/>
      <c r="I484" s="228"/>
    </row>
    <row r="485" spans="1:9">
      <c r="A485" s="228" t="s">
        <v>563</v>
      </c>
      <c r="B485" s="229">
        <v>953.46</v>
      </c>
      <c r="C485" s="228"/>
      <c r="D485" s="228"/>
      <c r="E485" s="228">
        <v>2</v>
      </c>
      <c r="F485" s="228"/>
      <c r="G485" s="228"/>
      <c r="H485" s="228">
        <v>193</v>
      </c>
      <c r="I485" s="228"/>
    </row>
    <row r="486" spans="1:9">
      <c r="A486" s="228" t="s">
        <v>152</v>
      </c>
      <c r="B486" s="229">
        <v>103</v>
      </c>
      <c r="C486" s="228">
        <f t="shared" ref="C486:I486" si="70">C487+C488+C489+C490+C491+C492+C493</f>
        <v>0</v>
      </c>
      <c r="D486" s="228">
        <f t="shared" si="70"/>
        <v>0</v>
      </c>
      <c r="E486" s="228">
        <f t="shared" si="70"/>
        <v>0</v>
      </c>
      <c r="F486" s="228">
        <f t="shared" si="70"/>
        <v>0</v>
      </c>
      <c r="G486" s="228">
        <f t="shared" si="70"/>
        <v>0</v>
      </c>
      <c r="H486" s="228">
        <f t="shared" si="70"/>
        <v>13</v>
      </c>
      <c r="I486" s="228">
        <f t="shared" si="70"/>
        <v>0</v>
      </c>
    </row>
    <row r="487" spans="1:9">
      <c r="A487" s="228" t="s">
        <v>298</v>
      </c>
      <c r="B487" s="229">
        <v>100</v>
      </c>
      <c r="C487" s="228"/>
      <c r="D487" s="228"/>
      <c r="E487" s="228"/>
      <c r="F487" s="228"/>
      <c r="G487" s="228"/>
      <c r="H487" s="228"/>
      <c r="I487" s="228"/>
    </row>
    <row r="488" spans="1:9">
      <c r="A488" s="228" t="s">
        <v>299</v>
      </c>
      <c r="B488" s="229"/>
      <c r="C488" s="228"/>
      <c r="D488" s="228"/>
      <c r="E488" s="228"/>
      <c r="F488" s="228"/>
      <c r="G488" s="228"/>
      <c r="H488" s="228"/>
      <c r="I488" s="228"/>
    </row>
    <row r="489" spans="1:9">
      <c r="A489" s="228" t="s">
        <v>300</v>
      </c>
      <c r="B489" s="229"/>
      <c r="C489" s="228"/>
      <c r="D489" s="228"/>
      <c r="E489" s="228"/>
      <c r="F489" s="228"/>
      <c r="G489" s="228"/>
      <c r="H489" s="228"/>
      <c r="I489" s="228"/>
    </row>
    <row r="490" spans="1:9">
      <c r="A490" s="228" t="s">
        <v>564</v>
      </c>
      <c r="B490" s="229"/>
      <c r="C490" s="228"/>
      <c r="D490" s="228"/>
      <c r="E490" s="228"/>
      <c r="F490" s="228"/>
      <c r="G490" s="228"/>
      <c r="H490" s="228">
        <v>8</v>
      </c>
      <c r="I490" s="228"/>
    </row>
    <row r="491" spans="1:9">
      <c r="A491" s="228" t="s">
        <v>565</v>
      </c>
      <c r="B491" s="229">
        <v>3</v>
      </c>
      <c r="C491" s="228"/>
      <c r="D491" s="228"/>
      <c r="E491" s="228"/>
      <c r="F491" s="228"/>
      <c r="G491" s="228"/>
      <c r="H491" s="228"/>
      <c r="I491" s="228"/>
    </row>
    <row r="492" spans="1:9">
      <c r="A492" s="228" t="s">
        <v>566</v>
      </c>
      <c r="B492" s="229"/>
      <c r="C492" s="228"/>
      <c r="D492" s="228"/>
      <c r="E492" s="228"/>
      <c r="F492" s="228"/>
      <c r="G492" s="228"/>
      <c r="H492" s="228"/>
      <c r="I492" s="228"/>
    </row>
    <row r="493" spans="1:9">
      <c r="A493" s="228" t="s">
        <v>567</v>
      </c>
      <c r="B493" s="229"/>
      <c r="C493" s="228"/>
      <c r="D493" s="228"/>
      <c r="E493" s="228"/>
      <c r="F493" s="228"/>
      <c r="G493" s="228"/>
      <c r="H493" s="228">
        <v>5</v>
      </c>
      <c r="I493" s="228"/>
    </row>
    <row r="494" spans="1:9">
      <c r="A494" s="228" t="s">
        <v>153</v>
      </c>
      <c r="B494" s="229">
        <v>34.6</v>
      </c>
      <c r="C494" s="228">
        <f t="shared" ref="C494:I494" si="71">C495+C496+C497+C498+C499+C500+C501+C502+C503+C504</f>
        <v>0</v>
      </c>
      <c r="D494" s="228">
        <f t="shared" si="71"/>
        <v>0</v>
      </c>
      <c r="E494" s="228">
        <f t="shared" si="71"/>
        <v>0</v>
      </c>
      <c r="F494" s="228">
        <f t="shared" si="71"/>
        <v>0</v>
      </c>
      <c r="G494" s="228">
        <f t="shared" si="71"/>
        <v>0</v>
      </c>
      <c r="H494" s="228">
        <f t="shared" si="71"/>
        <v>0</v>
      </c>
      <c r="I494" s="228">
        <f t="shared" si="71"/>
        <v>0</v>
      </c>
    </row>
    <row r="495" spans="1:9">
      <c r="A495" s="228" t="s">
        <v>298</v>
      </c>
      <c r="B495" s="229"/>
      <c r="C495" s="228"/>
      <c r="D495" s="228"/>
      <c r="E495" s="228"/>
      <c r="F495" s="228"/>
      <c r="G495" s="228"/>
      <c r="H495" s="228"/>
      <c r="I495" s="228"/>
    </row>
    <row r="496" spans="1:9">
      <c r="A496" s="228" t="s">
        <v>299</v>
      </c>
      <c r="B496" s="229"/>
      <c r="C496" s="228"/>
      <c r="D496" s="228"/>
      <c r="E496" s="228"/>
      <c r="F496" s="228"/>
      <c r="G496" s="228"/>
      <c r="H496" s="228"/>
      <c r="I496" s="228"/>
    </row>
    <row r="497" spans="1:9">
      <c r="A497" s="228" t="s">
        <v>300</v>
      </c>
      <c r="B497" s="229"/>
      <c r="C497" s="228"/>
      <c r="D497" s="228"/>
      <c r="E497" s="228"/>
      <c r="F497" s="228"/>
      <c r="G497" s="228"/>
      <c r="H497" s="228"/>
      <c r="I497" s="228"/>
    </row>
    <row r="498" spans="1:9">
      <c r="A498" s="228" t="s">
        <v>568</v>
      </c>
      <c r="B498" s="229"/>
      <c r="C498" s="228"/>
      <c r="D498" s="228"/>
      <c r="E498" s="228"/>
      <c r="F498" s="228"/>
      <c r="G498" s="228"/>
      <c r="H498" s="228"/>
      <c r="I498" s="228"/>
    </row>
    <row r="499" spans="1:9">
      <c r="A499" s="228" t="s">
        <v>569</v>
      </c>
      <c r="B499" s="229"/>
      <c r="C499" s="228"/>
      <c r="D499" s="228"/>
      <c r="E499" s="228"/>
      <c r="F499" s="228"/>
      <c r="G499" s="228"/>
      <c r="H499" s="228"/>
      <c r="I499" s="228"/>
    </row>
    <row r="500" spans="1:9">
      <c r="A500" s="228" t="s">
        <v>570</v>
      </c>
      <c r="B500" s="229"/>
      <c r="C500" s="228"/>
      <c r="D500" s="228"/>
      <c r="E500" s="228"/>
      <c r="F500" s="228"/>
      <c r="G500" s="228"/>
      <c r="H500" s="228"/>
      <c r="I500" s="228"/>
    </row>
    <row r="501" spans="1:9">
      <c r="A501" s="228" t="s">
        <v>571</v>
      </c>
      <c r="B501" s="229"/>
      <c r="C501" s="228"/>
      <c r="D501" s="228"/>
      <c r="E501" s="228"/>
      <c r="F501" s="228"/>
      <c r="G501" s="228"/>
      <c r="H501" s="228"/>
      <c r="I501" s="228"/>
    </row>
    <row r="502" spans="1:9">
      <c r="A502" s="228" t="s">
        <v>572</v>
      </c>
      <c r="B502" s="229">
        <v>22.6</v>
      </c>
      <c r="C502" s="228"/>
      <c r="D502" s="228"/>
      <c r="E502" s="228"/>
      <c r="F502" s="228"/>
      <c r="G502" s="228"/>
      <c r="H502" s="228"/>
      <c r="I502" s="228"/>
    </row>
    <row r="503" spans="1:9">
      <c r="A503" s="228" t="s">
        <v>573</v>
      </c>
      <c r="B503" s="229">
        <v>12</v>
      </c>
      <c r="C503" s="228"/>
      <c r="D503" s="228"/>
      <c r="E503" s="228"/>
      <c r="F503" s="228"/>
      <c r="G503" s="228"/>
      <c r="H503" s="228"/>
      <c r="I503" s="228"/>
    </row>
    <row r="504" spans="1:9">
      <c r="A504" s="228" t="s">
        <v>574</v>
      </c>
      <c r="B504" s="229"/>
      <c r="C504" s="228"/>
      <c r="D504" s="228"/>
      <c r="E504" s="228"/>
      <c r="F504" s="228"/>
      <c r="G504" s="228"/>
      <c r="H504" s="228"/>
      <c r="I504" s="228"/>
    </row>
    <row r="505" spans="1:9">
      <c r="A505" s="228" t="s">
        <v>575</v>
      </c>
      <c r="B505" s="229">
        <v>550.49</v>
      </c>
      <c r="C505" s="228">
        <f t="shared" ref="C505:I505" si="72">C506+C507+C508+C509+C510+C511+C512+C513</f>
        <v>68</v>
      </c>
      <c r="D505" s="228">
        <f t="shared" si="72"/>
        <v>0</v>
      </c>
      <c r="E505" s="228">
        <f t="shared" si="72"/>
        <v>76</v>
      </c>
      <c r="F505" s="228">
        <f t="shared" si="72"/>
        <v>124.14</v>
      </c>
      <c r="G505" s="228">
        <f t="shared" si="72"/>
        <v>0</v>
      </c>
      <c r="H505" s="228">
        <f t="shared" si="72"/>
        <v>48</v>
      </c>
      <c r="I505" s="228">
        <f t="shared" si="72"/>
        <v>0</v>
      </c>
    </row>
    <row r="506" spans="1:9">
      <c r="A506" s="234" t="s">
        <v>298</v>
      </c>
      <c r="B506" s="229"/>
      <c r="C506" s="228">
        <v>68</v>
      </c>
      <c r="D506" s="228"/>
      <c r="E506" s="228"/>
      <c r="F506" s="228"/>
      <c r="G506" s="228"/>
      <c r="H506" s="228"/>
      <c r="I506" s="228"/>
    </row>
    <row r="507" spans="1:9">
      <c r="A507" s="234" t="s">
        <v>299</v>
      </c>
      <c r="B507" s="229"/>
      <c r="C507" s="228"/>
      <c r="D507" s="228"/>
      <c r="E507" s="228"/>
      <c r="F507" s="228"/>
      <c r="G507" s="228"/>
      <c r="H507" s="228"/>
      <c r="I507" s="228"/>
    </row>
    <row r="508" spans="1:9">
      <c r="A508" s="234" t="s">
        <v>300</v>
      </c>
      <c r="B508" s="229"/>
      <c r="C508" s="228"/>
      <c r="D508" s="228"/>
      <c r="E508" s="228"/>
      <c r="F508" s="228"/>
      <c r="G508" s="228"/>
      <c r="H508" s="228"/>
      <c r="I508" s="228"/>
    </row>
    <row r="509" spans="1:9">
      <c r="A509" s="234" t="s">
        <v>576</v>
      </c>
      <c r="B509" s="229"/>
      <c r="C509" s="228"/>
      <c r="D509" s="228"/>
      <c r="E509" s="228"/>
      <c r="F509" s="228"/>
      <c r="G509" s="228"/>
      <c r="H509" s="228"/>
      <c r="I509" s="228"/>
    </row>
    <row r="510" spans="1:9">
      <c r="A510" s="234" t="s">
        <v>577</v>
      </c>
      <c r="B510" s="229">
        <v>73</v>
      </c>
      <c r="C510" s="228"/>
      <c r="D510" s="228"/>
      <c r="E510" s="228"/>
      <c r="F510" s="228"/>
      <c r="G510" s="228"/>
      <c r="H510" s="228"/>
      <c r="I510" s="228"/>
    </row>
    <row r="511" spans="1:9">
      <c r="A511" s="234" t="s">
        <v>578</v>
      </c>
      <c r="B511" s="229"/>
      <c r="C511" s="228"/>
      <c r="D511" s="228"/>
      <c r="E511" s="228"/>
      <c r="F511" s="228"/>
      <c r="G511" s="228"/>
      <c r="H511" s="228"/>
      <c r="I511" s="228"/>
    </row>
    <row r="512" spans="1:9">
      <c r="A512" s="234" t="s">
        <v>579</v>
      </c>
      <c r="B512" s="229">
        <v>113.66</v>
      </c>
      <c r="C512" s="228"/>
      <c r="D512" s="228"/>
      <c r="E512" s="228">
        <v>76</v>
      </c>
      <c r="F512" s="228">
        <v>124.14</v>
      </c>
      <c r="G512" s="228"/>
      <c r="H512" s="228">
        <v>48</v>
      </c>
      <c r="I512" s="228"/>
    </row>
    <row r="513" spans="1:9">
      <c r="A513" s="234" t="s">
        <v>580</v>
      </c>
      <c r="B513" s="229">
        <v>352.83</v>
      </c>
      <c r="C513" s="228"/>
      <c r="D513" s="228"/>
      <c r="E513" s="228"/>
      <c r="F513" s="228"/>
      <c r="G513" s="228"/>
      <c r="H513" s="228"/>
      <c r="I513" s="228"/>
    </row>
    <row r="514" spans="1:9">
      <c r="A514" s="234" t="s">
        <v>155</v>
      </c>
      <c r="B514" s="229">
        <v>1859.01</v>
      </c>
      <c r="C514" s="228">
        <f t="shared" ref="C514:I514" si="73">C515+C516+C517+C518+C519+C520</f>
        <v>287</v>
      </c>
      <c r="D514" s="228">
        <f t="shared" si="73"/>
        <v>0</v>
      </c>
      <c r="E514" s="228">
        <f t="shared" si="73"/>
        <v>196</v>
      </c>
      <c r="F514" s="228">
        <f t="shared" si="73"/>
        <v>257.87</v>
      </c>
      <c r="G514" s="228">
        <f t="shared" si="73"/>
        <v>267.28</v>
      </c>
      <c r="H514" s="228">
        <f t="shared" si="73"/>
        <v>197</v>
      </c>
      <c r="I514" s="228">
        <f t="shared" si="73"/>
        <v>131.91</v>
      </c>
    </row>
    <row r="515" spans="1:9">
      <c r="A515" s="234" t="s">
        <v>298</v>
      </c>
      <c r="B515" s="229"/>
      <c r="C515" s="228">
        <v>287</v>
      </c>
      <c r="D515" s="228"/>
      <c r="E515" s="228"/>
      <c r="F515" s="228"/>
      <c r="G515" s="228"/>
      <c r="H515" s="228"/>
      <c r="I515" s="232">
        <v>131.91</v>
      </c>
    </row>
    <row r="516" spans="1:9">
      <c r="A516" s="234" t="s">
        <v>299</v>
      </c>
      <c r="B516" s="229"/>
      <c r="C516" s="228"/>
      <c r="D516" s="228"/>
      <c r="E516" s="228"/>
      <c r="F516" s="228"/>
      <c r="G516" s="228"/>
      <c r="H516" s="228"/>
      <c r="I516" s="228"/>
    </row>
    <row r="517" spans="1:9">
      <c r="A517" s="234" t="s">
        <v>300</v>
      </c>
      <c r="B517" s="229"/>
      <c r="C517" s="228"/>
      <c r="D517" s="228"/>
      <c r="E517" s="228"/>
      <c r="F517" s="228"/>
      <c r="G517" s="228"/>
      <c r="H517" s="228"/>
      <c r="I517" s="228"/>
    </row>
    <row r="518" spans="1:9">
      <c r="A518" s="234" t="s">
        <v>581</v>
      </c>
      <c r="B518" s="229"/>
      <c r="C518" s="228"/>
      <c r="D518" s="228"/>
      <c r="E518" s="228"/>
      <c r="F518" s="228"/>
      <c r="G518" s="228"/>
      <c r="H518" s="228"/>
      <c r="I518" s="228"/>
    </row>
    <row r="519" spans="1:9">
      <c r="A519" s="234" t="s">
        <v>582</v>
      </c>
      <c r="B519" s="229">
        <v>1859.01</v>
      </c>
      <c r="C519" s="228"/>
      <c r="D519" s="228"/>
      <c r="E519" s="228">
        <v>196</v>
      </c>
      <c r="F519" s="228">
        <v>257.87</v>
      </c>
      <c r="G519" s="228">
        <v>267.28</v>
      </c>
      <c r="H519" s="228">
        <v>197</v>
      </c>
      <c r="I519" s="228"/>
    </row>
    <row r="520" spans="1:9">
      <c r="A520" s="234" t="s">
        <v>583</v>
      </c>
      <c r="B520" s="229"/>
      <c r="C520" s="228"/>
      <c r="D520" s="228"/>
      <c r="E520" s="228"/>
      <c r="F520" s="228"/>
      <c r="G520" s="228"/>
      <c r="H520" s="228"/>
      <c r="I520" s="228"/>
    </row>
    <row r="521" spans="1:9">
      <c r="A521" s="228" t="s">
        <v>156</v>
      </c>
      <c r="B521" s="229">
        <v>500</v>
      </c>
      <c r="C521" s="228">
        <f t="shared" ref="C521:I521" si="74">C522+C523+C524</f>
        <v>0</v>
      </c>
      <c r="D521" s="228">
        <f t="shared" si="74"/>
        <v>0</v>
      </c>
      <c r="E521" s="228">
        <f t="shared" si="74"/>
        <v>0</v>
      </c>
      <c r="F521" s="228">
        <f t="shared" si="74"/>
        <v>0</v>
      </c>
      <c r="G521" s="228">
        <f t="shared" si="74"/>
        <v>0</v>
      </c>
      <c r="H521" s="228">
        <f t="shared" si="74"/>
        <v>0</v>
      </c>
      <c r="I521" s="228">
        <f t="shared" si="74"/>
        <v>0</v>
      </c>
    </row>
    <row r="522" spans="1:9">
      <c r="A522" s="228" t="s">
        <v>584</v>
      </c>
      <c r="B522" s="229"/>
      <c r="C522" s="228"/>
      <c r="D522" s="228"/>
      <c r="E522" s="228"/>
      <c r="F522" s="228"/>
      <c r="G522" s="228"/>
      <c r="H522" s="228"/>
      <c r="I522" s="228"/>
    </row>
    <row r="523" spans="1:9">
      <c r="A523" s="228" t="s">
        <v>585</v>
      </c>
      <c r="B523" s="229"/>
      <c r="C523" s="228"/>
      <c r="D523" s="228"/>
      <c r="E523" s="228"/>
      <c r="F523" s="228"/>
      <c r="G523" s="228"/>
      <c r="H523" s="228"/>
      <c r="I523" s="228"/>
    </row>
    <row r="524" spans="1:9">
      <c r="A524" s="228" t="s">
        <v>586</v>
      </c>
      <c r="B524" s="229">
        <v>500</v>
      </c>
      <c r="C524" s="228"/>
      <c r="D524" s="228"/>
      <c r="E524" s="228"/>
      <c r="F524" s="228"/>
      <c r="G524" s="228"/>
      <c r="H524" s="228"/>
      <c r="I524" s="228"/>
    </row>
    <row r="525" spans="1:9">
      <c r="A525" s="228" t="s">
        <v>157</v>
      </c>
      <c r="B525" s="229">
        <f>B526+B540+B550+B559+B563+B573+B581+B588+B595+B604+B609+B615+B618+B621+B624+B628+B633+B641</f>
        <v>19569.96</v>
      </c>
      <c r="C525" s="228">
        <f t="shared" ref="C525:I525" si="75">C526+C540+C548+C550+C559+C563+C573+C581+C588+C595+C604+C609+C612+C615+C618+C621+C624+C628+C633+C641</f>
        <v>1053</v>
      </c>
      <c r="D525" s="228">
        <f t="shared" si="75"/>
        <v>4114</v>
      </c>
      <c r="E525" s="228">
        <f t="shared" si="75"/>
        <v>6681</v>
      </c>
      <c r="F525" s="228">
        <f t="shared" si="75"/>
        <v>4248.61</v>
      </c>
      <c r="G525" s="228">
        <f t="shared" si="75"/>
        <v>4437.84</v>
      </c>
      <c r="H525" s="228">
        <f t="shared" si="75"/>
        <v>4680</v>
      </c>
      <c r="I525" s="228">
        <f t="shared" si="75"/>
        <v>745.04</v>
      </c>
    </row>
    <row r="526" spans="1:9">
      <c r="A526" s="228" t="s">
        <v>158</v>
      </c>
      <c r="B526" s="229">
        <v>329.7</v>
      </c>
      <c r="C526" s="228">
        <f t="shared" ref="C526:I526" si="76">C527+C528+C529+C530+C531+C532+C533+C534+C535+C536+C537+C538+C539</f>
        <v>500</v>
      </c>
      <c r="D526" s="228">
        <f t="shared" si="76"/>
        <v>302</v>
      </c>
      <c r="E526" s="228">
        <f t="shared" si="76"/>
        <v>246</v>
      </c>
      <c r="F526" s="228">
        <f t="shared" si="76"/>
        <v>303.97</v>
      </c>
      <c r="G526" s="228">
        <f t="shared" si="76"/>
        <v>560.58</v>
      </c>
      <c r="H526" s="228">
        <f t="shared" si="76"/>
        <v>369</v>
      </c>
      <c r="I526" s="228">
        <f t="shared" si="76"/>
        <v>234.79</v>
      </c>
    </row>
    <row r="527" spans="1:9">
      <c r="A527" s="228" t="s">
        <v>298</v>
      </c>
      <c r="B527" s="229">
        <v>38.5</v>
      </c>
      <c r="C527" s="228">
        <v>500</v>
      </c>
      <c r="D527" s="228">
        <v>302</v>
      </c>
      <c r="E527" s="228">
        <v>243</v>
      </c>
      <c r="F527" s="228">
        <v>303.97</v>
      </c>
      <c r="G527" s="228">
        <v>560.58</v>
      </c>
      <c r="H527" s="228">
        <v>316</v>
      </c>
      <c r="I527" s="232">
        <v>228.79</v>
      </c>
    </row>
    <row r="528" spans="1:9">
      <c r="A528" s="228" t="s">
        <v>299</v>
      </c>
      <c r="B528" s="229">
        <v>250</v>
      </c>
      <c r="C528" s="228"/>
      <c r="D528" s="228"/>
      <c r="E528" s="228"/>
      <c r="F528" s="228"/>
      <c r="G528" s="228"/>
      <c r="H528" s="228"/>
      <c r="I528" s="232"/>
    </row>
    <row r="529" spans="1:9">
      <c r="A529" s="228" t="s">
        <v>300</v>
      </c>
      <c r="B529" s="229"/>
      <c r="C529" s="228"/>
      <c r="D529" s="228"/>
      <c r="E529" s="228"/>
      <c r="F529" s="228"/>
      <c r="G529" s="228"/>
      <c r="H529" s="228"/>
      <c r="I529" s="232"/>
    </row>
    <row r="530" spans="1:9">
      <c r="A530" s="228" t="s">
        <v>587</v>
      </c>
      <c r="B530" s="229"/>
      <c r="C530" s="228"/>
      <c r="D530" s="228"/>
      <c r="E530" s="228"/>
      <c r="F530" s="228"/>
      <c r="G530" s="228"/>
      <c r="H530" s="228"/>
      <c r="I530" s="232"/>
    </row>
    <row r="531" spans="1:9">
      <c r="A531" s="228" t="s">
        <v>588</v>
      </c>
      <c r="B531" s="229"/>
      <c r="C531" s="228"/>
      <c r="D531" s="228"/>
      <c r="E531" s="228"/>
      <c r="F531" s="228"/>
      <c r="G531" s="228"/>
      <c r="H531" s="228">
        <v>10</v>
      </c>
      <c r="I531" s="232">
        <v>4</v>
      </c>
    </row>
    <row r="532" spans="1:9">
      <c r="A532" s="228" t="s">
        <v>589</v>
      </c>
      <c r="B532" s="229"/>
      <c r="C532" s="228"/>
      <c r="D532" s="228"/>
      <c r="E532" s="228"/>
      <c r="F532" s="228"/>
      <c r="G532" s="228"/>
      <c r="H532" s="228"/>
      <c r="I532" s="232"/>
    </row>
    <row r="533" spans="1:9">
      <c r="A533" s="228" t="s">
        <v>590</v>
      </c>
      <c r="B533" s="229"/>
      <c r="C533" s="228"/>
      <c r="D533" s="228"/>
      <c r="E533" s="228"/>
      <c r="F533" s="228"/>
      <c r="G533" s="228"/>
      <c r="H533" s="228"/>
      <c r="I533" s="232">
        <v>2</v>
      </c>
    </row>
    <row r="534" spans="1:9">
      <c r="A534" s="228" t="s">
        <v>335</v>
      </c>
      <c r="B534" s="229"/>
      <c r="C534" s="228"/>
      <c r="D534" s="228"/>
      <c r="E534" s="228"/>
      <c r="F534" s="228"/>
      <c r="G534" s="228"/>
      <c r="H534" s="228"/>
      <c r="I534" s="228"/>
    </row>
    <row r="535" spans="1:9">
      <c r="A535" s="228" t="s">
        <v>591</v>
      </c>
      <c r="B535" s="229"/>
      <c r="C535" s="228"/>
      <c r="D535" s="228"/>
      <c r="E535" s="228"/>
      <c r="F535" s="228"/>
      <c r="G535" s="228"/>
      <c r="H535" s="228"/>
      <c r="I535" s="228"/>
    </row>
    <row r="536" spans="1:9">
      <c r="A536" s="228" t="s">
        <v>592</v>
      </c>
      <c r="B536" s="229"/>
      <c r="C536" s="228"/>
      <c r="D536" s="228"/>
      <c r="E536" s="228"/>
      <c r="F536" s="228"/>
      <c r="G536" s="228"/>
      <c r="H536" s="228"/>
      <c r="I536" s="228"/>
    </row>
    <row r="537" spans="1:9">
      <c r="A537" s="228" t="s">
        <v>593</v>
      </c>
      <c r="B537" s="229"/>
      <c r="C537" s="228"/>
      <c r="D537" s="228"/>
      <c r="E537" s="228"/>
      <c r="F537" s="228"/>
      <c r="G537" s="228"/>
      <c r="H537" s="228"/>
      <c r="I537" s="228"/>
    </row>
    <row r="538" spans="1:9">
      <c r="A538" s="228" t="s">
        <v>594</v>
      </c>
      <c r="B538" s="229"/>
      <c r="C538" s="228"/>
      <c r="D538" s="228"/>
      <c r="E538" s="228"/>
      <c r="F538" s="228"/>
      <c r="G538" s="228"/>
      <c r="H538" s="228">
        <v>6</v>
      </c>
      <c r="I538" s="228"/>
    </row>
    <row r="539" spans="1:9">
      <c r="A539" s="228" t="s">
        <v>595</v>
      </c>
      <c r="B539" s="229">
        <v>41.2</v>
      </c>
      <c r="C539" s="228"/>
      <c r="D539" s="228"/>
      <c r="E539" s="228">
        <v>3</v>
      </c>
      <c r="F539" s="228"/>
      <c r="G539" s="228"/>
      <c r="H539" s="228">
        <v>37</v>
      </c>
      <c r="I539" s="228"/>
    </row>
    <row r="540" spans="1:9">
      <c r="A540" s="228" t="s">
        <v>159</v>
      </c>
      <c r="B540" s="229">
        <v>768.48</v>
      </c>
      <c r="C540" s="228">
        <f t="shared" ref="C540:I540" si="77">C541+C542+C543+C544+C545+C546+C547</f>
        <v>553</v>
      </c>
      <c r="D540" s="228">
        <f t="shared" si="77"/>
        <v>306</v>
      </c>
      <c r="E540" s="228">
        <f t="shared" si="77"/>
        <v>256</v>
      </c>
      <c r="F540" s="228">
        <f t="shared" si="77"/>
        <v>440.22</v>
      </c>
      <c r="G540" s="228">
        <f t="shared" si="77"/>
        <v>493.04</v>
      </c>
      <c r="H540" s="228">
        <f t="shared" si="77"/>
        <v>643</v>
      </c>
      <c r="I540" s="228">
        <f t="shared" si="77"/>
        <v>363.18</v>
      </c>
    </row>
    <row r="541" spans="1:9">
      <c r="A541" s="228" t="s">
        <v>298</v>
      </c>
      <c r="B541" s="229">
        <v>744.98</v>
      </c>
      <c r="C541" s="228">
        <v>553</v>
      </c>
      <c r="D541" s="228">
        <v>306</v>
      </c>
      <c r="E541" s="228">
        <v>251</v>
      </c>
      <c r="F541" s="228">
        <v>440.22</v>
      </c>
      <c r="G541" s="228">
        <v>333.04</v>
      </c>
      <c r="H541" s="228">
        <v>526</v>
      </c>
      <c r="I541" s="232">
        <v>363.18</v>
      </c>
    </row>
    <row r="542" spans="1:9">
      <c r="A542" s="228" t="s">
        <v>299</v>
      </c>
      <c r="B542" s="229"/>
      <c r="C542" s="228"/>
      <c r="D542" s="228"/>
      <c r="E542" s="228"/>
      <c r="F542" s="228"/>
      <c r="G542" s="228"/>
      <c r="H542" s="228">
        <v>110</v>
      </c>
      <c r="I542" s="228"/>
    </row>
    <row r="543" spans="1:9">
      <c r="A543" s="228" t="s">
        <v>300</v>
      </c>
      <c r="B543" s="229"/>
      <c r="C543" s="228"/>
      <c r="D543" s="228"/>
      <c r="E543" s="228"/>
      <c r="F543" s="228"/>
      <c r="G543" s="228"/>
      <c r="H543" s="228"/>
      <c r="I543" s="228"/>
    </row>
    <row r="544" spans="1:9">
      <c r="A544" s="228" t="s">
        <v>596</v>
      </c>
      <c r="B544" s="229"/>
      <c r="C544" s="228"/>
      <c r="D544" s="228"/>
      <c r="E544" s="228"/>
      <c r="F544" s="228"/>
      <c r="G544" s="228"/>
      <c r="H544" s="228"/>
      <c r="I544" s="228"/>
    </row>
    <row r="545" spans="1:9">
      <c r="A545" s="228" t="s">
        <v>597</v>
      </c>
      <c r="B545" s="229"/>
      <c r="C545" s="228"/>
      <c r="D545" s="228"/>
      <c r="E545" s="228"/>
      <c r="F545" s="228"/>
      <c r="G545" s="228"/>
      <c r="H545" s="228"/>
      <c r="I545" s="228"/>
    </row>
    <row r="546" spans="1:9">
      <c r="A546" s="228" t="s">
        <v>598</v>
      </c>
      <c r="B546" s="229"/>
      <c r="C546" s="228"/>
      <c r="D546" s="228"/>
      <c r="E546" s="228"/>
      <c r="F546" s="228"/>
      <c r="G546" s="228">
        <v>160</v>
      </c>
      <c r="H546" s="228"/>
      <c r="I546" s="228"/>
    </row>
    <row r="547" spans="1:9">
      <c r="A547" s="228" t="s">
        <v>599</v>
      </c>
      <c r="B547" s="229">
        <v>23.5</v>
      </c>
      <c r="C547" s="228"/>
      <c r="D547" s="228"/>
      <c r="E547" s="228">
        <v>5</v>
      </c>
      <c r="F547" s="228"/>
      <c r="G547" s="228"/>
      <c r="H547" s="228">
        <v>7</v>
      </c>
      <c r="I547" s="228"/>
    </row>
    <row r="548" spans="1:9">
      <c r="A548" s="228" t="s">
        <v>160</v>
      </c>
      <c r="B548" s="229">
        <v>0</v>
      </c>
      <c r="C548" s="228">
        <f t="shared" ref="C548:I548" si="78">C549</f>
        <v>0</v>
      </c>
      <c r="D548" s="228">
        <f t="shared" si="78"/>
        <v>0</v>
      </c>
      <c r="E548" s="228">
        <f t="shared" si="78"/>
        <v>0</v>
      </c>
      <c r="F548" s="228">
        <f t="shared" si="78"/>
        <v>0</v>
      </c>
      <c r="G548" s="228">
        <f t="shared" si="78"/>
        <v>0</v>
      </c>
      <c r="H548" s="228">
        <f t="shared" si="78"/>
        <v>0</v>
      </c>
      <c r="I548" s="228">
        <f t="shared" si="78"/>
        <v>0</v>
      </c>
    </row>
    <row r="549" spans="1:9">
      <c r="A549" s="228" t="s">
        <v>600</v>
      </c>
      <c r="B549" s="229"/>
      <c r="C549" s="228"/>
      <c r="D549" s="228"/>
      <c r="E549" s="228"/>
      <c r="F549" s="228"/>
      <c r="G549" s="228"/>
      <c r="H549" s="228"/>
      <c r="I549" s="228"/>
    </row>
    <row r="550" spans="1:9">
      <c r="A550" s="228" t="s">
        <v>161</v>
      </c>
      <c r="B550" s="229">
        <v>5073.75</v>
      </c>
      <c r="C550" s="228">
        <f t="shared" ref="C550:I550" si="79">C551+C552+C553+C554+C555+C556+C557+C558</f>
        <v>0</v>
      </c>
      <c r="D550" s="228">
        <f t="shared" si="79"/>
        <v>0</v>
      </c>
      <c r="E550" s="228">
        <f t="shared" si="79"/>
        <v>0</v>
      </c>
      <c r="F550" s="228">
        <f t="shared" si="79"/>
        <v>0</v>
      </c>
      <c r="G550" s="228">
        <f t="shared" si="79"/>
        <v>0</v>
      </c>
      <c r="H550" s="228">
        <f t="shared" si="79"/>
        <v>2595</v>
      </c>
      <c r="I550" s="228">
        <f t="shared" si="79"/>
        <v>0</v>
      </c>
    </row>
    <row r="551" spans="1:9">
      <c r="A551" s="228" t="s">
        <v>601</v>
      </c>
      <c r="B551" s="229"/>
      <c r="C551" s="228"/>
      <c r="D551" s="228"/>
      <c r="E551" s="228"/>
      <c r="F551" s="228"/>
      <c r="G551" s="228"/>
      <c r="H551" s="228"/>
      <c r="I551" s="228"/>
    </row>
    <row r="552" spans="1:9">
      <c r="A552" s="228" t="s">
        <v>602</v>
      </c>
      <c r="B552" s="229"/>
      <c r="C552" s="228"/>
      <c r="D552" s="228"/>
      <c r="E552" s="228"/>
      <c r="F552" s="228"/>
      <c r="G552" s="228"/>
      <c r="H552" s="228"/>
      <c r="I552" s="228"/>
    </row>
    <row r="553" spans="1:9">
      <c r="A553" s="228" t="s">
        <v>603</v>
      </c>
      <c r="B553" s="229"/>
      <c r="C553" s="228"/>
      <c r="D553" s="228"/>
      <c r="E553" s="228"/>
      <c r="F553" s="228"/>
      <c r="G553" s="228"/>
      <c r="H553" s="228"/>
      <c r="I553" s="228"/>
    </row>
    <row r="554" spans="1:9">
      <c r="A554" s="228" t="s">
        <v>604</v>
      </c>
      <c r="B554" s="229"/>
      <c r="C554" s="228"/>
      <c r="D554" s="228"/>
      <c r="E554" s="228"/>
      <c r="F554" s="228"/>
      <c r="G554" s="228"/>
      <c r="H554" s="228">
        <v>20</v>
      </c>
      <c r="I554" s="228"/>
    </row>
    <row r="555" spans="1:9">
      <c r="A555" s="228" t="s">
        <v>605</v>
      </c>
      <c r="B555" s="229">
        <v>4591.7</v>
      </c>
      <c r="C555" s="228"/>
      <c r="D555" s="228"/>
      <c r="E555" s="228"/>
      <c r="F555" s="228"/>
      <c r="G555" s="228"/>
      <c r="H555" s="228">
        <v>2575</v>
      </c>
      <c r="I555" s="228"/>
    </row>
    <row r="556" spans="1:9">
      <c r="A556" s="228" t="s">
        <v>606</v>
      </c>
      <c r="B556" s="229">
        <v>264.99</v>
      </c>
      <c r="C556" s="228"/>
      <c r="D556" s="228"/>
      <c r="E556" s="228"/>
      <c r="F556" s="228"/>
      <c r="G556" s="228"/>
      <c r="H556" s="228"/>
      <c r="I556" s="228"/>
    </row>
    <row r="557" spans="1:9">
      <c r="A557" s="228" t="s">
        <v>607</v>
      </c>
      <c r="B557" s="229">
        <v>217.06</v>
      </c>
      <c r="C557" s="228"/>
      <c r="D557" s="228"/>
      <c r="E557" s="228"/>
      <c r="F557" s="228"/>
      <c r="G557" s="228"/>
      <c r="H557" s="228"/>
      <c r="I557" s="228"/>
    </row>
    <row r="558" spans="1:9">
      <c r="A558" s="228" t="s">
        <v>608</v>
      </c>
      <c r="B558" s="229"/>
      <c r="C558" s="228"/>
      <c r="D558" s="228"/>
      <c r="E558" s="228"/>
      <c r="F558" s="228"/>
      <c r="G558" s="228"/>
      <c r="H558" s="228"/>
      <c r="I558" s="228"/>
    </row>
    <row r="559" spans="1:9">
      <c r="A559" s="228" t="s">
        <v>162</v>
      </c>
      <c r="B559" s="229">
        <v>0</v>
      </c>
      <c r="C559" s="228">
        <f t="shared" ref="C559:I559" si="80">C560+C561+C562</f>
        <v>0</v>
      </c>
      <c r="D559" s="228">
        <f t="shared" si="80"/>
        <v>0</v>
      </c>
      <c r="E559" s="228">
        <f t="shared" si="80"/>
        <v>0</v>
      </c>
      <c r="F559" s="228">
        <f t="shared" si="80"/>
        <v>0</v>
      </c>
      <c r="G559" s="228">
        <f t="shared" si="80"/>
        <v>0</v>
      </c>
      <c r="H559" s="228">
        <f t="shared" si="80"/>
        <v>0</v>
      </c>
      <c r="I559" s="228">
        <f t="shared" si="80"/>
        <v>0</v>
      </c>
    </row>
    <row r="560" spans="1:9">
      <c r="A560" s="228" t="s">
        <v>609</v>
      </c>
      <c r="B560" s="229"/>
      <c r="C560" s="228"/>
      <c r="D560" s="228"/>
      <c r="E560" s="228"/>
      <c r="F560" s="228"/>
      <c r="G560" s="228"/>
      <c r="H560" s="228"/>
      <c r="I560" s="228"/>
    </row>
    <row r="561" spans="1:9">
      <c r="A561" s="228" t="s">
        <v>610</v>
      </c>
      <c r="B561" s="229"/>
      <c r="C561" s="228"/>
      <c r="D561" s="228"/>
      <c r="E561" s="228"/>
      <c r="F561" s="228"/>
      <c r="G561" s="228"/>
      <c r="H561" s="228"/>
      <c r="I561" s="228"/>
    </row>
    <row r="562" spans="1:9">
      <c r="A562" s="228" t="s">
        <v>611</v>
      </c>
      <c r="B562" s="229"/>
      <c r="C562" s="228"/>
      <c r="D562" s="228"/>
      <c r="E562" s="228"/>
      <c r="F562" s="228"/>
      <c r="G562" s="228"/>
      <c r="H562" s="228"/>
      <c r="I562" s="228"/>
    </row>
    <row r="563" spans="1:9">
      <c r="A563" s="228" t="s">
        <v>163</v>
      </c>
      <c r="B563" s="229">
        <v>1024.59</v>
      </c>
      <c r="C563" s="228">
        <f t="shared" ref="C563:I563" si="81">C564+C565+C566+C567+C568+C569+C570+C571+C572</f>
        <v>0</v>
      </c>
      <c r="D563" s="228">
        <f t="shared" si="81"/>
        <v>0</v>
      </c>
      <c r="E563" s="228">
        <f t="shared" si="81"/>
        <v>1322</v>
      </c>
      <c r="F563" s="228">
        <f t="shared" si="81"/>
        <v>0</v>
      </c>
      <c r="G563" s="228">
        <f t="shared" si="81"/>
        <v>0</v>
      </c>
      <c r="H563" s="228">
        <f t="shared" si="81"/>
        <v>118</v>
      </c>
      <c r="I563" s="228">
        <f t="shared" si="81"/>
        <v>100</v>
      </c>
    </row>
    <row r="564" spans="1:9">
      <c r="A564" s="228" t="s">
        <v>612</v>
      </c>
      <c r="B564" s="229"/>
      <c r="C564" s="228"/>
      <c r="D564" s="228"/>
      <c r="E564" s="228"/>
      <c r="F564" s="228"/>
      <c r="G564" s="228"/>
      <c r="H564" s="228"/>
      <c r="I564" s="228"/>
    </row>
    <row r="565" spans="1:9">
      <c r="A565" s="228" t="s">
        <v>613</v>
      </c>
      <c r="B565" s="229"/>
      <c r="C565" s="228"/>
      <c r="D565" s="228"/>
      <c r="E565" s="228"/>
      <c r="F565" s="228"/>
      <c r="G565" s="228"/>
      <c r="H565" s="228"/>
      <c r="I565" s="228"/>
    </row>
    <row r="566" spans="1:9">
      <c r="A566" s="228" t="s">
        <v>614</v>
      </c>
      <c r="B566" s="229"/>
      <c r="C566" s="228"/>
      <c r="D566" s="228"/>
      <c r="E566" s="228"/>
      <c r="F566" s="228"/>
      <c r="G566" s="228"/>
      <c r="H566" s="228"/>
      <c r="I566" s="228"/>
    </row>
    <row r="567" spans="1:9">
      <c r="A567" s="228" t="s">
        <v>615</v>
      </c>
      <c r="B567" s="229">
        <v>1024.59</v>
      </c>
      <c r="C567" s="228"/>
      <c r="D567" s="228"/>
      <c r="E567" s="228">
        <v>805</v>
      </c>
      <c r="F567" s="228"/>
      <c r="G567" s="228"/>
      <c r="H567" s="228"/>
      <c r="I567" s="228"/>
    </row>
    <row r="568" spans="1:9">
      <c r="A568" s="228" t="s">
        <v>616</v>
      </c>
      <c r="B568" s="229"/>
      <c r="C568" s="228"/>
      <c r="D568" s="228"/>
      <c r="E568" s="228"/>
      <c r="F568" s="228"/>
      <c r="G568" s="228"/>
      <c r="H568" s="228"/>
      <c r="I568" s="228"/>
    </row>
    <row r="569" spans="1:9">
      <c r="A569" s="228" t="s">
        <v>617</v>
      </c>
      <c r="B569" s="229"/>
      <c r="C569" s="228"/>
      <c r="D569" s="228"/>
      <c r="E569" s="228"/>
      <c r="F569" s="228"/>
      <c r="G569" s="228"/>
      <c r="H569" s="228"/>
      <c r="I569" s="228"/>
    </row>
    <row r="570" spans="1:9">
      <c r="A570" s="228" t="s">
        <v>618</v>
      </c>
      <c r="B570" s="229"/>
      <c r="C570" s="228"/>
      <c r="D570" s="228"/>
      <c r="E570" s="228"/>
      <c r="F570" s="228"/>
      <c r="G570" s="228"/>
      <c r="H570" s="228"/>
      <c r="I570" s="228"/>
    </row>
    <row r="571" spans="1:9">
      <c r="A571" s="228" t="s">
        <v>619</v>
      </c>
      <c r="B571" s="229"/>
      <c r="C571" s="228"/>
      <c r="D571" s="228"/>
      <c r="E571" s="228"/>
      <c r="F571" s="228"/>
      <c r="G571" s="228"/>
      <c r="H571" s="228"/>
      <c r="I571" s="228"/>
    </row>
    <row r="572" spans="1:9">
      <c r="A572" s="228" t="s">
        <v>620</v>
      </c>
      <c r="B572" s="229"/>
      <c r="C572" s="228"/>
      <c r="D572" s="228"/>
      <c r="E572" s="228">
        <v>517</v>
      </c>
      <c r="F572" s="228"/>
      <c r="G572" s="228"/>
      <c r="H572" s="228">
        <v>118</v>
      </c>
      <c r="I572" s="232">
        <v>100</v>
      </c>
    </row>
    <row r="573" spans="1:9">
      <c r="A573" s="228" t="s">
        <v>164</v>
      </c>
      <c r="B573" s="229">
        <v>550</v>
      </c>
      <c r="C573" s="228">
        <f t="shared" ref="C573:I573" si="82">SUM(C574:C580)</f>
        <v>0</v>
      </c>
      <c r="D573" s="228">
        <f t="shared" si="82"/>
        <v>0</v>
      </c>
      <c r="E573" s="228">
        <f t="shared" si="82"/>
        <v>170</v>
      </c>
      <c r="F573" s="228">
        <f t="shared" si="82"/>
        <v>0</v>
      </c>
      <c r="G573" s="228">
        <f t="shared" si="82"/>
        <v>0</v>
      </c>
      <c r="H573" s="228">
        <f t="shared" si="82"/>
        <v>184</v>
      </c>
      <c r="I573" s="228">
        <f t="shared" si="82"/>
        <v>0</v>
      </c>
    </row>
    <row r="574" spans="1:9">
      <c r="A574" s="228" t="s">
        <v>621</v>
      </c>
      <c r="B574" s="229">
        <v>550</v>
      </c>
      <c r="C574" s="228"/>
      <c r="D574" s="228"/>
      <c r="E574" s="228"/>
      <c r="F574" s="228"/>
      <c r="G574" s="228"/>
      <c r="H574" s="228">
        <v>181</v>
      </c>
      <c r="I574" s="228"/>
    </row>
    <row r="575" spans="1:9">
      <c r="A575" s="228" t="s">
        <v>622</v>
      </c>
      <c r="B575" s="229"/>
      <c r="C575" s="228"/>
      <c r="D575" s="228"/>
      <c r="E575" s="228"/>
      <c r="F575" s="228"/>
      <c r="G575" s="228"/>
      <c r="H575" s="228"/>
      <c r="I575" s="228"/>
    </row>
    <row r="576" spans="1:9">
      <c r="A576" s="228" t="s">
        <v>623</v>
      </c>
      <c r="B576" s="229"/>
      <c r="C576" s="228"/>
      <c r="D576" s="228"/>
      <c r="E576" s="228"/>
      <c r="F576" s="228"/>
      <c r="G576" s="228"/>
      <c r="H576" s="228"/>
      <c r="I576" s="228"/>
    </row>
    <row r="577" spans="1:9">
      <c r="A577" s="228" t="s">
        <v>624</v>
      </c>
      <c r="B577" s="229"/>
      <c r="C577" s="228"/>
      <c r="D577" s="228"/>
      <c r="E577" s="228"/>
      <c r="F577" s="228"/>
      <c r="G577" s="228"/>
      <c r="H577" s="228"/>
      <c r="I577" s="228"/>
    </row>
    <row r="578" spans="1:9">
      <c r="A578" s="228" t="s">
        <v>625</v>
      </c>
      <c r="B578" s="229"/>
      <c r="C578" s="228"/>
      <c r="D578" s="228"/>
      <c r="E578" s="228"/>
      <c r="F578" s="228"/>
      <c r="G578" s="228"/>
      <c r="H578" s="228"/>
      <c r="I578" s="228"/>
    </row>
    <row r="579" spans="1:9">
      <c r="A579" s="228" t="s">
        <v>626</v>
      </c>
      <c r="B579" s="229"/>
      <c r="C579" s="228"/>
      <c r="D579" s="228"/>
      <c r="E579" s="228"/>
      <c r="F579" s="228"/>
      <c r="G579" s="228"/>
      <c r="H579" s="228"/>
      <c r="I579" s="228"/>
    </row>
    <row r="580" spans="1:9">
      <c r="A580" s="228" t="s">
        <v>627</v>
      </c>
      <c r="B580" s="229"/>
      <c r="C580" s="228"/>
      <c r="D580" s="228"/>
      <c r="E580" s="228">
        <v>170</v>
      </c>
      <c r="F580" s="228"/>
      <c r="G580" s="228"/>
      <c r="H580" s="228">
        <v>3</v>
      </c>
      <c r="I580" s="228"/>
    </row>
    <row r="581" spans="1:9">
      <c r="A581" s="228" t="s">
        <v>165</v>
      </c>
      <c r="B581" s="229">
        <v>0</v>
      </c>
      <c r="C581" s="228">
        <f t="shared" ref="C581:I581" si="83">SUM(C582:C587)</f>
        <v>0</v>
      </c>
      <c r="D581" s="228">
        <f t="shared" si="83"/>
        <v>0</v>
      </c>
      <c r="E581" s="228">
        <f t="shared" si="83"/>
        <v>0</v>
      </c>
      <c r="F581" s="228">
        <f t="shared" si="83"/>
        <v>0</v>
      </c>
      <c r="G581" s="228">
        <f t="shared" si="83"/>
        <v>0</v>
      </c>
      <c r="H581" s="228">
        <f t="shared" si="83"/>
        <v>0</v>
      </c>
      <c r="I581" s="228">
        <f t="shared" si="83"/>
        <v>0</v>
      </c>
    </row>
    <row r="582" spans="1:9">
      <c r="A582" s="228" t="s">
        <v>628</v>
      </c>
      <c r="B582" s="229"/>
      <c r="C582" s="228"/>
      <c r="D582" s="228"/>
      <c r="E582" s="228"/>
      <c r="F582" s="228"/>
      <c r="G582" s="228"/>
      <c r="H582" s="228"/>
      <c r="I582" s="228"/>
    </row>
    <row r="583" spans="1:9">
      <c r="A583" s="228" t="s">
        <v>629</v>
      </c>
      <c r="B583" s="229"/>
      <c r="C583" s="228"/>
      <c r="D583" s="228"/>
      <c r="E583" s="228"/>
      <c r="F583" s="228"/>
      <c r="G583" s="228"/>
      <c r="H583" s="228"/>
      <c r="I583" s="228"/>
    </row>
    <row r="584" spans="1:9">
      <c r="A584" s="228" t="s">
        <v>630</v>
      </c>
      <c r="B584" s="229"/>
      <c r="C584" s="228"/>
      <c r="D584" s="228"/>
      <c r="E584" s="228"/>
      <c r="F584" s="228"/>
      <c r="G584" s="228"/>
      <c r="H584" s="228"/>
      <c r="I584" s="228"/>
    </row>
    <row r="585" spans="1:9">
      <c r="A585" s="228" t="s">
        <v>631</v>
      </c>
      <c r="B585" s="229"/>
      <c r="C585" s="228"/>
      <c r="D585" s="228"/>
      <c r="E585" s="228"/>
      <c r="F585" s="228"/>
      <c r="G585" s="228"/>
      <c r="H585" s="228"/>
      <c r="I585" s="228"/>
    </row>
    <row r="586" spans="1:9">
      <c r="A586" s="228" t="s">
        <v>632</v>
      </c>
      <c r="B586" s="229"/>
      <c r="C586" s="228"/>
      <c r="D586" s="228"/>
      <c r="E586" s="228"/>
      <c r="F586" s="228"/>
      <c r="G586" s="228"/>
      <c r="H586" s="228"/>
      <c r="I586" s="228"/>
    </row>
    <row r="587" spans="1:9">
      <c r="A587" s="228" t="s">
        <v>633</v>
      </c>
      <c r="B587" s="229"/>
      <c r="C587" s="228"/>
      <c r="D587" s="228"/>
      <c r="E587" s="228"/>
      <c r="F587" s="228"/>
      <c r="G587" s="228"/>
      <c r="H587" s="228"/>
      <c r="I587" s="228"/>
    </row>
    <row r="588" spans="1:9">
      <c r="A588" s="228" t="s">
        <v>166</v>
      </c>
      <c r="B588" s="229">
        <v>865.3</v>
      </c>
      <c r="C588" s="228">
        <f t="shared" ref="C588:I588" si="84">SUM(C589:C594)</f>
        <v>0</v>
      </c>
      <c r="D588" s="228">
        <f t="shared" si="84"/>
        <v>0</v>
      </c>
      <c r="E588" s="228">
        <f t="shared" si="84"/>
        <v>8</v>
      </c>
      <c r="F588" s="228">
        <f t="shared" si="84"/>
        <v>0</v>
      </c>
      <c r="G588" s="228">
        <f t="shared" si="84"/>
        <v>0</v>
      </c>
      <c r="H588" s="228">
        <f t="shared" si="84"/>
        <v>0</v>
      </c>
      <c r="I588" s="228">
        <f t="shared" si="84"/>
        <v>0</v>
      </c>
    </row>
    <row r="589" spans="1:9">
      <c r="A589" s="228" t="s">
        <v>634</v>
      </c>
      <c r="B589" s="229">
        <v>845.3</v>
      </c>
      <c r="C589" s="228"/>
      <c r="D589" s="228"/>
      <c r="E589" s="228"/>
      <c r="F589" s="228"/>
      <c r="G589" s="228"/>
      <c r="H589" s="228"/>
      <c r="I589" s="228"/>
    </row>
    <row r="590" spans="1:9">
      <c r="A590" s="228" t="s">
        <v>635</v>
      </c>
      <c r="B590" s="229">
        <v>20</v>
      </c>
      <c r="C590" s="228"/>
      <c r="D590" s="228"/>
      <c r="E590" s="228">
        <v>8</v>
      </c>
      <c r="F590" s="228"/>
      <c r="G590" s="228"/>
      <c r="H590" s="228"/>
      <c r="I590" s="228"/>
    </row>
    <row r="591" spans="1:9">
      <c r="A591" s="228" t="s">
        <v>636</v>
      </c>
      <c r="B591" s="229"/>
      <c r="C591" s="228"/>
      <c r="D591" s="228"/>
      <c r="E591" s="228"/>
      <c r="F591" s="228"/>
      <c r="G591" s="228"/>
      <c r="H591" s="228"/>
      <c r="I591" s="228"/>
    </row>
    <row r="592" spans="1:9">
      <c r="A592" s="228" t="s">
        <v>637</v>
      </c>
      <c r="B592" s="229"/>
      <c r="C592" s="228"/>
      <c r="D592" s="228"/>
      <c r="E592" s="228"/>
      <c r="F592" s="228"/>
      <c r="G592" s="228"/>
      <c r="H592" s="228"/>
      <c r="I592" s="228"/>
    </row>
    <row r="593" spans="1:9">
      <c r="A593" s="228" t="s">
        <v>638</v>
      </c>
      <c r="B593" s="229"/>
      <c r="C593" s="228"/>
      <c r="D593" s="228"/>
      <c r="E593" s="228"/>
      <c r="F593" s="228"/>
      <c r="G593" s="228"/>
      <c r="H593" s="228"/>
      <c r="I593" s="228"/>
    </row>
    <row r="594" spans="1:9">
      <c r="A594" s="228" t="s">
        <v>639</v>
      </c>
      <c r="B594" s="229"/>
      <c r="C594" s="228"/>
      <c r="D594" s="228"/>
      <c r="E594" s="228"/>
      <c r="F594" s="228"/>
      <c r="G594" s="228"/>
      <c r="H594" s="228"/>
      <c r="I594" s="228"/>
    </row>
    <row r="595" spans="1:9">
      <c r="A595" s="228" t="s">
        <v>167</v>
      </c>
      <c r="B595" s="229">
        <v>629.23</v>
      </c>
      <c r="C595" s="228">
        <f t="shared" ref="C595:I595" si="85">SUM(C596:C603)</f>
        <v>0</v>
      </c>
      <c r="D595" s="228">
        <f t="shared" si="85"/>
        <v>0</v>
      </c>
      <c r="E595" s="228">
        <f t="shared" si="85"/>
        <v>58</v>
      </c>
      <c r="F595" s="228">
        <f t="shared" si="85"/>
        <v>0</v>
      </c>
      <c r="G595" s="228">
        <f t="shared" si="85"/>
        <v>0</v>
      </c>
      <c r="H595" s="228">
        <f t="shared" si="85"/>
        <v>15</v>
      </c>
      <c r="I595" s="228">
        <f t="shared" si="85"/>
        <v>47.07</v>
      </c>
    </row>
    <row r="596" spans="1:9">
      <c r="A596" s="228" t="s">
        <v>298</v>
      </c>
      <c r="B596" s="229">
        <v>629.23</v>
      </c>
      <c r="C596" s="228"/>
      <c r="D596" s="228"/>
      <c r="E596" s="228"/>
      <c r="F596" s="228"/>
      <c r="G596" s="228"/>
      <c r="H596" s="228"/>
      <c r="I596" s="232">
        <v>47.07</v>
      </c>
    </row>
    <row r="597" spans="1:9">
      <c r="A597" s="228" t="s">
        <v>299</v>
      </c>
      <c r="B597" s="229"/>
      <c r="C597" s="228"/>
      <c r="D597" s="228"/>
      <c r="E597" s="228"/>
      <c r="F597" s="228"/>
      <c r="G597" s="228"/>
      <c r="H597" s="228">
        <v>3</v>
      </c>
      <c r="I597" s="228"/>
    </row>
    <row r="598" spans="1:9">
      <c r="A598" s="228" t="s">
        <v>300</v>
      </c>
      <c r="B598" s="229"/>
      <c r="C598" s="228"/>
      <c r="D598" s="228"/>
      <c r="E598" s="228"/>
      <c r="F598" s="228"/>
      <c r="G598" s="228"/>
      <c r="H598" s="228"/>
      <c r="I598" s="228"/>
    </row>
    <row r="599" spans="1:9">
      <c r="A599" s="228" t="s">
        <v>640</v>
      </c>
      <c r="B599" s="229"/>
      <c r="C599" s="228"/>
      <c r="D599" s="228"/>
      <c r="E599" s="228"/>
      <c r="F599" s="228"/>
      <c r="G599" s="228"/>
      <c r="H599" s="228"/>
      <c r="I599" s="228"/>
    </row>
    <row r="600" spans="1:9">
      <c r="A600" s="228" t="s">
        <v>641</v>
      </c>
      <c r="B600" s="229"/>
      <c r="C600" s="228"/>
      <c r="D600" s="228"/>
      <c r="E600" s="228"/>
      <c r="F600" s="228"/>
      <c r="G600" s="228"/>
      <c r="H600" s="228"/>
      <c r="I600" s="228"/>
    </row>
    <row r="601" spans="1:9">
      <c r="A601" s="228" t="s">
        <v>642</v>
      </c>
      <c r="B601" s="229"/>
      <c r="C601" s="228"/>
      <c r="D601" s="228"/>
      <c r="E601" s="228"/>
      <c r="F601" s="228"/>
      <c r="G601" s="228"/>
      <c r="H601" s="228"/>
      <c r="I601" s="228"/>
    </row>
    <row r="602" spans="1:9">
      <c r="A602" s="228" t="s">
        <v>643</v>
      </c>
      <c r="B602" s="229"/>
      <c r="C602" s="228"/>
      <c r="D602" s="228"/>
      <c r="E602" s="228"/>
      <c r="F602" s="228"/>
      <c r="G602" s="228"/>
      <c r="H602" s="228"/>
      <c r="I602" s="228"/>
    </row>
    <row r="603" spans="1:9">
      <c r="A603" s="228" t="s">
        <v>644</v>
      </c>
      <c r="B603" s="229"/>
      <c r="C603" s="228"/>
      <c r="D603" s="228"/>
      <c r="E603" s="228">
        <v>58</v>
      </c>
      <c r="F603" s="228"/>
      <c r="G603" s="228"/>
      <c r="H603" s="228">
        <v>12</v>
      </c>
      <c r="I603" s="228"/>
    </row>
    <row r="604" spans="1:9">
      <c r="A604" s="228" t="s">
        <v>168</v>
      </c>
      <c r="B604" s="229">
        <v>0</v>
      </c>
      <c r="C604" s="228">
        <f t="shared" ref="C604:I604" si="86">SUM(C605:C608)</f>
        <v>0</v>
      </c>
      <c r="D604" s="228">
        <f t="shared" si="86"/>
        <v>0</v>
      </c>
      <c r="E604" s="228">
        <f t="shared" si="86"/>
        <v>0</v>
      </c>
      <c r="F604" s="228">
        <f t="shared" si="86"/>
        <v>0</v>
      </c>
      <c r="G604" s="228">
        <f t="shared" si="86"/>
        <v>0</v>
      </c>
      <c r="H604" s="228">
        <f t="shared" si="86"/>
        <v>0</v>
      </c>
      <c r="I604" s="228">
        <f t="shared" si="86"/>
        <v>0</v>
      </c>
    </row>
    <row r="605" spans="1:9">
      <c r="A605" s="228" t="s">
        <v>298</v>
      </c>
      <c r="B605" s="229"/>
      <c r="C605" s="228"/>
      <c r="D605" s="228"/>
      <c r="E605" s="228"/>
      <c r="F605" s="228"/>
      <c r="G605" s="228"/>
      <c r="H605" s="228"/>
      <c r="I605" s="228"/>
    </row>
    <row r="606" spans="1:9">
      <c r="A606" s="228" t="s">
        <v>299</v>
      </c>
      <c r="B606" s="229"/>
      <c r="C606" s="228"/>
      <c r="D606" s="228"/>
      <c r="E606" s="228"/>
      <c r="F606" s="228"/>
      <c r="G606" s="228"/>
      <c r="H606" s="228"/>
      <c r="I606" s="228"/>
    </row>
    <row r="607" spans="1:9">
      <c r="A607" s="228" t="s">
        <v>300</v>
      </c>
      <c r="B607" s="229"/>
      <c r="C607" s="228"/>
      <c r="D607" s="228"/>
      <c r="E607" s="228"/>
      <c r="F607" s="228"/>
      <c r="G607" s="228"/>
      <c r="H607" s="228"/>
      <c r="I607" s="228"/>
    </row>
    <row r="608" spans="1:9">
      <c r="A608" s="228" t="s">
        <v>645</v>
      </c>
      <c r="B608" s="229"/>
      <c r="C608" s="228"/>
      <c r="D608" s="228"/>
      <c r="E608" s="228"/>
      <c r="F608" s="228"/>
      <c r="G608" s="228"/>
      <c r="H608" s="228"/>
      <c r="I608" s="228"/>
    </row>
    <row r="609" spans="1:9">
      <c r="A609" s="228" t="s">
        <v>169</v>
      </c>
      <c r="B609" s="229">
        <v>200</v>
      </c>
      <c r="C609" s="228">
        <f t="shared" ref="C609:I609" si="87">SUM(C610:C611)</f>
        <v>0</v>
      </c>
      <c r="D609" s="228">
        <f t="shared" si="87"/>
        <v>0</v>
      </c>
      <c r="E609" s="228">
        <f t="shared" si="87"/>
        <v>0</v>
      </c>
      <c r="F609" s="228">
        <f t="shared" si="87"/>
        <v>0</v>
      </c>
      <c r="G609" s="228">
        <f t="shared" si="87"/>
        <v>0</v>
      </c>
      <c r="H609" s="228">
        <f t="shared" si="87"/>
        <v>0</v>
      </c>
      <c r="I609" s="228">
        <f t="shared" si="87"/>
        <v>0</v>
      </c>
    </row>
    <row r="610" spans="1:9">
      <c r="A610" s="228" t="s">
        <v>646</v>
      </c>
      <c r="B610" s="229"/>
      <c r="C610" s="228"/>
      <c r="D610" s="228"/>
      <c r="E610" s="228"/>
      <c r="F610" s="228"/>
      <c r="G610" s="228"/>
      <c r="H610" s="228"/>
      <c r="I610" s="228"/>
    </row>
    <row r="611" spans="1:9">
      <c r="A611" s="228" t="s">
        <v>647</v>
      </c>
      <c r="B611" s="229">
        <v>200</v>
      </c>
      <c r="C611" s="228"/>
      <c r="D611" s="228"/>
      <c r="E611" s="228"/>
      <c r="F611" s="228"/>
      <c r="G611" s="228"/>
      <c r="H611" s="228"/>
      <c r="I611" s="228"/>
    </row>
    <row r="612" spans="1:9">
      <c r="A612" s="228" t="s">
        <v>170</v>
      </c>
      <c r="B612" s="229">
        <v>0</v>
      </c>
      <c r="C612" s="228">
        <f t="shared" ref="C612:I612" si="88">SUM(C613:C614)</f>
        <v>0</v>
      </c>
      <c r="D612" s="228">
        <f t="shared" si="88"/>
        <v>0</v>
      </c>
      <c r="E612" s="228">
        <f t="shared" si="88"/>
        <v>0</v>
      </c>
      <c r="F612" s="228">
        <f t="shared" si="88"/>
        <v>0</v>
      </c>
      <c r="G612" s="228">
        <f t="shared" si="88"/>
        <v>0</v>
      </c>
      <c r="H612" s="228">
        <f t="shared" si="88"/>
        <v>0</v>
      </c>
      <c r="I612" s="228">
        <f t="shared" si="88"/>
        <v>0</v>
      </c>
    </row>
    <row r="613" spans="1:9">
      <c r="A613" s="228" t="s">
        <v>648</v>
      </c>
      <c r="B613" s="229"/>
      <c r="C613" s="228"/>
      <c r="D613" s="228"/>
      <c r="E613" s="228"/>
      <c r="F613" s="228"/>
      <c r="G613" s="228"/>
      <c r="H613" s="228"/>
      <c r="I613" s="228"/>
    </row>
    <row r="614" spans="1:9">
      <c r="A614" s="228" t="s">
        <v>649</v>
      </c>
      <c r="B614" s="229"/>
      <c r="C614" s="228"/>
      <c r="D614" s="228"/>
      <c r="E614" s="228"/>
      <c r="F614" s="228"/>
      <c r="G614" s="228"/>
      <c r="H614" s="228"/>
      <c r="I614" s="228"/>
    </row>
    <row r="615" spans="1:9">
      <c r="A615" s="228" t="s">
        <v>171</v>
      </c>
      <c r="B615" s="229">
        <v>0</v>
      </c>
      <c r="C615" s="228">
        <f t="shared" ref="C615:I615" si="89">SUM(C616:C617)</f>
        <v>0</v>
      </c>
      <c r="D615" s="228">
        <f t="shared" si="89"/>
        <v>0</v>
      </c>
      <c r="E615" s="228">
        <f t="shared" si="89"/>
        <v>0</v>
      </c>
      <c r="F615" s="228">
        <f t="shared" si="89"/>
        <v>0</v>
      </c>
      <c r="G615" s="228">
        <f t="shared" si="89"/>
        <v>0</v>
      </c>
      <c r="H615" s="228">
        <f t="shared" si="89"/>
        <v>521</v>
      </c>
      <c r="I615" s="228">
        <f t="shared" si="89"/>
        <v>0</v>
      </c>
    </row>
    <row r="616" spans="1:9">
      <c r="A616" s="228" t="s">
        <v>650</v>
      </c>
      <c r="B616" s="229"/>
      <c r="C616" s="228"/>
      <c r="D616" s="228"/>
      <c r="E616" s="228"/>
      <c r="F616" s="228"/>
      <c r="G616" s="228"/>
      <c r="H616" s="228"/>
      <c r="I616" s="228"/>
    </row>
    <row r="617" spans="1:9">
      <c r="A617" s="228" t="s">
        <v>651</v>
      </c>
      <c r="B617" s="229"/>
      <c r="C617" s="228"/>
      <c r="D617" s="228"/>
      <c r="E617" s="228"/>
      <c r="F617" s="228"/>
      <c r="G617" s="228"/>
      <c r="H617" s="228">
        <v>521</v>
      </c>
      <c r="I617" s="228"/>
    </row>
    <row r="618" spans="1:9">
      <c r="A618" s="228" t="s">
        <v>172</v>
      </c>
      <c r="B618" s="229">
        <v>0</v>
      </c>
      <c r="C618" s="228">
        <f t="shared" ref="C618:I618" si="90">SUM(C619:C620)</f>
        <v>0</v>
      </c>
      <c r="D618" s="228">
        <f t="shared" si="90"/>
        <v>0</v>
      </c>
      <c r="E618" s="228">
        <f t="shared" si="90"/>
        <v>0</v>
      </c>
      <c r="F618" s="228">
        <f t="shared" si="90"/>
        <v>0</v>
      </c>
      <c r="G618" s="228">
        <f t="shared" si="90"/>
        <v>0</v>
      </c>
      <c r="H618" s="228">
        <f t="shared" si="90"/>
        <v>0</v>
      </c>
      <c r="I618" s="228">
        <f t="shared" si="90"/>
        <v>0</v>
      </c>
    </row>
    <row r="619" spans="1:9">
      <c r="A619" s="228" t="s">
        <v>652</v>
      </c>
      <c r="B619" s="229"/>
      <c r="C619" s="228"/>
      <c r="D619" s="228"/>
      <c r="E619" s="228"/>
      <c r="F619" s="228"/>
      <c r="G619" s="228"/>
      <c r="H619" s="228"/>
      <c r="I619" s="228"/>
    </row>
    <row r="620" spans="1:9">
      <c r="A620" s="228" t="s">
        <v>653</v>
      </c>
      <c r="B620" s="229"/>
      <c r="C620" s="228"/>
      <c r="D620" s="228"/>
      <c r="E620" s="228"/>
      <c r="F620" s="228"/>
      <c r="G620" s="228"/>
      <c r="H620" s="228"/>
      <c r="I620" s="228"/>
    </row>
    <row r="621" spans="1:9">
      <c r="A621" s="228" t="s">
        <v>173</v>
      </c>
      <c r="B621" s="229">
        <v>0</v>
      </c>
      <c r="C621" s="228">
        <f t="shared" ref="C621:I621" si="91">SUM(C622:C623)</f>
        <v>0</v>
      </c>
      <c r="D621" s="228">
        <f t="shared" si="91"/>
        <v>0</v>
      </c>
      <c r="E621" s="228">
        <f t="shared" si="91"/>
        <v>0</v>
      </c>
      <c r="F621" s="228">
        <f t="shared" si="91"/>
        <v>0</v>
      </c>
      <c r="G621" s="228">
        <f t="shared" si="91"/>
        <v>0</v>
      </c>
      <c r="H621" s="228">
        <f t="shared" si="91"/>
        <v>0</v>
      </c>
      <c r="I621" s="228">
        <f t="shared" si="91"/>
        <v>0</v>
      </c>
    </row>
    <row r="622" spans="1:9">
      <c r="A622" s="234" t="s">
        <v>654</v>
      </c>
      <c r="B622" s="229"/>
      <c r="C622" s="228"/>
      <c r="D622" s="228"/>
      <c r="E622" s="228"/>
      <c r="F622" s="228"/>
      <c r="G622" s="228"/>
      <c r="H622" s="228"/>
      <c r="I622" s="228"/>
    </row>
    <row r="623" spans="1:9">
      <c r="A623" s="234" t="s">
        <v>655</v>
      </c>
      <c r="B623" s="229"/>
      <c r="C623" s="228"/>
      <c r="D623" s="228"/>
      <c r="E623" s="228"/>
      <c r="F623" s="228"/>
      <c r="G623" s="228"/>
      <c r="H623" s="228"/>
      <c r="I623" s="228"/>
    </row>
    <row r="624" spans="1:9">
      <c r="A624" s="228" t="s">
        <v>174</v>
      </c>
      <c r="B624" s="229">
        <v>2947.13</v>
      </c>
      <c r="C624" s="228">
        <f t="shared" ref="C624:I624" si="92">SUM(C625:C627)</f>
        <v>0</v>
      </c>
      <c r="D624" s="228">
        <f t="shared" si="92"/>
        <v>3316</v>
      </c>
      <c r="E624" s="228">
        <f t="shared" si="92"/>
        <v>4395</v>
      </c>
      <c r="F624" s="228">
        <f t="shared" si="92"/>
        <v>3320.39</v>
      </c>
      <c r="G624" s="228">
        <f t="shared" si="92"/>
        <v>3211.47</v>
      </c>
      <c r="H624" s="228">
        <f t="shared" si="92"/>
        <v>0</v>
      </c>
      <c r="I624" s="228">
        <f t="shared" si="92"/>
        <v>0</v>
      </c>
    </row>
    <row r="625" spans="1:9">
      <c r="A625" s="228" t="s">
        <v>656</v>
      </c>
      <c r="B625" s="229"/>
      <c r="C625" s="228"/>
      <c r="D625" s="228"/>
      <c r="E625" s="228"/>
      <c r="F625" s="228"/>
      <c r="G625" s="228"/>
      <c r="H625" s="228"/>
      <c r="I625" s="228"/>
    </row>
    <row r="626" spans="1:9">
      <c r="A626" s="228" t="s">
        <v>657</v>
      </c>
      <c r="B626" s="229">
        <v>307.1</v>
      </c>
      <c r="C626" s="228"/>
      <c r="D626" s="228"/>
      <c r="E626" s="228"/>
      <c r="F626" s="228">
        <v>3320.39</v>
      </c>
      <c r="G626" s="228"/>
      <c r="H626" s="228"/>
      <c r="I626" s="228"/>
    </row>
    <row r="627" spans="1:9">
      <c r="A627" s="228" t="s">
        <v>658</v>
      </c>
      <c r="B627" s="229">
        <v>2640.03</v>
      </c>
      <c r="C627" s="228"/>
      <c r="D627" s="228">
        <v>3316</v>
      </c>
      <c r="E627" s="228">
        <v>4395</v>
      </c>
      <c r="F627" s="228"/>
      <c r="G627" s="228">
        <v>3211.47</v>
      </c>
      <c r="H627" s="228"/>
      <c r="I627" s="228"/>
    </row>
    <row r="628" spans="1:9">
      <c r="A628" s="228" t="s">
        <v>175</v>
      </c>
      <c r="B628" s="229">
        <v>1744.41</v>
      </c>
      <c r="C628" s="228">
        <f t="shared" ref="C628:I628" si="93">SUM(C629:C632)</f>
        <v>0</v>
      </c>
      <c r="D628" s="228">
        <f t="shared" si="93"/>
        <v>190</v>
      </c>
      <c r="E628" s="228">
        <f t="shared" si="93"/>
        <v>226</v>
      </c>
      <c r="F628" s="228">
        <f t="shared" si="93"/>
        <v>184.03</v>
      </c>
      <c r="G628" s="228">
        <f t="shared" si="93"/>
        <v>172.75</v>
      </c>
      <c r="H628" s="228">
        <f t="shared" si="93"/>
        <v>142</v>
      </c>
      <c r="I628" s="228">
        <f t="shared" si="93"/>
        <v>0</v>
      </c>
    </row>
    <row r="629" spans="1:9">
      <c r="A629" s="228" t="s">
        <v>659</v>
      </c>
      <c r="B629" s="229">
        <v>35.42</v>
      </c>
      <c r="C629" s="228"/>
      <c r="D629" s="228">
        <v>33</v>
      </c>
      <c r="E629" s="228">
        <v>40</v>
      </c>
      <c r="F629" s="228">
        <v>28.63</v>
      </c>
      <c r="G629" s="228">
        <v>23.77</v>
      </c>
      <c r="H629" s="228">
        <v>22</v>
      </c>
      <c r="I629" s="228"/>
    </row>
    <row r="630" spans="1:9">
      <c r="A630" s="228" t="s">
        <v>660</v>
      </c>
      <c r="B630" s="229">
        <v>60.53</v>
      </c>
      <c r="C630" s="228"/>
      <c r="D630" s="228">
        <v>41</v>
      </c>
      <c r="E630" s="228">
        <v>34</v>
      </c>
      <c r="F630" s="228">
        <v>39.16</v>
      </c>
      <c r="G630" s="228">
        <v>36.56</v>
      </c>
      <c r="H630" s="228">
        <v>30</v>
      </c>
      <c r="I630" s="228"/>
    </row>
    <row r="631" spans="1:9">
      <c r="A631" s="228" t="s">
        <v>661</v>
      </c>
      <c r="B631" s="229">
        <v>326.89</v>
      </c>
      <c r="C631" s="228"/>
      <c r="D631" s="228">
        <v>116</v>
      </c>
      <c r="E631" s="228">
        <v>105</v>
      </c>
      <c r="F631" s="228">
        <v>116.24</v>
      </c>
      <c r="G631" s="228">
        <v>112.42</v>
      </c>
      <c r="H631" s="228">
        <v>90</v>
      </c>
      <c r="I631" s="228"/>
    </row>
    <row r="632" spans="1:9">
      <c r="A632" s="228" t="s">
        <v>662</v>
      </c>
      <c r="B632" s="229">
        <v>1321.57</v>
      </c>
      <c r="C632" s="228"/>
      <c r="D632" s="228"/>
      <c r="E632" s="228">
        <v>47</v>
      </c>
      <c r="F632" s="228"/>
      <c r="G632" s="228"/>
      <c r="H632" s="228"/>
      <c r="I632" s="228"/>
    </row>
    <row r="633" spans="1:9">
      <c r="A633" s="234" t="s">
        <v>176</v>
      </c>
      <c r="B633" s="229">
        <v>5437.37</v>
      </c>
      <c r="C633" s="228">
        <f t="shared" ref="C633:I633" si="94">SUM(C634:C640)</f>
        <v>0</v>
      </c>
      <c r="D633" s="228">
        <f t="shared" si="94"/>
        <v>0</v>
      </c>
      <c r="E633" s="228">
        <f t="shared" si="94"/>
        <v>0</v>
      </c>
      <c r="F633" s="228">
        <f t="shared" si="94"/>
        <v>0</v>
      </c>
      <c r="G633" s="228">
        <f t="shared" si="94"/>
        <v>0</v>
      </c>
      <c r="H633" s="228">
        <f t="shared" si="94"/>
        <v>0</v>
      </c>
      <c r="I633" s="228">
        <f t="shared" si="94"/>
        <v>0</v>
      </c>
    </row>
    <row r="634" spans="1:9">
      <c r="A634" s="234" t="s">
        <v>298</v>
      </c>
      <c r="B634" s="229">
        <v>148.89</v>
      </c>
      <c r="C634" s="228"/>
      <c r="D634" s="228"/>
      <c r="E634" s="228"/>
      <c r="F634" s="228"/>
      <c r="G634" s="228"/>
      <c r="H634" s="228"/>
      <c r="I634" s="228"/>
    </row>
    <row r="635" spans="1:9">
      <c r="A635" s="234" t="s">
        <v>299</v>
      </c>
      <c r="B635" s="229"/>
      <c r="C635" s="228"/>
      <c r="D635" s="228"/>
      <c r="E635" s="228"/>
      <c r="F635" s="228"/>
      <c r="G635" s="228"/>
      <c r="H635" s="228"/>
      <c r="I635" s="228"/>
    </row>
    <row r="636" spans="1:9">
      <c r="A636" s="234" t="s">
        <v>300</v>
      </c>
      <c r="B636" s="229">
        <v>3</v>
      </c>
      <c r="C636" s="228"/>
      <c r="D636" s="228"/>
      <c r="E636" s="228"/>
      <c r="F636" s="228"/>
      <c r="G636" s="228"/>
      <c r="H636" s="228"/>
      <c r="I636" s="228"/>
    </row>
    <row r="637" spans="1:9">
      <c r="A637" s="234" t="s">
        <v>663</v>
      </c>
      <c r="B637" s="229">
        <v>32</v>
      </c>
      <c r="C637" s="228"/>
      <c r="D637" s="228"/>
      <c r="E637" s="228"/>
      <c r="F637" s="228"/>
      <c r="G637" s="228"/>
      <c r="H637" s="228"/>
      <c r="I637" s="228"/>
    </row>
    <row r="638" spans="1:9">
      <c r="A638" s="234" t="s">
        <v>664</v>
      </c>
      <c r="B638" s="229"/>
      <c r="C638" s="228"/>
      <c r="D638" s="228"/>
      <c r="E638" s="228"/>
      <c r="F638" s="228"/>
      <c r="G638" s="228"/>
      <c r="H638" s="228"/>
      <c r="I638" s="228"/>
    </row>
    <row r="639" spans="1:9">
      <c r="A639" s="234" t="s">
        <v>307</v>
      </c>
      <c r="B639" s="229"/>
      <c r="C639" s="228"/>
      <c r="D639" s="228"/>
      <c r="E639" s="228"/>
      <c r="F639" s="228"/>
      <c r="G639" s="228"/>
      <c r="H639" s="228"/>
      <c r="I639" s="228"/>
    </row>
    <row r="640" spans="1:9">
      <c r="A640" s="234" t="s">
        <v>665</v>
      </c>
      <c r="B640" s="229">
        <v>5253.48</v>
      </c>
      <c r="C640" s="228"/>
      <c r="D640" s="228"/>
      <c r="E640" s="228"/>
      <c r="F640" s="228"/>
      <c r="G640" s="228"/>
      <c r="H640" s="228"/>
      <c r="I640" s="228"/>
    </row>
    <row r="641" spans="1:9">
      <c r="A641" s="228" t="s">
        <v>177</v>
      </c>
      <c r="B641" s="229">
        <v>0</v>
      </c>
      <c r="C641" s="228">
        <f t="shared" ref="C641:I641" si="95">C642</f>
        <v>0</v>
      </c>
      <c r="D641" s="228">
        <f t="shared" si="95"/>
        <v>0</v>
      </c>
      <c r="E641" s="228">
        <f t="shared" si="95"/>
        <v>0</v>
      </c>
      <c r="F641" s="228">
        <f t="shared" si="95"/>
        <v>0</v>
      </c>
      <c r="G641" s="228">
        <f t="shared" si="95"/>
        <v>0</v>
      </c>
      <c r="H641" s="228">
        <f t="shared" si="95"/>
        <v>93</v>
      </c>
      <c r="I641" s="228">
        <f t="shared" si="95"/>
        <v>0</v>
      </c>
    </row>
    <row r="642" spans="1:9">
      <c r="A642" s="228" t="s">
        <v>666</v>
      </c>
      <c r="B642" s="229"/>
      <c r="C642" s="228"/>
      <c r="D642" s="228"/>
      <c r="E642" s="228"/>
      <c r="F642" s="228"/>
      <c r="G642" s="228"/>
      <c r="H642" s="228">
        <v>93</v>
      </c>
      <c r="I642" s="228"/>
    </row>
    <row r="643" spans="1:9">
      <c r="A643" s="228" t="s">
        <v>667</v>
      </c>
      <c r="B643" s="229">
        <f>B644+B649+B666+B678+B681+B685+B690+B694+B698+B701+B710+B712+B662</f>
        <v>15339.84</v>
      </c>
      <c r="C643" s="228">
        <f>C644+C649+C662+C666+C678+C681+C685+C690+C694+C698+C701+C710+C712</f>
        <v>4228</v>
      </c>
      <c r="D643" s="228">
        <f t="shared" ref="D643:I643" si="96">D644+D649+D666+D678+D681+D685+D690+D694+D698+D701+D710+D712+D662</f>
        <v>4068</v>
      </c>
      <c r="E643" s="228">
        <f t="shared" si="96"/>
        <v>3124</v>
      </c>
      <c r="F643" s="228">
        <f>F644+F649+F662+F666+F678+F681+F685+F690</f>
        <v>4402.77</v>
      </c>
      <c r="G643" s="228">
        <f t="shared" si="96"/>
        <v>4105.85</v>
      </c>
      <c r="H643" s="228">
        <f t="shared" si="96"/>
        <v>3177</v>
      </c>
      <c r="I643" s="228">
        <f t="shared" si="96"/>
        <v>2710.62</v>
      </c>
    </row>
    <row r="644" spans="1:9">
      <c r="A644" s="228" t="s">
        <v>668</v>
      </c>
      <c r="B644" s="229">
        <v>1253.49</v>
      </c>
      <c r="C644" s="228">
        <f t="shared" ref="C644:I644" si="97">SUM(C645:C648)</f>
        <v>1290</v>
      </c>
      <c r="D644" s="228">
        <f t="shared" si="97"/>
        <v>230</v>
      </c>
      <c r="E644" s="228">
        <f t="shared" si="97"/>
        <v>212</v>
      </c>
      <c r="F644" s="228">
        <f t="shared" si="97"/>
        <v>201.59</v>
      </c>
      <c r="G644" s="228">
        <f t="shared" si="97"/>
        <v>229.63</v>
      </c>
      <c r="H644" s="228">
        <f t="shared" si="97"/>
        <v>243</v>
      </c>
      <c r="I644" s="228">
        <f t="shared" si="97"/>
        <v>205.17</v>
      </c>
    </row>
    <row r="645" spans="1:9">
      <c r="A645" s="228" t="s">
        <v>298</v>
      </c>
      <c r="B645" s="229">
        <v>887.46</v>
      </c>
      <c r="C645" s="228">
        <v>1290</v>
      </c>
      <c r="D645" s="228">
        <v>230</v>
      </c>
      <c r="E645" s="228">
        <v>209</v>
      </c>
      <c r="F645" s="228">
        <v>201.59</v>
      </c>
      <c r="G645" s="228">
        <v>229.63</v>
      </c>
      <c r="H645" s="228">
        <v>243</v>
      </c>
      <c r="I645" s="232">
        <v>205.17</v>
      </c>
    </row>
    <row r="646" spans="1:9">
      <c r="A646" s="228" t="s">
        <v>299</v>
      </c>
      <c r="B646" s="229"/>
      <c r="C646" s="228"/>
      <c r="D646" s="228"/>
      <c r="E646" s="228"/>
      <c r="F646" s="228"/>
      <c r="G646" s="228"/>
      <c r="H646" s="228"/>
      <c r="I646" s="228"/>
    </row>
    <row r="647" spans="1:9">
      <c r="A647" s="228" t="s">
        <v>300</v>
      </c>
      <c r="B647" s="229"/>
      <c r="C647" s="228"/>
      <c r="D647" s="228"/>
      <c r="E647" s="228"/>
      <c r="F647" s="228"/>
      <c r="G647" s="228"/>
      <c r="H647" s="228"/>
      <c r="I647" s="228"/>
    </row>
    <row r="648" spans="1:9">
      <c r="A648" s="228" t="s">
        <v>669</v>
      </c>
      <c r="B648" s="229">
        <v>366.03</v>
      </c>
      <c r="C648" s="228"/>
      <c r="D648" s="228"/>
      <c r="E648" s="228">
        <v>3</v>
      </c>
      <c r="F648" s="228"/>
      <c r="G648" s="228"/>
      <c r="H648" s="228"/>
      <c r="I648" s="228"/>
    </row>
    <row r="649" spans="1:9">
      <c r="A649" s="228" t="s">
        <v>180</v>
      </c>
      <c r="B649" s="229">
        <v>5214.64</v>
      </c>
      <c r="C649" s="228">
        <f t="shared" ref="C649:I649" si="98">SUM(C650:C661)</f>
        <v>2255</v>
      </c>
      <c r="D649" s="228">
        <f t="shared" si="98"/>
        <v>864</v>
      </c>
      <c r="E649" s="228">
        <f t="shared" si="98"/>
        <v>888</v>
      </c>
      <c r="F649" s="228">
        <f t="shared" si="98"/>
        <v>948.68</v>
      </c>
      <c r="G649" s="228">
        <f t="shared" si="98"/>
        <v>825.1</v>
      </c>
      <c r="H649" s="228">
        <f t="shared" si="98"/>
        <v>1010</v>
      </c>
      <c r="I649" s="228">
        <f t="shared" si="98"/>
        <v>1421.85</v>
      </c>
    </row>
    <row r="650" spans="1:9">
      <c r="A650" s="228" t="s">
        <v>670</v>
      </c>
      <c r="B650" s="229">
        <v>4197.28</v>
      </c>
      <c r="C650" s="228">
        <v>1948</v>
      </c>
      <c r="D650" s="228">
        <v>747</v>
      </c>
      <c r="E650" s="228">
        <v>770</v>
      </c>
      <c r="F650" s="228">
        <v>691.31</v>
      </c>
      <c r="G650" s="228">
        <v>825.1</v>
      </c>
      <c r="H650" s="228">
        <v>598</v>
      </c>
      <c r="I650" s="232">
        <v>1198.82</v>
      </c>
    </row>
    <row r="651" spans="1:9">
      <c r="A651" s="228" t="s">
        <v>671</v>
      </c>
      <c r="B651" s="229">
        <v>1017.36</v>
      </c>
      <c r="C651" s="228">
        <v>307</v>
      </c>
      <c r="D651" s="228">
        <v>117</v>
      </c>
      <c r="E651" s="228">
        <v>118</v>
      </c>
      <c r="F651" s="228">
        <v>257.37</v>
      </c>
      <c r="G651" s="228"/>
      <c r="H651" s="228">
        <v>280</v>
      </c>
      <c r="I651" s="232">
        <v>223.03</v>
      </c>
    </row>
    <row r="652" spans="1:9">
      <c r="A652" s="228" t="s">
        <v>672</v>
      </c>
      <c r="B652" s="229"/>
      <c r="C652" s="228"/>
      <c r="D652" s="228"/>
      <c r="E652" s="228"/>
      <c r="F652" s="228"/>
      <c r="G652" s="228"/>
      <c r="H652" s="228"/>
      <c r="I652" s="228"/>
    </row>
    <row r="653" spans="1:9">
      <c r="A653" s="228" t="s">
        <v>673</v>
      </c>
      <c r="B653" s="229"/>
      <c r="C653" s="228"/>
      <c r="D653" s="228"/>
      <c r="E653" s="228"/>
      <c r="F653" s="228"/>
      <c r="G653" s="228"/>
      <c r="H653" s="228"/>
      <c r="I653" s="228"/>
    </row>
    <row r="654" spans="1:9">
      <c r="A654" s="228" t="s">
        <v>674</v>
      </c>
      <c r="B654" s="229"/>
      <c r="C654" s="228"/>
      <c r="D654" s="228"/>
      <c r="E654" s="228"/>
      <c r="F654" s="228"/>
      <c r="G654" s="228"/>
      <c r="H654" s="228"/>
      <c r="I654" s="228"/>
    </row>
    <row r="655" spans="1:9">
      <c r="A655" s="228" t="s">
        <v>675</v>
      </c>
      <c r="B655" s="229"/>
      <c r="C655" s="228"/>
      <c r="D655" s="228"/>
      <c r="E655" s="228"/>
      <c r="F655" s="228"/>
      <c r="G655" s="228"/>
      <c r="H655" s="228"/>
      <c r="I655" s="228"/>
    </row>
    <row r="656" spans="1:9">
      <c r="A656" s="228" t="s">
        <v>676</v>
      </c>
      <c r="B656" s="229"/>
      <c r="C656" s="228"/>
      <c r="D656" s="228"/>
      <c r="E656" s="228"/>
      <c r="F656" s="228"/>
      <c r="G656" s="228"/>
      <c r="H656" s="228"/>
      <c r="I656" s="228"/>
    </row>
    <row r="657" spans="1:9">
      <c r="A657" s="228" t="s">
        <v>677</v>
      </c>
      <c r="B657" s="229"/>
      <c r="C657" s="228"/>
      <c r="D657" s="228"/>
      <c r="E657" s="228"/>
      <c r="F657" s="228"/>
      <c r="G657" s="228"/>
      <c r="H657" s="228"/>
      <c r="I657" s="228"/>
    </row>
    <row r="658" spans="1:9">
      <c r="A658" s="228" t="s">
        <v>678</v>
      </c>
      <c r="B658" s="229"/>
      <c r="C658" s="228"/>
      <c r="D658" s="228"/>
      <c r="E658" s="228"/>
      <c r="F658" s="228"/>
      <c r="G658" s="228"/>
      <c r="H658" s="228"/>
      <c r="I658" s="228"/>
    </row>
    <row r="659" spans="1:9">
      <c r="A659" s="228" t="s">
        <v>679</v>
      </c>
      <c r="B659" s="229"/>
      <c r="C659" s="228"/>
      <c r="D659" s="228"/>
      <c r="E659" s="228"/>
      <c r="F659" s="228"/>
      <c r="G659" s="228"/>
      <c r="H659" s="228"/>
      <c r="I659" s="228"/>
    </row>
    <row r="660" spans="1:9">
      <c r="A660" s="228" t="s">
        <v>680</v>
      </c>
      <c r="B660" s="229"/>
      <c r="C660" s="228"/>
      <c r="D660" s="228"/>
      <c r="E660" s="228"/>
      <c r="F660" s="228"/>
      <c r="G660" s="228"/>
      <c r="H660" s="228"/>
      <c r="I660" s="228"/>
    </row>
    <row r="661" spans="1:9">
      <c r="A661" s="228" t="s">
        <v>681</v>
      </c>
      <c r="B661" s="229"/>
      <c r="C661" s="228"/>
      <c r="D661" s="228"/>
      <c r="E661" s="228"/>
      <c r="F661" s="228"/>
      <c r="G661" s="228"/>
      <c r="H661" s="228">
        <v>132</v>
      </c>
      <c r="I661" s="228"/>
    </row>
    <row r="662" spans="1:9">
      <c r="A662" s="228" t="s">
        <v>181</v>
      </c>
      <c r="B662" s="229">
        <v>65</v>
      </c>
      <c r="C662" s="228">
        <f t="shared" ref="C662:I662" si="99">SUM(C663:C665)</f>
        <v>248</v>
      </c>
      <c r="D662" s="228">
        <f t="shared" si="99"/>
        <v>899</v>
      </c>
      <c r="E662" s="228">
        <f t="shared" si="99"/>
        <v>725</v>
      </c>
      <c r="F662" s="228">
        <f t="shared" si="99"/>
        <v>1102.98</v>
      </c>
      <c r="G662" s="228">
        <f t="shared" si="99"/>
        <v>960.4</v>
      </c>
      <c r="H662" s="228">
        <f t="shared" si="99"/>
        <v>278</v>
      </c>
      <c r="I662" s="228">
        <f t="shared" si="99"/>
        <v>870.92</v>
      </c>
    </row>
    <row r="663" spans="1:9">
      <c r="A663" s="228" t="s">
        <v>682</v>
      </c>
      <c r="B663" s="229"/>
      <c r="C663" s="228"/>
      <c r="D663" s="228"/>
      <c r="E663" s="228"/>
      <c r="F663" s="228"/>
      <c r="G663" s="228"/>
      <c r="H663" s="228"/>
      <c r="I663" s="228"/>
    </row>
    <row r="664" spans="1:9">
      <c r="A664" s="228" t="s">
        <v>683</v>
      </c>
      <c r="B664" s="229"/>
      <c r="C664" s="228">
        <v>248</v>
      </c>
      <c r="D664" s="228">
        <v>899</v>
      </c>
      <c r="E664" s="228">
        <v>725</v>
      </c>
      <c r="F664" s="228">
        <v>1102.98</v>
      </c>
      <c r="G664" s="228">
        <v>960.4</v>
      </c>
      <c r="H664" s="228"/>
      <c r="I664" s="232">
        <v>870.92</v>
      </c>
    </row>
    <row r="665" spans="1:9">
      <c r="A665" s="228" t="s">
        <v>684</v>
      </c>
      <c r="B665" s="229">
        <v>65</v>
      </c>
      <c r="C665" s="228"/>
      <c r="D665" s="228"/>
      <c r="E665" s="228"/>
      <c r="F665" s="228"/>
      <c r="G665" s="228"/>
      <c r="H665" s="228">
        <v>278</v>
      </c>
      <c r="I665" s="228"/>
    </row>
    <row r="666" spans="1:9">
      <c r="A666" s="228" t="s">
        <v>182</v>
      </c>
      <c r="B666" s="229">
        <v>2047.74</v>
      </c>
      <c r="C666" s="228">
        <f t="shared" ref="C666:I666" si="100">SUM(C667:C677)</f>
        <v>435</v>
      </c>
      <c r="D666" s="228">
        <f t="shared" si="100"/>
        <v>174</v>
      </c>
      <c r="E666" s="228">
        <f t="shared" si="100"/>
        <v>1299</v>
      </c>
      <c r="F666" s="228">
        <f t="shared" si="100"/>
        <v>323.32</v>
      </c>
      <c r="G666" s="228">
        <f t="shared" si="100"/>
        <v>166.26</v>
      </c>
      <c r="H666" s="228">
        <f t="shared" si="100"/>
        <v>263</v>
      </c>
      <c r="I666" s="228">
        <f t="shared" si="100"/>
        <v>194.68</v>
      </c>
    </row>
    <row r="667" spans="1:9">
      <c r="A667" s="228" t="s">
        <v>685</v>
      </c>
      <c r="B667" s="229">
        <v>861.89</v>
      </c>
      <c r="C667" s="228">
        <v>362</v>
      </c>
      <c r="D667" s="228">
        <v>174</v>
      </c>
      <c r="E667" s="228">
        <v>178</v>
      </c>
      <c r="F667" s="228">
        <v>256.05</v>
      </c>
      <c r="G667" s="228">
        <v>166.26</v>
      </c>
      <c r="H667" s="228">
        <v>221</v>
      </c>
      <c r="I667" s="232">
        <v>194.68</v>
      </c>
    </row>
    <row r="668" spans="1:9">
      <c r="A668" s="228" t="s">
        <v>686</v>
      </c>
      <c r="B668" s="229"/>
      <c r="C668" s="228"/>
      <c r="D668" s="228"/>
      <c r="E668" s="228">
        <v>121</v>
      </c>
      <c r="F668" s="228"/>
      <c r="G668" s="228"/>
      <c r="H668" s="228">
        <v>4</v>
      </c>
      <c r="I668" s="228"/>
    </row>
    <row r="669" spans="1:9">
      <c r="A669" s="228" t="s">
        <v>687</v>
      </c>
      <c r="B669" s="229">
        <v>857.68</v>
      </c>
      <c r="C669" s="228">
        <v>73</v>
      </c>
      <c r="D669" s="228"/>
      <c r="E669" s="228"/>
      <c r="F669" s="228">
        <v>67.27</v>
      </c>
      <c r="G669" s="228"/>
      <c r="H669" s="228">
        <v>5</v>
      </c>
      <c r="I669" s="228"/>
    </row>
    <row r="670" spans="1:9">
      <c r="A670" s="228" t="s">
        <v>688</v>
      </c>
      <c r="B670" s="229">
        <v>75</v>
      </c>
      <c r="C670" s="228"/>
      <c r="D670" s="228"/>
      <c r="E670" s="228"/>
      <c r="F670" s="228"/>
      <c r="G670" s="228"/>
      <c r="H670" s="228"/>
      <c r="I670" s="228"/>
    </row>
    <row r="671" spans="1:9">
      <c r="A671" s="228" t="s">
        <v>689</v>
      </c>
      <c r="B671" s="229"/>
      <c r="C671" s="228"/>
      <c r="D671" s="228"/>
      <c r="E671" s="228"/>
      <c r="F671" s="228"/>
      <c r="G671" s="228"/>
      <c r="H671" s="228"/>
      <c r="I671" s="228"/>
    </row>
    <row r="672" spans="1:9">
      <c r="A672" s="228" t="s">
        <v>690</v>
      </c>
      <c r="B672" s="229">
        <v>35</v>
      </c>
      <c r="C672" s="228"/>
      <c r="D672" s="228"/>
      <c r="E672" s="228"/>
      <c r="F672" s="228"/>
      <c r="G672" s="228"/>
      <c r="H672" s="228"/>
      <c r="I672" s="228"/>
    </row>
    <row r="673" spans="1:9">
      <c r="A673" s="228" t="s">
        <v>691</v>
      </c>
      <c r="B673" s="229"/>
      <c r="C673" s="228"/>
      <c r="D673" s="228"/>
      <c r="E673" s="228"/>
      <c r="F673" s="228"/>
      <c r="G673" s="228"/>
      <c r="H673" s="228"/>
      <c r="I673" s="228"/>
    </row>
    <row r="674" spans="1:9">
      <c r="A674" s="228" t="s">
        <v>692</v>
      </c>
      <c r="B674" s="229"/>
      <c r="C674" s="228"/>
      <c r="D674" s="228"/>
      <c r="E674" s="228"/>
      <c r="F674" s="228"/>
      <c r="G674" s="228"/>
      <c r="H674" s="228"/>
      <c r="I674" s="228"/>
    </row>
    <row r="675" spans="1:9">
      <c r="A675" s="228" t="s">
        <v>693</v>
      </c>
      <c r="B675" s="229"/>
      <c r="C675" s="228"/>
      <c r="D675" s="228"/>
      <c r="E675" s="228"/>
      <c r="F675" s="228"/>
      <c r="G675" s="228"/>
      <c r="H675" s="228"/>
      <c r="I675" s="228"/>
    </row>
    <row r="676" spans="1:9">
      <c r="A676" s="228" t="s">
        <v>694</v>
      </c>
      <c r="B676" s="229">
        <v>12</v>
      </c>
      <c r="C676" s="228"/>
      <c r="D676" s="228"/>
      <c r="E676" s="228"/>
      <c r="F676" s="228"/>
      <c r="G676" s="228"/>
      <c r="H676" s="228"/>
      <c r="I676" s="228"/>
    </row>
    <row r="677" spans="1:9">
      <c r="A677" s="228" t="s">
        <v>695</v>
      </c>
      <c r="B677" s="229">
        <v>206.17</v>
      </c>
      <c r="C677" s="228"/>
      <c r="D677" s="228"/>
      <c r="E677" s="228">
        <v>1000</v>
      </c>
      <c r="F677" s="228"/>
      <c r="G677" s="228"/>
      <c r="H677" s="228">
        <v>33</v>
      </c>
      <c r="I677" s="228"/>
    </row>
    <row r="678" spans="1:9">
      <c r="A678" s="228" t="s">
        <v>183</v>
      </c>
      <c r="B678" s="229">
        <v>686.9</v>
      </c>
      <c r="C678" s="228">
        <f t="shared" ref="C678:I678" si="101">C679+C680</f>
        <v>0</v>
      </c>
      <c r="D678" s="228">
        <f t="shared" si="101"/>
        <v>0</v>
      </c>
      <c r="E678" s="228">
        <f t="shared" si="101"/>
        <v>0</v>
      </c>
      <c r="F678" s="228">
        <f t="shared" si="101"/>
        <v>0</v>
      </c>
      <c r="G678" s="228">
        <f t="shared" si="101"/>
        <v>158.16</v>
      </c>
      <c r="H678" s="228">
        <f t="shared" si="101"/>
        <v>45</v>
      </c>
      <c r="I678" s="228">
        <f t="shared" si="101"/>
        <v>0</v>
      </c>
    </row>
    <row r="679" spans="1:9">
      <c r="A679" s="228" t="s">
        <v>696</v>
      </c>
      <c r="B679" s="229">
        <v>676.9</v>
      </c>
      <c r="C679" s="228"/>
      <c r="D679" s="228"/>
      <c r="E679" s="228"/>
      <c r="F679" s="228"/>
      <c r="G679" s="228">
        <v>158.16</v>
      </c>
      <c r="H679" s="228">
        <v>45</v>
      </c>
      <c r="I679" s="228"/>
    </row>
    <row r="680" spans="1:9">
      <c r="A680" s="228" t="s">
        <v>697</v>
      </c>
      <c r="B680" s="229">
        <v>10</v>
      </c>
      <c r="C680" s="228"/>
      <c r="D680" s="228"/>
      <c r="E680" s="228"/>
      <c r="F680" s="228"/>
      <c r="G680" s="228"/>
      <c r="H680" s="228"/>
      <c r="I680" s="228"/>
    </row>
    <row r="681" spans="1:9">
      <c r="A681" s="228" t="s">
        <v>184</v>
      </c>
      <c r="B681" s="229">
        <v>55</v>
      </c>
      <c r="C681" s="228">
        <f t="shared" ref="C681:I681" si="102">C682+C683+C684</f>
        <v>0</v>
      </c>
      <c r="D681" s="228">
        <f t="shared" si="102"/>
        <v>0</v>
      </c>
      <c r="E681" s="228">
        <f t="shared" si="102"/>
        <v>0</v>
      </c>
      <c r="F681" s="228">
        <f t="shared" si="102"/>
        <v>0</v>
      </c>
      <c r="G681" s="228">
        <f t="shared" si="102"/>
        <v>0</v>
      </c>
      <c r="H681" s="228">
        <f t="shared" si="102"/>
        <v>31</v>
      </c>
      <c r="I681" s="228">
        <f t="shared" si="102"/>
        <v>0</v>
      </c>
    </row>
    <row r="682" spans="1:9">
      <c r="A682" s="228" t="s">
        <v>698</v>
      </c>
      <c r="B682" s="229"/>
      <c r="C682" s="228"/>
      <c r="D682" s="228"/>
      <c r="E682" s="228"/>
      <c r="F682" s="228"/>
      <c r="G682" s="228"/>
      <c r="H682" s="228">
        <v>25</v>
      </c>
      <c r="I682" s="228"/>
    </row>
    <row r="683" spans="1:9">
      <c r="A683" s="228" t="s">
        <v>699</v>
      </c>
      <c r="B683" s="229"/>
      <c r="C683" s="228"/>
      <c r="D683" s="228"/>
      <c r="E683" s="228"/>
      <c r="F683" s="228"/>
      <c r="G683" s="228"/>
      <c r="H683" s="228"/>
      <c r="I683" s="228"/>
    </row>
    <row r="684" spans="1:9">
      <c r="A684" s="228" t="s">
        <v>700</v>
      </c>
      <c r="B684" s="229">
        <v>55</v>
      </c>
      <c r="C684" s="228"/>
      <c r="D684" s="228"/>
      <c r="E684" s="228"/>
      <c r="F684" s="228"/>
      <c r="G684" s="228"/>
      <c r="H684" s="228">
        <v>6</v>
      </c>
      <c r="I684" s="228"/>
    </row>
    <row r="685" spans="1:9">
      <c r="A685" s="228" t="s">
        <v>185</v>
      </c>
      <c r="B685" s="229">
        <v>1041.3</v>
      </c>
      <c r="C685" s="228">
        <f t="shared" ref="C685:I685" si="103">SUM(C686:C689)</f>
        <v>0</v>
      </c>
      <c r="D685" s="228">
        <f t="shared" si="103"/>
        <v>575</v>
      </c>
      <c r="E685" s="228">
        <f t="shared" si="103"/>
        <v>0</v>
      </c>
      <c r="F685" s="228">
        <f t="shared" si="103"/>
        <v>498.07</v>
      </c>
      <c r="G685" s="228">
        <f t="shared" si="103"/>
        <v>0</v>
      </c>
      <c r="H685" s="228">
        <f t="shared" si="103"/>
        <v>253</v>
      </c>
      <c r="I685" s="228">
        <f t="shared" si="103"/>
        <v>0</v>
      </c>
    </row>
    <row r="686" spans="1:9">
      <c r="A686" s="228" t="s">
        <v>701</v>
      </c>
      <c r="B686" s="229">
        <v>130.8</v>
      </c>
      <c r="C686" s="228"/>
      <c r="D686" s="228"/>
      <c r="E686" s="228"/>
      <c r="F686" s="228"/>
      <c r="G686" s="228"/>
      <c r="H686" s="228">
        <v>253</v>
      </c>
      <c r="I686" s="228"/>
    </row>
    <row r="687" spans="1:9">
      <c r="A687" s="228" t="s">
        <v>702</v>
      </c>
      <c r="B687" s="229">
        <v>69.73</v>
      </c>
      <c r="C687" s="228"/>
      <c r="D687" s="228"/>
      <c r="E687" s="228"/>
      <c r="F687" s="228"/>
      <c r="G687" s="228"/>
      <c r="H687" s="228"/>
      <c r="I687" s="228"/>
    </row>
    <row r="688" spans="1:9">
      <c r="A688" s="228" t="s">
        <v>703</v>
      </c>
      <c r="B688" s="229">
        <v>840.77</v>
      </c>
      <c r="C688" s="228"/>
      <c r="D688" s="228">
        <v>575</v>
      </c>
      <c r="E688" s="228"/>
      <c r="F688" s="228">
        <v>498.07</v>
      </c>
      <c r="G688" s="228"/>
      <c r="H688" s="228"/>
      <c r="I688" s="228"/>
    </row>
    <row r="689" spans="1:9">
      <c r="A689" s="228" t="s">
        <v>704</v>
      </c>
      <c r="B689" s="229"/>
      <c r="C689" s="228"/>
      <c r="D689" s="228"/>
      <c r="E689" s="228"/>
      <c r="F689" s="228"/>
      <c r="G689" s="228"/>
      <c r="H689" s="228"/>
      <c r="I689" s="228"/>
    </row>
    <row r="690" spans="1:9">
      <c r="A690" s="228" t="s">
        <v>186</v>
      </c>
      <c r="B690" s="229">
        <v>4529.01</v>
      </c>
      <c r="C690" s="228">
        <f t="shared" ref="C690:I690" si="104">SUM(C691:C693)</f>
        <v>0</v>
      </c>
      <c r="D690" s="228">
        <f t="shared" si="104"/>
        <v>1326</v>
      </c>
      <c r="E690" s="228">
        <f t="shared" si="104"/>
        <v>0</v>
      </c>
      <c r="F690" s="228">
        <f t="shared" si="104"/>
        <v>1328.13</v>
      </c>
      <c r="G690" s="228">
        <f t="shared" si="104"/>
        <v>1766.3</v>
      </c>
      <c r="H690" s="228">
        <f t="shared" si="104"/>
        <v>1054</v>
      </c>
      <c r="I690" s="228">
        <f t="shared" si="104"/>
        <v>18</v>
      </c>
    </row>
    <row r="691" spans="1:9">
      <c r="A691" s="228" t="s">
        <v>705</v>
      </c>
      <c r="B691" s="229">
        <v>3567.09</v>
      </c>
      <c r="C691" s="228"/>
      <c r="D691" s="228">
        <v>1326</v>
      </c>
      <c r="E691" s="228"/>
      <c r="F691" s="228"/>
      <c r="G691" s="228">
        <v>1744.27</v>
      </c>
      <c r="H691" s="228">
        <v>1054</v>
      </c>
      <c r="I691" s="228"/>
    </row>
    <row r="692" spans="1:9">
      <c r="A692" s="228" t="s">
        <v>706</v>
      </c>
      <c r="B692" s="229">
        <v>931.33</v>
      </c>
      <c r="C692" s="228"/>
      <c r="D692" s="228"/>
      <c r="E692" s="228"/>
      <c r="F692" s="228">
        <v>1328.13</v>
      </c>
      <c r="G692" s="228">
        <v>4.73</v>
      </c>
      <c r="H692" s="228"/>
      <c r="I692" s="228"/>
    </row>
    <row r="693" spans="1:9">
      <c r="A693" s="228" t="s">
        <v>707</v>
      </c>
      <c r="B693" s="229">
        <v>30.59</v>
      </c>
      <c r="C693" s="228"/>
      <c r="D693" s="228"/>
      <c r="E693" s="228"/>
      <c r="F693" s="228"/>
      <c r="G693" s="228">
        <v>17.3</v>
      </c>
      <c r="H693" s="228"/>
      <c r="I693" s="232">
        <v>18</v>
      </c>
    </row>
    <row r="694" spans="1:9">
      <c r="A694" s="228" t="s">
        <v>187</v>
      </c>
      <c r="B694" s="229">
        <v>0</v>
      </c>
      <c r="C694" s="228">
        <f t="shared" ref="C694:I694" si="105">SUM(C695:C697)</f>
        <v>0</v>
      </c>
      <c r="D694" s="228">
        <f t="shared" si="105"/>
        <v>0</v>
      </c>
      <c r="E694" s="228">
        <f t="shared" si="105"/>
        <v>0</v>
      </c>
      <c r="F694" s="228">
        <f t="shared" si="105"/>
        <v>0</v>
      </c>
      <c r="G694" s="228">
        <f t="shared" si="105"/>
        <v>0</v>
      </c>
      <c r="H694" s="228">
        <f t="shared" si="105"/>
        <v>0</v>
      </c>
      <c r="I694" s="228">
        <f t="shared" si="105"/>
        <v>0</v>
      </c>
    </row>
    <row r="695" spans="1:9">
      <c r="A695" s="228" t="s">
        <v>708</v>
      </c>
      <c r="B695" s="229"/>
      <c r="C695" s="228"/>
      <c r="D695" s="228"/>
      <c r="E695" s="228"/>
      <c r="F695" s="228"/>
      <c r="G695" s="228"/>
      <c r="H695" s="228"/>
      <c r="I695" s="228"/>
    </row>
    <row r="696" spans="1:9">
      <c r="A696" s="228" t="s">
        <v>709</v>
      </c>
      <c r="B696" s="229"/>
      <c r="C696" s="228"/>
      <c r="D696" s="228"/>
      <c r="E696" s="228"/>
      <c r="F696" s="228"/>
      <c r="G696" s="228"/>
      <c r="H696" s="228"/>
      <c r="I696" s="228"/>
    </row>
    <row r="697" spans="1:9">
      <c r="A697" s="228" t="s">
        <v>710</v>
      </c>
      <c r="B697" s="229"/>
      <c r="C697" s="228"/>
      <c r="D697" s="228"/>
      <c r="E697" s="228"/>
      <c r="F697" s="228"/>
      <c r="G697" s="228"/>
      <c r="H697" s="228"/>
      <c r="I697" s="228"/>
    </row>
    <row r="698" spans="1:9">
      <c r="A698" s="228" t="s">
        <v>188</v>
      </c>
      <c r="B698" s="229">
        <v>0</v>
      </c>
      <c r="C698" s="228">
        <f t="shared" ref="C698:I698" si="106">C699+C700</f>
        <v>0</v>
      </c>
      <c r="D698" s="228">
        <f t="shared" si="106"/>
        <v>0</v>
      </c>
      <c r="E698" s="228">
        <f t="shared" si="106"/>
        <v>0</v>
      </c>
      <c r="F698" s="228">
        <f t="shared" si="106"/>
        <v>0</v>
      </c>
      <c r="G698" s="228">
        <f t="shared" si="106"/>
        <v>0</v>
      </c>
      <c r="H698" s="228">
        <f t="shared" si="106"/>
        <v>0</v>
      </c>
      <c r="I698" s="228">
        <f t="shared" si="106"/>
        <v>0</v>
      </c>
    </row>
    <row r="699" spans="1:9">
      <c r="A699" s="228" t="s">
        <v>711</v>
      </c>
      <c r="B699" s="229"/>
      <c r="C699" s="228"/>
      <c r="D699" s="228"/>
      <c r="E699" s="228"/>
      <c r="F699" s="228"/>
      <c r="G699" s="228"/>
      <c r="H699" s="228"/>
      <c r="I699" s="228"/>
    </row>
    <row r="700" spans="1:9">
      <c r="A700" s="228" t="s">
        <v>712</v>
      </c>
      <c r="B700" s="229"/>
      <c r="C700" s="228"/>
      <c r="D700" s="228"/>
      <c r="E700" s="228"/>
      <c r="F700" s="228"/>
      <c r="G700" s="228"/>
      <c r="H700" s="228"/>
      <c r="I700" s="228"/>
    </row>
    <row r="701" spans="1:9">
      <c r="A701" s="228" t="s">
        <v>713</v>
      </c>
      <c r="B701" s="229">
        <v>446.76</v>
      </c>
      <c r="C701" s="228">
        <f t="shared" ref="C701:I701" si="107">SUM(C702:C709)</f>
        <v>0</v>
      </c>
      <c r="D701" s="228">
        <f t="shared" si="107"/>
        <v>0</v>
      </c>
      <c r="E701" s="228">
        <f t="shared" si="107"/>
        <v>0</v>
      </c>
      <c r="F701" s="228">
        <f t="shared" si="107"/>
        <v>0</v>
      </c>
      <c r="G701" s="228">
        <f t="shared" si="107"/>
        <v>0</v>
      </c>
      <c r="H701" s="228">
        <f t="shared" si="107"/>
        <v>0</v>
      </c>
      <c r="I701" s="228">
        <f t="shared" si="107"/>
        <v>0</v>
      </c>
    </row>
    <row r="702" spans="1:9">
      <c r="A702" s="234" t="s">
        <v>298</v>
      </c>
      <c r="B702" s="229">
        <v>335.06</v>
      </c>
      <c r="C702" s="228"/>
      <c r="D702" s="228"/>
      <c r="E702" s="228"/>
      <c r="F702" s="228"/>
      <c r="G702" s="228"/>
      <c r="H702" s="228"/>
      <c r="I702" s="228"/>
    </row>
    <row r="703" spans="1:9">
      <c r="A703" s="234" t="s">
        <v>299</v>
      </c>
      <c r="B703" s="229">
        <v>95.3</v>
      </c>
      <c r="C703" s="228"/>
      <c r="D703" s="228"/>
      <c r="E703" s="228"/>
      <c r="F703" s="228"/>
      <c r="G703" s="228"/>
      <c r="H703" s="228"/>
      <c r="I703" s="228"/>
    </row>
    <row r="704" spans="1:9">
      <c r="A704" s="234" t="s">
        <v>300</v>
      </c>
      <c r="B704" s="229"/>
      <c r="C704" s="228"/>
      <c r="D704" s="228"/>
      <c r="E704" s="228"/>
      <c r="F704" s="228"/>
      <c r="G704" s="228"/>
      <c r="H704" s="228"/>
      <c r="I704" s="228"/>
    </row>
    <row r="705" spans="1:9">
      <c r="A705" s="234" t="s">
        <v>335</v>
      </c>
      <c r="B705" s="229"/>
      <c r="C705" s="228"/>
      <c r="D705" s="228"/>
      <c r="E705" s="228"/>
      <c r="F705" s="228"/>
      <c r="G705" s="228"/>
      <c r="H705" s="228"/>
      <c r="I705" s="228"/>
    </row>
    <row r="706" spans="1:9">
      <c r="A706" s="234" t="s">
        <v>714</v>
      </c>
      <c r="B706" s="229"/>
      <c r="C706" s="228"/>
      <c r="D706" s="228"/>
      <c r="E706" s="228"/>
      <c r="F706" s="228"/>
      <c r="G706" s="228"/>
      <c r="H706" s="228"/>
      <c r="I706" s="228"/>
    </row>
    <row r="707" spans="1:9">
      <c r="A707" s="234" t="s">
        <v>715</v>
      </c>
      <c r="B707" s="229">
        <v>16.4</v>
      </c>
      <c r="C707" s="228"/>
      <c r="D707" s="228"/>
      <c r="E707" s="228"/>
      <c r="F707" s="228"/>
      <c r="G707" s="228"/>
      <c r="H707" s="228"/>
      <c r="I707" s="228"/>
    </row>
    <row r="708" spans="1:9">
      <c r="A708" s="234" t="s">
        <v>307</v>
      </c>
      <c r="B708" s="229"/>
      <c r="C708" s="228"/>
      <c r="D708" s="228"/>
      <c r="E708" s="228"/>
      <c r="F708" s="228"/>
      <c r="G708" s="228"/>
      <c r="H708" s="228"/>
      <c r="I708" s="228"/>
    </row>
    <row r="709" spans="1:9">
      <c r="A709" s="234" t="s">
        <v>716</v>
      </c>
      <c r="B709" s="229"/>
      <c r="C709" s="228"/>
      <c r="D709" s="228"/>
      <c r="E709" s="228"/>
      <c r="F709" s="228"/>
      <c r="G709" s="228"/>
      <c r="H709" s="228"/>
      <c r="I709" s="228"/>
    </row>
    <row r="710" spans="1:9">
      <c r="A710" s="234" t="s">
        <v>190</v>
      </c>
      <c r="B710" s="229">
        <v>0</v>
      </c>
      <c r="C710" s="228">
        <f t="shared" ref="C710:I710" si="108">C711</f>
        <v>0</v>
      </c>
      <c r="D710" s="228">
        <f t="shared" si="108"/>
        <v>0</v>
      </c>
      <c r="E710" s="228">
        <f t="shared" si="108"/>
        <v>0</v>
      </c>
      <c r="F710" s="228">
        <f t="shared" si="108"/>
        <v>0</v>
      </c>
      <c r="G710" s="228">
        <f t="shared" si="108"/>
        <v>0</v>
      </c>
      <c r="H710" s="228">
        <f t="shared" si="108"/>
        <v>0</v>
      </c>
      <c r="I710" s="228">
        <f t="shared" si="108"/>
        <v>0</v>
      </c>
    </row>
    <row r="711" spans="1:9">
      <c r="A711" s="234" t="s">
        <v>717</v>
      </c>
      <c r="B711" s="229"/>
      <c r="C711" s="228"/>
      <c r="D711" s="228"/>
      <c r="E711" s="228"/>
      <c r="F711" s="228"/>
      <c r="G711" s="228"/>
      <c r="H711" s="228"/>
      <c r="I711" s="228"/>
    </row>
    <row r="712" spans="1:9">
      <c r="A712" s="228" t="s">
        <v>718</v>
      </c>
      <c r="B712" s="229">
        <v>0</v>
      </c>
      <c r="C712" s="228">
        <f t="shared" ref="C712:I712" si="109">C713</f>
        <v>0</v>
      </c>
      <c r="D712" s="228">
        <f t="shared" si="109"/>
        <v>0</v>
      </c>
      <c r="E712" s="228">
        <f t="shared" si="109"/>
        <v>0</v>
      </c>
      <c r="F712" s="228">
        <f t="shared" si="109"/>
        <v>0</v>
      </c>
      <c r="G712" s="228">
        <f t="shared" si="109"/>
        <v>0</v>
      </c>
      <c r="H712" s="228">
        <f t="shared" si="109"/>
        <v>0</v>
      </c>
      <c r="I712" s="228">
        <f t="shared" si="109"/>
        <v>0</v>
      </c>
    </row>
    <row r="713" spans="1:9">
      <c r="A713" s="228" t="s">
        <v>719</v>
      </c>
      <c r="B713" s="229"/>
      <c r="C713" s="228"/>
      <c r="D713" s="228"/>
      <c r="E713" s="228"/>
      <c r="F713" s="228"/>
      <c r="G713" s="228"/>
      <c r="H713" s="228"/>
      <c r="I713" s="228"/>
    </row>
    <row r="714" spans="1:9">
      <c r="A714" s="228" t="s">
        <v>192</v>
      </c>
      <c r="B714" s="229">
        <f>B715+B724+B728+B736+B742+B749+B755+B758+B764+B770+B772+B774+B789</f>
        <v>1847.92</v>
      </c>
      <c r="C714" s="228">
        <f t="shared" ref="C714:I714" si="110">C715+C724+C728+C736+C742+C749+C755+C758+C761+C762+C764+C770+C772+C774+C789</f>
        <v>250</v>
      </c>
      <c r="D714" s="228">
        <f t="shared" si="110"/>
        <v>152</v>
      </c>
      <c r="E714" s="228">
        <f t="shared" si="110"/>
        <v>165</v>
      </c>
      <c r="F714" s="228">
        <f t="shared" si="110"/>
        <v>150.15</v>
      </c>
      <c r="G714" s="228">
        <f t="shared" si="110"/>
        <v>138.69</v>
      </c>
      <c r="H714" s="228">
        <f t="shared" si="110"/>
        <v>207</v>
      </c>
      <c r="I714" s="228">
        <f t="shared" si="110"/>
        <v>163.54</v>
      </c>
    </row>
    <row r="715" spans="1:9">
      <c r="A715" s="228" t="s">
        <v>193</v>
      </c>
      <c r="B715" s="229">
        <v>920.24</v>
      </c>
      <c r="C715" s="228">
        <f t="shared" ref="C715:I715" si="111">SUM(C716:C723)</f>
        <v>250</v>
      </c>
      <c r="D715" s="228">
        <f t="shared" si="111"/>
        <v>152</v>
      </c>
      <c r="E715" s="228">
        <f t="shared" si="111"/>
        <v>165</v>
      </c>
      <c r="F715" s="228">
        <f t="shared" si="111"/>
        <v>150.15</v>
      </c>
      <c r="G715" s="228">
        <f t="shared" si="111"/>
        <v>138.69</v>
      </c>
      <c r="H715" s="228">
        <f t="shared" si="111"/>
        <v>184</v>
      </c>
      <c r="I715" s="228">
        <f t="shared" si="111"/>
        <v>163.54</v>
      </c>
    </row>
    <row r="716" spans="1:9">
      <c r="A716" s="228" t="s">
        <v>298</v>
      </c>
      <c r="B716" s="229">
        <v>828.24</v>
      </c>
      <c r="C716" s="228">
        <v>250</v>
      </c>
      <c r="D716" s="228">
        <v>152</v>
      </c>
      <c r="E716" s="228">
        <v>164</v>
      </c>
      <c r="F716" s="228">
        <v>150.15</v>
      </c>
      <c r="G716" s="228">
        <v>138.69</v>
      </c>
      <c r="H716" s="228">
        <v>184</v>
      </c>
      <c r="I716" s="232">
        <v>163.54</v>
      </c>
    </row>
    <row r="717" spans="1:9">
      <c r="A717" s="228" t="s">
        <v>299</v>
      </c>
      <c r="B717" s="229"/>
      <c r="C717" s="228"/>
      <c r="D717" s="228"/>
      <c r="E717" s="228"/>
      <c r="F717" s="228"/>
      <c r="G717" s="228"/>
      <c r="H717" s="228"/>
      <c r="I717" s="228"/>
    </row>
    <row r="718" spans="1:9">
      <c r="A718" s="228" t="s">
        <v>300</v>
      </c>
      <c r="B718" s="229">
        <v>12</v>
      </c>
      <c r="C718" s="228"/>
      <c r="D718" s="228"/>
      <c r="E718" s="228"/>
      <c r="F718" s="228"/>
      <c r="G718" s="228"/>
      <c r="H718" s="228"/>
      <c r="I718" s="228"/>
    </row>
    <row r="719" spans="1:9">
      <c r="A719" s="228" t="s">
        <v>720</v>
      </c>
      <c r="B719" s="229"/>
      <c r="C719" s="228"/>
      <c r="D719" s="228"/>
      <c r="E719" s="228"/>
      <c r="F719" s="228"/>
      <c r="G719" s="228"/>
      <c r="H719" s="228"/>
      <c r="I719" s="228"/>
    </row>
    <row r="720" spans="1:9">
      <c r="A720" s="228" t="s">
        <v>721</v>
      </c>
      <c r="B720" s="229"/>
      <c r="C720" s="228"/>
      <c r="D720" s="228"/>
      <c r="E720" s="228"/>
      <c r="F720" s="228"/>
      <c r="G720" s="228"/>
      <c r="H720" s="228"/>
      <c r="I720" s="228"/>
    </row>
    <row r="721" spans="1:9">
      <c r="A721" s="228" t="s">
        <v>722</v>
      </c>
      <c r="B721" s="229"/>
      <c r="C721" s="228"/>
      <c r="D721" s="228"/>
      <c r="E721" s="228"/>
      <c r="F721" s="228"/>
      <c r="G721" s="228"/>
      <c r="H721" s="228"/>
      <c r="I721" s="228"/>
    </row>
    <row r="722" spans="1:9">
      <c r="A722" s="228" t="s">
        <v>723</v>
      </c>
      <c r="B722" s="229"/>
      <c r="C722" s="228"/>
      <c r="D722" s="228"/>
      <c r="E722" s="228"/>
      <c r="F722" s="228"/>
      <c r="G722" s="228"/>
      <c r="H722" s="228"/>
      <c r="I722" s="228"/>
    </row>
    <row r="723" spans="1:9">
      <c r="A723" s="228" t="s">
        <v>724</v>
      </c>
      <c r="B723" s="229">
        <v>80</v>
      </c>
      <c r="C723" s="228"/>
      <c r="D723" s="228"/>
      <c r="E723" s="228">
        <v>1</v>
      </c>
      <c r="F723" s="228"/>
      <c r="G723" s="228"/>
      <c r="H723" s="228"/>
      <c r="I723" s="228"/>
    </row>
    <row r="724" spans="1:9">
      <c r="A724" s="228" t="s">
        <v>194</v>
      </c>
      <c r="B724" s="229">
        <v>66</v>
      </c>
      <c r="C724" s="228">
        <f t="shared" ref="C724:I724" si="112">SUM(C725:C727)</f>
        <v>0</v>
      </c>
      <c r="D724" s="228">
        <f t="shared" si="112"/>
        <v>0</v>
      </c>
      <c r="E724" s="228">
        <f t="shared" si="112"/>
        <v>0</v>
      </c>
      <c r="F724" s="228">
        <f t="shared" si="112"/>
        <v>0</v>
      </c>
      <c r="G724" s="228">
        <f t="shared" si="112"/>
        <v>0</v>
      </c>
      <c r="H724" s="228">
        <f t="shared" si="112"/>
        <v>0</v>
      </c>
      <c r="I724" s="228">
        <f t="shared" si="112"/>
        <v>0</v>
      </c>
    </row>
    <row r="725" spans="1:9">
      <c r="A725" s="228" t="s">
        <v>725</v>
      </c>
      <c r="B725" s="229">
        <v>66</v>
      </c>
      <c r="C725" s="228"/>
      <c r="D725" s="228"/>
      <c r="E725" s="228"/>
      <c r="F725" s="228"/>
      <c r="G725" s="228"/>
      <c r="H725" s="228"/>
      <c r="I725" s="228"/>
    </row>
    <row r="726" spans="1:9">
      <c r="A726" s="228" t="s">
        <v>726</v>
      </c>
      <c r="B726" s="229"/>
      <c r="C726" s="228"/>
      <c r="D726" s="228"/>
      <c r="E726" s="228"/>
      <c r="F726" s="228"/>
      <c r="G726" s="228"/>
      <c r="H726" s="228"/>
      <c r="I726" s="228"/>
    </row>
    <row r="727" spans="1:9">
      <c r="A727" s="228" t="s">
        <v>727</v>
      </c>
      <c r="B727" s="229"/>
      <c r="C727" s="228"/>
      <c r="D727" s="228"/>
      <c r="E727" s="228"/>
      <c r="F727" s="228"/>
      <c r="G727" s="228"/>
      <c r="H727" s="228"/>
      <c r="I727" s="228"/>
    </row>
    <row r="728" spans="1:9">
      <c r="A728" s="228" t="s">
        <v>195</v>
      </c>
      <c r="B728" s="229">
        <v>761.68</v>
      </c>
      <c r="C728" s="228">
        <f t="shared" ref="C728:I728" si="113">SUM(C729:C735)</f>
        <v>0</v>
      </c>
      <c r="D728" s="228">
        <f t="shared" si="113"/>
        <v>0</v>
      </c>
      <c r="E728" s="228">
        <f t="shared" si="113"/>
        <v>0</v>
      </c>
      <c r="F728" s="228">
        <f t="shared" si="113"/>
        <v>0</v>
      </c>
      <c r="G728" s="228">
        <f t="shared" si="113"/>
        <v>0</v>
      </c>
      <c r="H728" s="228">
        <f t="shared" si="113"/>
        <v>0</v>
      </c>
      <c r="I728" s="228">
        <f t="shared" si="113"/>
        <v>0</v>
      </c>
    </row>
    <row r="729" spans="1:9">
      <c r="A729" s="228" t="s">
        <v>728</v>
      </c>
      <c r="B729" s="229"/>
      <c r="C729" s="228"/>
      <c r="D729" s="228"/>
      <c r="E729" s="228"/>
      <c r="F729" s="228"/>
      <c r="G729" s="228"/>
      <c r="H729" s="228"/>
      <c r="I729" s="228"/>
    </row>
    <row r="730" spans="1:9">
      <c r="A730" s="228" t="s">
        <v>729</v>
      </c>
      <c r="B730" s="229">
        <v>244.4</v>
      </c>
      <c r="C730" s="228"/>
      <c r="D730" s="228"/>
      <c r="E730" s="228"/>
      <c r="F730" s="228"/>
      <c r="G730" s="228"/>
      <c r="H730" s="228"/>
      <c r="I730" s="228"/>
    </row>
    <row r="731" spans="1:9">
      <c r="A731" s="228" t="s">
        <v>730</v>
      </c>
      <c r="B731" s="229"/>
      <c r="C731" s="228"/>
      <c r="D731" s="228"/>
      <c r="E731" s="228"/>
      <c r="F731" s="228"/>
      <c r="G731" s="228"/>
      <c r="H731" s="228"/>
      <c r="I731" s="228"/>
    </row>
    <row r="732" spans="1:9">
      <c r="A732" s="228" t="s">
        <v>731</v>
      </c>
      <c r="B732" s="229"/>
      <c r="C732" s="228"/>
      <c r="D732" s="228"/>
      <c r="E732" s="228"/>
      <c r="F732" s="228"/>
      <c r="G732" s="228"/>
      <c r="H732" s="228"/>
      <c r="I732" s="228"/>
    </row>
    <row r="733" spans="1:9">
      <c r="A733" s="228" t="s">
        <v>732</v>
      </c>
      <c r="B733" s="229"/>
      <c r="C733" s="228"/>
      <c r="D733" s="228"/>
      <c r="E733" s="228"/>
      <c r="F733" s="228"/>
      <c r="G733" s="228"/>
      <c r="H733" s="228"/>
      <c r="I733" s="228"/>
    </row>
    <row r="734" spans="1:9">
      <c r="A734" s="228" t="s">
        <v>733</v>
      </c>
      <c r="B734" s="229"/>
      <c r="C734" s="228"/>
      <c r="D734" s="228"/>
      <c r="E734" s="228"/>
      <c r="F734" s="228"/>
      <c r="G734" s="228"/>
      <c r="H734" s="228"/>
      <c r="I734" s="228"/>
    </row>
    <row r="735" spans="1:9">
      <c r="A735" s="228" t="s">
        <v>734</v>
      </c>
      <c r="B735" s="229">
        <v>517.28</v>
      </c>
      <c r="C735" s="228"/>
      <c r="D735" s="228"/>
      <c r="E735" s="228"/>
      <c r="F735" s="228"/>
      <c r="G735" s="228"/>
      <c r="H735" s="228"/>
      <c r="I735" s="228"/>
    </row>
    <row r="736" spans="1:9">
      <c r="A736" s="228" t="s">
        <v>196</v>
      </c>
      <c r="B736" s="229">
        <v>0</v>
      </c>
      <c r="C736" s="228">
        <f t="shared" ref="C736:I736" si="114">SUM(C737:C741)</f>
        <v>0</v>
      </c>
      <c r="D736" s="228">
        <f t="shared" si="114"/>
        <v>0</v>
      </c>
      <c r="E736" s="228">
        <f t="shared" si="114"/>
        <v>0</v>
      </c>
      <c r="F736" s="228">
        <f t="shared" si="114"/>
        <v>0</v>
      </c>
      <c r="G736" s="228">
        <f t="shared" si="114"/>
        <v>0</v>
      </c>
      <c r="H736" s="228">
        <f t="shared" si="114"/>
        <v>0</v>
      </c>
      <c r="I736" s="228">
        <f t="shared" si="114"/>
        <v>0</v>
      </c>
    </row>
    <row r="737" spans="1:9">
      <c r="A737" s="228" t="s">
        <v>735</v>
      </c>
      <c r="B737" s="229"/>
      <c r="C737" s="228"/>
      <c r="D737" s="228"/>
      <c r="E737" s="228"/>
      <c r="F737" s="228"/>
      <c r="G737" s="228"/>
      <c r="H737" s="228"/>
      <c r="I737" s="228"/>
    </row>
    <row r="738" spans="1:9">
      <c r="A738" s="228" t="s">
        <v>736</v>
      </c>
      <c r="B738" s="229"/>
      <c r="C738" s="228"/>
      <c r="D738" s="228"/>
      <c r="E738" s="228"/>
      <c r="F738" s="228"/>
      <c r="G738" s="228"/>
      <c r="H738" s="228"/>
      <c r="I738" s="228"/>
    </row>
    <row r="739" spans="1:9">
      <c r="A739" s="228" t="s">
        <v>737</v>
      </c>
      <c r="B739" s="229"/>
      <c r="C739" s="228"/>
      <c r="D739" s="228"/>
      <c r="E739" s="228"/>
      <c r="F739" s="228"/>
      <c r="G739" s="228"/>
      <c r="H739" s="228"/>
      <c r="I739" s="228"/>
    </row>
    <row r="740" spans="1:9">
      <c r="A740" s="228" t="s">
        <v>738</v>
      </c>
      <c r="B740" s="229"/>
      <c r="C740" s="228"/>
      <c r="D740" s="228"/>
      <c r="E740" s="228"/>
      <c r="F740" s="228"/>
      <c r="G740" s="228"/>
      <c r="H740" s="228"/>
      <c r="I740" s="228"/>
    </row>
    <row r="741" spans="1:9">
      <c r="A741" s="228" t="s">
        <v>739</v>
      </c>
      <c r="B741" s="229"/>
      <c r="C741" s="228"/>
      <c r="D741" s="228"/>
      <c r="E741" s="228"/>
      <c r="F741" s="228"/>
      <c r="G741" s="228"/>
      <c r="H741" s="228"/>
      <c r="I741" s="228"/>
    </row>
    <row r="742" spans="1:9">
      <c r="A742" s="228" t="s">
        <v>197</v>
      </c>
      <c r="B742" s="229">
        <v>0</v>
      </c>
      <c r="C742" s="228">
        <f t="shared" ref="C742:I742" si="115">SUM(C743:C748)</f>
        <v>0</v>
      </c>
      <c r="D742" s="228">
        <f t="shared" si="115"/>
        <v>0</v>
      </c>
      <c r="E742" s="228">
        <f t="shared" si="115"/>
        <v>0</v>
      </c>
      <c r="F742" s="228">
        <f t="shared" si="115"/>
        <v>0</v>
      </c>
      <c r="G742" s="228">
        <f t="shared" si="115"/>
        <v>0</v>
      </c>
      <c r="H742" s="228">
        <f t="shared" si="115"/>
        <v>0</v>
      </c>
      <c r="I742" s="228">
        <f t="shared" si="115"/>
        <v>0</v>
      </c>
    </row>
    <row r="743" spans="1:9">
      <c r="A743" s="228" t="s">
        <v>740</v>
      </c>
      <c r="B743" s="229"/>
      <c r="C743" s="228"/>
      <c r="D743" s="228"/>
      <c r="E743" s="228"/>
      <c r="F743" s="228"/>
      <c r="G743" s="228"/>
      <c r="H743" s="228"/>
      <c r="I743" s="228"/>
    </row>
    <row r="744" spans="1:9">
      <c r="A744" s="228" t="s">
        <v>741</v>
      </c>
      <c r="B744" s="229"/>
      <c r="C744" s="228"/>
      <c r="D744" s="228"/>
      <c r="E744" s="228"/>
      <c r="F744" s="228"/>
      <c r="G744" s="228"/>
      <c r="H744" s="228"/>
      <c r="I744" s="228"/>
    </row>
    <row r="745" spans="1:9">
      <c r="A745" s="228" t="s">
        <v>742</v>
      </c>
      <c r="B745" s="229"/>
      <c r="C745" s="228"/>
      <c r="D745" s="228"/>
      <c r="E745" s="228"/>
      <c r="F745" s="228"/>
      <c r="G745" s="228"/>
      <c r="H745" s="228"/>
      <c r="I745" s="228"/>
    </row>
    <row r="746" spans="1:9">
      <c r="A746" s="228" t="s">
        <v>743</v>
      </c>
      <c r="B746" s="229"/>
      <c r="C746" s="228"/>
      <c r="D746" s="228"/>
      <c r="E746" s="228"/>
      <c r="F746" s="228"/>
      <c r="G746" s="228"/>
      <c r="H746" s="228"/>
      <c r="I746" s="228"/>
    </row>
    <row r="747" spans="1:9">
      <c r="A747" s="228" t="s">
        <v>744</v>
      </c>
      <c r="B747" s="229"/>
      <c r="C747" s="228"/>
      <c r="D747" s="228"/>
      <c r="E747" s="228"/>
      <c r="F747" s="228"/>
      <c r="G747" s="228"/>
      <c r="H747" s="228"/>
      <c r="I747" s="228"/>
    </row>
    <row r="748" spans="1:9">
      <c r="A748" s="228" t="s">
        <v>745</v>
      </c>
      <c r="B748" s="229"/>
      <c r="C748" s="228"/>
      <c r="D748" s="228"/>
      <c r="E748" s="228"/>
      <c r="F748" s="228"/>
      <c r="G748" s="228"/>
      <c r="H748" s="228"/>
      <c r="I748" s="228"/>
    </row>
    <row r="749" spans="1:9">
      <c r="A749" s="228" t="s">
        <v>198</v>
      </c>
      <c r="B749" s="229">
        <v>0</v>
      </c>
      <c r="C749" s="228">
        <f t="shared" ref="C749:I749" si="116">SUM(C750:C754)</f>
        <v>0</v>
      </c>
      <c r="D749" s="228">
        <f t="shared" si="116"/>
        <v>0</v>
      </c>
      <c r="E749" s="228">
        <f t="shared" si="116"/>
        <v>0</v>
      </c>
      <c r="F749" s="228">
        <f t="shared" si="116"/>
        <v>0</v>
      </c>
      <c r="G749" s="228">
        <f t="shared" si="116"/>
        <v>0</v>
      </c>
      <c r="H749" s="228">
        <f t="shared" si="116"/>
        <v>0</v>
      </c>
      <c r="I749" s="228">
        <f t="shared" si="116"/>
        <v>0</v>
      </c>
    </row>
    <row r="750" spans="1:9">
      <c r="A750" s="228" t="s">
        <v>746</v>
      </c>
      <c r="B750" s="229"/>
      <c r="C750" s="228"/>
      <c r="D750" s="228"/>
      <c r="E750" s="228"/>
      <c r="F750" s="228"/>
      <c r="G750" s="228"/>
      <c r="H750" s="228"/>
      <c r="I750" s="228"/>
    </row>
    <row r="751" spans="1:9">
      <c r="A751" s="228" t="s">
        <v>747</v>
      </c>
      <c r="B751" s="229"/>
      <c r="C751" s="228"/>
      <c r="D751" s="228"/>
      <c r="E751" s="228"/>
      <c r="F751" s="228"/>
      <c r="G751" s="228"/>
      <c r="H751" s="228"/>
      <c r="I751" s="228"/>
    </row>
    <row r="752" spans="1:9">
      <c r="A752" s="228" t="s">
        <v>748</v>
      </c>
      <c r="B752" s="229"/>
      <c r="C752" s="228"/>
      <c r="D752" s="228"/>
      <c r="E752" s="228"/>
      <c r="F752" s="228"/>
      <c r="G752" s="228"/>
      <c r="H752" s="228"/>
      <c r="I752" s="228"/>
    </row>
    <row r="753" spans="1:9">
      <c r="A753" s="228" t="s">
        <v>749</v>
      </c>
      <c r="B753" s="229"/>
      <c r="C753" s="228"/>
      <c r="D753" s="228"/>
      <c r="E753" s="228"/>
      <c r="F753" s="228"/>
      <c r="G753" s="228"/>
      <c r="H753" s="228"/>
      <c r="I753" s="228"/>
    </row>
    <row r="754" spans="1:9">
      <c r="A754" s="228" t="s">
        <v>750</v>
      </c>
      <c r="B754" s="229"/>
      <c r="C754" s="228"/>
      <c r="D754" s="228"/>
      <c r="E754" s="228"/>
      <c r="F754" s="228"/>
      <c r="G754" s="228"/>
      <c r="H754" s="228"/>
      <c r="I754" s="228"/>
    </row>
    <row r="755" spans="1:9">
      <c r="A755" s="228" t="s">
        <v>199</v>
      </c>
      <c r="B755" s="229">
        <v>0</v>
      </c>
      <c r="C755" s="228">
        <f t="shared" ref="C755:I755" si="117">C756+C757</f>
        <v>0</v>
      </c>
      <c r="D755" s="228">
        <f t="shared" si="117"/>
        <v>0</v>
      </c>
      <c r="E755" s="228">
        <f t="shared" si="117"/>
        <v>0</v>
      </c>
      <c r="F755" s="228">
        <f t="shared" si="117"/>
        <v>0</v>
      </c>
      <c r="G755" s="228">
        <f t="shared" si="117"/>
        <v>0</v>
      </c>
      <c r="H755" s="228">
        <f t="shared" si="117"/>
        <v>0</v>
      </c>
      <c r="I755" s="228">
        <f t="shared" si="117"/>
        <v>0</v>
      </c>
    </row>
    <row r="756" spans="1:9">
      <c r="A756" s="228" t="s">
        <v>751</v>
      </c>
      <c r="B756" s="229"/>
      <c r="C756" s="228"/>
      <c r="D756" s="228"/>
      <c r="E756" s="228"/>
      <c r="F756" s="228"/>
      <c r="G756" s="228"/>
      <c r="H756" s="228"/>
      <c r="I756" s="228"/>
    </row>
    <row r="757" spans="1:9">
      <c r="A757" s="228" t="s">
        <v>752</v>
      </c>
      <c r="B757" s="229"/>
      <c r="C757" s="228"/>
      <c r="D757" s="228"/>
      <c r="E757" s="228"/>
      <c r="F757" s="228"/>
      <c r="G757" s="228"/>
      <c r="H757" s="228"/>
      <c r="I757" s="228"/>
    </row>
    <row r="758" spans="1:9">
      <c r="A758" s="228" t="s">
        <v>200</v>
      </c>
      <c r="B758" s="229">
        <v>0</v>
      </c>
      <c r="C758" s="228">
        <f t="shared" ref="C758:I758" si="118">C759+C760</f>
        <v>0</v>
      </c>
      <c r="D758" s="228">
        <f t="shared" si="118"/>
        <v>0</v>
      </c>
      <c r="E758" s="228">
        <f t="shared" si="118"/>
        <v>0</v>
      </c>
      <c r="F758" s="228">
        <f t="shared" si="118"/>
        <v>0</v>
      </c>
      <c r="G758" s="228">
        <f t="shared" si="118"/>
        <v>0</v>
      </c>
      <c r="H758" s="228">
        <f t="shared" si="118"/>
        <v>0</v>
      </c>
      <c r="I758" s="228">
        <f t="shared" si="118"/>
        <v>0</v>
      </c>
    </row>
    <row r="759" spans="1:9">
      <c r="A759" s="228" t="s">
        <v>753</v>
      </c>
      <c r="B759" s="229"/>
      <c r="C759" s="228"/>
      <c r="D759" s="228"/>
      <c r="E759" s="228"/>
      <c r="F759" s="228"/>
      <c r="G759" s="228"/>
      <c r="H759" s="228"/>
      <c r="I759" s="228"/>
    </row>
    <row r="760" spans="1:9">
      <c r="A760" s="228" t="s">
        <v>754</v>
      </c>
      <c r="B760" s="229"/>
      <c r="C760" s="228"/>
      <c r="D760" s="228"/>
      <c r="E760" s="228"/>
      <c r="F760" s="228"/>
      <c r="G760" s="228"/>
      <c r="H760" s="228"/>
      <c r="I760" s="228"/>
    </row>
    <row r="761" spans="1:9">
      <c r="A761" s="228" t="s">
        <v>201</v>
      </c>
      <c r="B761" s="229"/>
      <c r="C761" s="228"/>
      <c r="D761" s="228"/>
      <c r="E761" s="228"/>
      <c r="F761" s="228"/>
      <c r="G761" s="228"/>
      <c r="H761" s="228"/>
      <c r="I761" s="228"/>
    </row>
    <row r="762" spans="1:9">
      <c r="A762" s="228" t="s">
        <v>202</v>
      </c>
      <c r="B762" s="229">
        <v>0</v>
      </c>
      <c r="C762" s="228">
        <f t="shared" ref="C762:I762" si="119">C763</f>
        <v>0</v>
      </c>
      <c r="D762" s="228">
        <f t="shared" si="119"/>
        <v>0</v>
      </c>
      <c r="E762" s="228">
        <f t="shared" si="119"/>
        <v>0</v>
      </c>
      <c r="F762" s="228">
        <f t="shared" si="119"/>
        <v>0</v>
      </c>
      <c r="G762" s="228">
        <f t="shared" si="119"/>
        <v>0</v>
      </c>
      <c r="H762" s="228">
        <f t="shared" si="119"/>
        <v>0</v>
      </c>
      <c r="I762" s="228">
        <f t="shared" si="119"/>
        <v>0</v>
      </c>
    </row>
    <row r="763" spans="1:9">
      <c r="A763" s="228" t="s">
        <v>755</v>
      </c>
      <c r="B763" s="229"/>
      <c r="C763" s="228"/>
      <c r="D763" s="228"/>
      <c r="E763" s="228"/>
      <c r="F763" s="228"/>
      <c r="G763" s="228"/>
      <c r="H763" s="228"/>
      <c r="I763" s="228"/>
    </row>
    <row r="764" spans="1:9">
      <c r="A764" s="228" t="s">
        <v>203</v>
      </c>
      <c r="B764" s="229">
        <v>100</v>
      </c>
      <c r="C764" s="228">
        <f t="shared" ref="C764:I764" si="120">SUM(C765:C769)</f>
        <v>0</v>
      </c>
      <c r="D764" s="228">
        <f t="shared" si="120"/>
        <v>0</v>
      </c>
      <c r="E764" s="228">
        <f t="shared" si="120"/>
        <v>0</v>
      </c>
      <c r="F764" s="228">
        <f t="shared" si="120"/>
        <v>0</v>
      </c>
      <c r="G764" s="228">
        <f t="shared" si="120"/>
        <v>0</v>
      </c>
      <c r="H764" s="228">
        <f t="shared" si="120"/>
        <v>23</v>
      </c>
      <c r="I764" s="228">
        <f t="shared" si="120"/>
        <v>0</v>
      </c>
    </row>
    <row r="765" spans="1:9">
      <c r="A765" s="228" t="s">
        <v>756</v>
      </c>
      <c r="B765" s="229">
        <v>100</v>
      </c>
      <c r="C765" s="228"/>
      <c r="D765" s="228"/>
      <c r="E765" s="228"/>
      <c r="F765" s="228"/>
      <c r="G765" s="228"/>
      <c r="H765" s="228">
        <v>23</v>
      </c>
      <c r="I765" s="228"/>
    </row>
    <row r="766" spans="1:9">
      <c r="A766" s="228" t="s">
        <v>757</v>
      </c>
      <c r="B766" s="229"/>
      <c r="C766" s="228"/>
      <c r="D766" s="228"/>
      <c r="E766" s="228"/>
      <c r="F766" s="228"/>
      <c r="G766" s="228"/>
      <c r="H766" s="228"/>
      <c r="I766" s="228"/>
    </row>
    <row r="767" spans="1:9">
      <c r="A767" s="228" t="s">
        <v>758</v>
      </c>
      <c r="B767" s="229"/>
      <c r="C767" s="228"/>
      <c r="D767" s="228"/>
      <c r="E767" s="228"/>
      <c r="F767" s="228"/>
      <c r="G767" s="228"/>
      <c r="H767" s="228"/>
      <c r="I767" s="228"/>
    </row>
    <row r="768" spans="1:9">
      <c r="A768" s="228" t="s">
        <v>759</v>
      </c>
      <c r="B768" s="229"/>
      <c r="C768" s="228"/>
      <c r="D768" s="228"/>
      <c r="E768" s="228"/>
      <c r="F768" s="228"/>
      <c r="G768" s="228"/>
      <c r="H768" s="228"/>
      <c r="I768" s="228"/>
    </row>
    <row r="769" spans="1:9">
      <c r="A769" s="228" t="s">
        <v>760</v>
      </c>
      <c r="B769" s="229"/>
      <c r="C769" s="228"/>
      <c r="D769" s="228"/>
      <c r="E769" s="228"/>
      <c r="F769" s="228"/>
      <c r="G769" s="228"/>
      <c r="H769" s="228"/>
      <c r="I769" s="228"/>
    </row>
    <row r="770" spans="1:9">
      <c r="A770" s="228" t="s">
        <v>204</v>
      </c>
      <c r="B770" s="229">
        <v>0</v>
      </c>
      <c r="C770" s="228">
        <f t="shared" ref="C770:I770" si="121">C771</f>
        <v>0</v>
      </c>
      <c r="D770" s="228">
        <f t="shared" si="121"/>
        <v>0</v>
      </c>
      <c r="E770" s="228">
        <f t="shared" si="121"/>
        <v>0</v>
      </c>
      <c r="F770" s="228">
        <f t="shared" si="121"/>
        <v>0</v>
      </c>
      <c r="G770" s="228">
        <f t="shared" si="121"/>
        <v>0</v>
      </c>
      <c r="H770" s="228">
        <f t="shared" si="121"/>
        <v>0</v>
      </c>
      <c r="I770" s="228">
        <f t="shared" si="121"/>
        <v>0</v>
      </c>
    </row>
    <row r="771" spans="1:9">
      <c r="A771" s="228" t="s">
        <v>761</v>
      </c>
      <c r="B771" s="229"/>
      <c r="C771" s="228"/>
      <c r="D771" s="228"/>
      <c r="E771" s="228"/>
      <c r="F771" s="228"/>
      <c r="G771" s="228"/>
      <c r="H771" s="228"/>
      <c r="I771" s="228"/>
    </row>
    <row r="772" spans="1:9">
      <c r="A772" s="228" t="s">
        <v>205</v>
      </c>
      <c r="B772" s="229">
        <v>0</v>
      </c>
      <c r="C772" s="228">
        <f t="shared" ref="C772:I772" si="122">C773</f>
        <v>0</v>
      </c>
      <c r="D772" s="228">
        <f t="shared" si="122"/>
        <v>0</v>
      </c>
      <c r="E772" s="228">
        <f t="shared" si="122"/>
        <v>0</v>
      </c>
      <c r="F772" s="228">
        <f t="shared" si="122"/>
        <v>0</v>
      </c>
      <c r="G772" s="228">
        <f t="shared" si="122"/>
        <v>0</v>
      </c>
      <c r="H772" s="228">
        <f t="shared" si="122"/>
        <v>0</v>
      </c>
      <c r="I772" s="228">
        <f t="shared" si="122"/>
        <v>0</v>
      </c>
    </row>
    <row r="773" spans="1:9">
      <c r="A773" s="228" t="s">
        <v>762</v>
      </c>
      <c r="B773" s="229"/>
      <c r="C773" s="228"/>
      <c r="D773" s="228"/>
      <c r="E773" s="228"/>
      <c r="F773" s="228"/>
      <c r="G773" s="228"/>
      <c r="H773" s="228"/>
      <c r="I773" s="228"/>
    </row>
    <row r="774" spans="1:9">
      <c r="A774" s="228" t="s">
        <v>206</v>
      </c>
      <c r="B774" s="229">
        <v>0</v>
      </c>
      <c r="C774" s="228">
        <f t="shared" ref="C774:I774" si="123">SUM(C775:C788)</f>
        <v>0</v>
      </c>
      <c r="D774" s="228">
        <f t="shared" si="123"/>
        <v>0</v>
      </c>
      <c r="E774" s="228">
        <f t="shared" si="123"/>
        <v>0</v>
      </c>
      <c r="F774" s="228">
        <f t="shared" si="123"/>
        <v>0</v>
      </c>
      <c r="G774" s="228">
        <f t="shared" si="123"/>
        <v>0</v>
      </c>
      <c r="H774" s="228">
        <f t="shared" si="123"/>
        <v>0</v>
      </c>
      <c r="I774" s="228">
        <f t="shared" si="123"/>
        <v>0</v>
      </c>
    </row>
    <row r="775" spans="1:9">
      <c r="A775" s="228" t="s">
        <v>298</v>
      </c>
      <c r="B775" s="229"/>
      <c r="C775" s="228"/>
      <c r="D775" s="228"/>
      <c r="E775" s="228"/>
      <c r="F775" s="228"/>
      <c r="G775" s="228"/>
      <c r="H775" s="228"/>
      <c r="I775" s="228"/>
    </row>
    <row r="776" spans="1:9">
      <c r="A776" s="228" t="s">
        <v>299</v>
      </c>
      <c r="B776" s="229"/>
      <c r="C776" s="228"/>
      <c r="D776" s="228"/>
      <c r="E776" s="228"/>
      <c r="F776" s="228"/>
      <c r="G776" s="228"/>
      <c r="H776" s="228"/>
      <c r="I776" s="228"/>
    </row>
    <row r="777" spans="1:9">
      <c r="A777" s="228" t="s">
        <v>300</v>
      </c>
      <c r="B777" s="229"/>
      <c r="C777" s="228"/>
      <c r="D777" s="228"/>
      <c r="E777" s="228"/>
      <c r="F777" s="228"/>
      <c r="G777" s="228"/>
      <c r="H777" s="228"/>
      <c r="I777" s="228"/>
    </row>
    <row r="778" spans="1:9">
      <c r="A778" s="228" t="s">
        <v>763</v>
      </c>
      <c r="B778" s="229"/>
      <c r="C778" s="228"/>
      <c r="D778" s="228"/>
      <c r="E778" s="228"/>
      <c r="F778" s="228"/>
      <c r="G778" s="228"/>
      <c r="H778" s="228"/>
      <c r="I778" s="228"/>
    </row>
    <row r="779" spans="1:9">
      <c r="A779" s="228" t="s">
        <v>764</v>
      </c>
      <c r="B779" s="229"/>
      <c r="C779" s="228"/>
      <c r="D779" s="228"/>
      <c r="E779" s="228"/>
      <c r="F779" s="228"/>
      <c r="G779" s="228"/>
      <c r="H779" s="228"/>
      <c r="I779" s="228"/>
    </row>
    <row r="780" spans="1:9">
      <c r="A780" s="228" t="s">
        <v>765</v>
      </c>
      <c r="B780" s="229"/>
      <c r="C780" s="228"/>
      <c r="D780" s="228"/>
      <c r="E780" s="228"/>
      <c r="F780" s="228"/>
      <c r="G780" s="228"/>
      <c r="H780" s="228"/>
      <c r="I780" s="228"/>
    </row>
    <row r="781" spans="1:9">
      <c r="A781" s="228" t="s">
        <v>766</v>
      </c>
      <c r="B781" s="229"/>
      <c r="C781" s="228"/>
      <c r="D781" s="228"/>
      <c r="E781" s="228"/>
      <c r="F781" s="228"/>
      <c r="G781" s="228"/>
      <c r="H781" s="228"/>
      <c r="I781" s="228"/>
    </row>
    <row r="782" spans="1:9">
      <c r="A782" s="228" t="s">
        <v>767</v>
      </c>
      <c r="B782" s="229"/>
      <c r="C782" s="228"/>
      <c r="D782" s="228"/>
      <c r="E782" s="228"/>
      <c r="F782" s="228"/>
      <c r="G782" s="228"/>
      <c r="H782" s="228"/>
      <c r="I782" s="228"/>
    </row>
    <row r="783" spans="1:9">
      <c r="A783" s="228" t="s">
        <v>768</v>
      </c>
      <c r="B783" s="229"/>
      <c r="C783" s="228"/>
      <c r="D783" s="228"/>
      <c r="E783" s="228"/>
      <c r="F783" s="228"/>
      <c r="G783" s="228"/>
      <c r="H783" s="228"/>
      <c r="I783" s="228"/>
    </row>
    <row r="784" spans="1:9">
      <c r="A784" s="228" t="s">
        <v>769</v>
      </c>
      <c r="B784" s="229"/>
      <c r="C784" s="228"/>
      <c r="D784" s="228"/>
      <c r="E784" s="228"/>
      <c r="F784" s="228"/>
      <c r="G784" s="228"/>
      <c r="H784" s="228"/>
      <c r="I784" s="228"/>
    </row>
    <row r="785" spans="1:9">
      <c r="A785" s="228" t="s">
        <v>335</v>
      </c>
      <c r="B785" s="229"/>
      <c r="C785" s="228"/>
      <c r="D785" s="228"/>
      <c r="E785" s="228"/>
      <c r="F785" s="228"/>
      <c r="G785" s="228"/>
      <c r="H785" s="228"/>
      <c r="I785" s="228"/>
    </row>
    <row r="786" spans="1:9">
      <c r="A786" s="228" t="s">
        <v>770</v>
      </c>
      <c r="B786" s="229"/>
      <c r="C786" s="228"/>
      <c r="D786" s="228"/>
      <c r="E786" s="228"/>
      <c r="F786" s="228"/>
      <c r="G786" s="228"/>
      <c r="H786" s="228"/>
      <c r="I786" s="228"/>
    </row>
    <row r="787" spans="1:9">
      <c r="A787" s="228" t="s">
        <v>307</v>
      </c>
      <c r="B787" s="229"/>
      <c r="C787" s="228"/>
      <c r="D787" s="228"/>
      <c r="E787" s="228"/>
      <c r="F787" s="228"/>
      <c r="G787" s="228"/>
      <c r="H787" s="228"/>
      <c r="I787" s="228"/>
    </row>
    <row r="788" spans="1:9">
      <c r="A788" s="228" t="s">
        <v>771</v>
      </c>
      <c r="B788" s="229"/>
      <c r="C788" s="228"/>
      <c r="D788" s="228"/>
      <c r="E788" s="228"/>
      <c r="F788" s="228"/>
      <c r="G788" s="228"/>
      <c r="H788" s="228"/>
      <c r="I788" s="228"/>
    </row>
    <row r="789" spans="1:9">
      <c r="A789" s="228" t="s">
        <v>207</v>
      </c>
      <c r="B789" s="229">
        <v>0</v>
      </c>
      <c r="C789" s="228">
        <f t="shared" ref="C789:I789" si="124">C790</f>
        <v>0</v>
      </c>
      <c r="D789" s="228">
        <f t="shared" si="124"/>
        <v>0</v>
      </c>
      <c r="E789" s="228">
        <f t="shared" si="124"/>
        <v>0</v>
      </c>
      <c r="F789" s="228">
        <f t="shared" si="124"/>
        <v>0</v>
      </c>
      <c r="G789" s="228">
        <f t="shared" si="124"/>
        <v>0</v>
      </c>
      <c r="H789" s="228">
        <f t="shared" si="124"/>
        <v>0</v>
      </c>
      <c r="I789" s="228">
        <f t="shared" si="124"/>
        <v>0</v>
      </c>
    </row>
    <row r="790" spans="1:9">
      <c r="A790" s="228" t="s">
        <v>772</v>
      </c>
      <c r="B790" s="229"/>
      <c r="C790" s="228"/>
      <c r="D790" s="228"/>
      <c r="E790" s="228"/>
      <c r="F790" s="228"/>
      <c r="G790" s="228"/>
      <c r="H790" s="228"/>
      <c r="I790" s="228"/>
    </row>
    <row r="791" ht="17.25" customHeight="1" spans="1:9">
      <c r="A791" s="228" t="s">
        <v>208</v>
      </c>
      <c r="B791" s="229">
        <f>B792+B803+B805+B808+B810+B812</f>
        <v>9612.37</v>
      </c>
      <c r="C791" s="228">
        <f t="shared" ref="C791:I791" si="125">C792+C803+C805+C808+C810+C812</f>
        <v>1114</v>
      </c>
      <c r="D791" s="228">
        <f t="shared" si="125"/>
        <v>326</v>
      </c>
      <c r="E791" s="228">
        <f t="shared" si="125"/>
        <v>591</v>
      </c>
      <c r="F791" s="228">
        <f t="shared" si="125"/>
        <v>323.08</v>
      </c>
      <c r="G791" s="228">
        <f t="shared" si="125"/>
        <v>192.99</v>
      </c>
      <c r="H791" s="228">
        <f t="shared" si="125"/>
        <v>0</v>
      </c>
      <c r="I791" s="228">
        <f t="shared" si="125"/>
        <v>492.46</v>
      </c>
    </row>
    <row r="792" spans="1:9">
      <c r="A792" s="228" t="s">
        <v>209</v>
      </c>
      <c r="B792" s="229">
        <v>2582.07</v>
      </c>
      <c r="C792" s="228">
        <f t="shared" ref="C792:I792" si="126">SUM(C793:C802)</f>
        <v>1114</v>
      </c>
      <c r="D792" s="228">
        <f t="shared" si="126"/>
        <v>326</v>
      </c>
      <c r="E792" s="228">
        <f t="shared" si="126"/>
        <v>291</v>
      </c>
      <c r="F792" s="228">
        <f t="shared" si="126"/>
        <v>78.27</v>
      </c>
      <c r="G792" s="228">
        <f t="shared" si="126"/>
        <v>192.99</v>
      </c>
      <c r="H792" s="228">
        <f t="shared" si="126"/>
        <v>0</v>
      </c>
      <c r="I792" s="228">
        <f t="shared" si="126"/>
        <v>492.46</v>
      </c>
    </row>
    <row r="793" spans="1:9">
      <c r="A793" s="228" t="s">
        <v>773</v>
      </c>
      <c r="B793" s="229">
        <v>1959.17</v>
      </c>
      <c r="C793" s="228">
        <v>1114</v>
      </c>
      <c r="D793" s="228">
        <v>326</v>
      </c>
      <c r="E793" s="228">
        <v>288</v>
      </c>
      <c r="F793" s="228">
        <v>78.27</v>
      </c>
      <c r="G793" s="228">
        <v>192.99</v>
      </c>
      <c r="H793" s="228"/>
      <c r="I793" s="232">
        <v>492.46</v>
      </c>
    </row>
    <row r="794" spans="1:9">
      <c r="A794" s="228" t="s">
        <v>774</v>
      </c>
      <c r="B794" s="229"/>
      <c r="C794" s="228"/>
      <c r="D794" s="228"/>
      <c r="E794" s="228"/>
      <c r="F794" s="228"/>
      <c r="G794" s="228"/>
      <c r="H794" s="228"/>
      <c r="I794" s="228"/>
    </row>
    <row r="795" spans="1:9">
      <c r="A795" s="228" t="s">
        <v>775</v>
      </c>
      <c r="B795" s="229">
        <v>42.6</v>
      </c>
      <c r="C795" s="228"/>
      <c r="D795" s="228"/>
      <c r="E795" s="228"/>
      <c r="F795" s="228"/>
      <c r="G795" s="228"/>
      <c r="H795" s="228"/>
      <c r="I795" s="228"/>
    </row>
    <row r="796" spans="1:9">
      <c r="A796" s="228" t="s">
        <v>776</v>
      </c>
      <c r="B796" s="229">
        <v>15</v>
      </c>
      <c r="C796" s="228"/>
      <c r="D796" s="228"/>
      <c r="E796" s="228"/>
      <c r="F796" s="228"/>
      <c r="G796" s="228"/>
      <c r="H796" s="228"/>
      <c r="I796" s="228"/>
    </row>
    <row r="797" spans="1:9">
      <c r="A797" s="228" t="s">
        <v>777</v>
      </c>
      <c r="B797" s="229"/>
      <c r="C797" s="228"/>
      <c r="D797" s="228"/>
      <c r="E797" s="228"/>
      <c r="F797" s="228"/>
      <c r="G797" s="228"/>
      <c r="H797" s="228"/>
      <c r="I797" s="228"/>
    </row>
    <row r="798" spans="1:9">
      <c r="A798" s="228" t="s">
        <v>778</v>
      </c>
      <c r="B798" s="229"/>
      <c r="C798" s="228"/>
      <c r="D798" s="228"/>
      <c r="E798" s="228"/>
      <c r="F798" s="228"/>
      <c r="G798" s="228"/>
      <c r="H798" s="228"/>
      <c r="I798" s="228"/>
    </row>
    <row r="799" spans="1:9">
      <c r="A799" s="228" t="s">
        <v>779</v>
      </c>
      <c r="B799" s="229"/>
      <c r="C799" s="228"/>
      <c r="D799" s="228"/>
      <c r="E799" s="228"/>
      <c r="F799" s="228"/>
      <c r="G799" s="228"/>
      <c r="H799" s="228"/>
      <c r="I799" s="228"/>
    </row>
    <row r="800" spans="1:9">
      <c r="A800" s="228" t="s">
        <v>780</v>
      </c>
      <c r="B800" s="229"/>
      <c r="C800" s="228"/>
      <c r="D800" s="228"/>
      <c r="E800" s="228"/>
      <c r="F800" s="228"/>
      <c r="G800" s="228"/>
      <c r="H800" s="228"/>
      <c r="I800" s="228"/>
    </row>
    <row r="801" spans="1:9">
      <c r="A801" s="228" t="s">
        <v>781</v>
      </c>
      <c r="B801" s="229"/>
      <c r="C801" s="228"/>
      <c r="D801" s="228"/>
      <c r="E801" s="228"/>
      <c r="F801" s="228"/>
      <c r="G801" s="228"/>
      <c r="H801" s="228"/>
      <c r="I801" s="228"/>
    </row>
    <row r="802" spans="1:9">
      <c r="A802" s="228" t="s">
        <v>782</v>
      </c>
      <c r="B802" s="229">
        <v>565.3</v>
      </c>
      <c r="C802" s="228"/>
      <c r="D802" s="228"/>
      <c r="E802" s="228">
        <v>3</v>
      </c>
      <c r="F802" s="228"/>
      <c r="G802" s="228"/>
      <c r="H802" s="228"/>
      <c r="I802" s="228"/>
    </row>
    <row r="803" spans="1:9">
      <c r="A803" s="228" t="s">
        <v>210</v>
      </c>
      <c r="B803" s="229">
        <v>0</v>
      </c>
      <c r="C803" s="228">
        <f t="shared" ref="C803:I803" si="127">C804</f>
        <v>0</v>
      </c>
      <c r="D803" s="228">
        <f t="shared" si="127"/>
        <v>0</v>
      </c>
      <c r="E803" s="228">
        <f t="shared" si="127"/>
        <v>0</v>
      </c>
      <c r="F803" s="228">
        <f t="shared" si="127"/>
        <v>0</v>
      </c>
      <c r="G803" s="228">
        <f t="shared" si="127"/>
        <v>0</v>
      </c>
      <c r="H803" s="228">
        <f t="shared" si="127"/>
        <v>0</v>
      </c>
      <c r="I803" s="228">
        <f t="shared" si="127"/>
        <v>0</v>
      </c>
    </row>
    <row r="804" spans="1:9">
      <c r="A804" s="228" t="s">
        <v>783</v>
      </c>
      <c r="B804" s="229"/>
      <c r="C804" s="228"/>
      <c r="D804" s="228"/>
      <c r="E804" s="228"/>
      <c r="F804" s="228"/>
      <c r="G804" s="228"/>
      <c r="H804" s="228"/>
      <c r="I804" s="228"/>
    </row>
    <row r="805" spans="1:9">
      <c r="A805" s="228" t="s">
        <v>211</v>
      </c>
      <c r="B805" s="229">
        <v>5006</v>
      </c>
      <c r="C805" s="228">
        <f t="shared" ref="C805:I805" si="128">C806+C807</f>
        <v>0</v>
      </c>
      <c r="D805" s="228">
        <f t="shared" si="128"/>
        <v>0</v>
      </c>
      <c r="E805" s="228">
        <f t="shared" si="128"/>
        <v>0</v>
      </c>
      <c r="F805" s="228">
        <f t="shared" si="128"/>
        <v>0</v>
      </c>
      <c r="G805" s="228">
        <f t="shared" si="128"/>
        <v>0</v>
      </c>
      <c r="H805" s="228">
        <f t="shared" si="128"/>
        <v>0</v>
      </c>
      <c r="I805" s="228">
        <f t="shared" si="128"/>
        <v>0</v>
      </c>
    </row>
    <row r="806" spans="1:9">
      <c r="A806" s="228" t="s">
        <v>784</v>
      </c>
      <c r="B806" s="229"/>
      <c r="C806" s="228"/>
      <c r="D806" s="228"/>
      <c r="E806" s="228"/>
      <c r="F806" s="228"/>
      <c r="G806" s="228"/>
      <c r="H806" s="228"/>
      <c r="I806" s="228"/>
    </row>
    <row r="807" spans="1:9">
      <c r="A807" s="228" t="s">
        <v>785</v>
      </c>
      <c r="B807" s="229">
        <v>5006</v>
      </c>
      <c r="C807" s="228"/>
      <c r="D807" s="228"/>
      <c r="E807" s="228"/>
      <c r="F807" s="228"/>
      <c r="G807" s="228"/>
      <c r="H807" s="228"/>
      <c r="I807" s="228"/>
    </row>
    <row r="808" spans="1:9">
      <c r="A808" s="228" t="s">
        <v>212</v>
      </c>
      <c r="B808" s="229">
        <v>2024.3</v>
      </c>
      <c r="C808" s="228">
        <f t="shared" ref="C808:I812" si="129">C809</f>
        <v>0</v>
      </c>
      <c r="D808" s="228">
        <f t="shared" si="129"/>
        <v>0</v>
      </c>
      <c r="E808" s="228">
        <f t="shared" si="129"/>
        <v>0</v>
      </c>
      <c r="F808" s="228">
        <f t="shared" si="129"/>
        <v>0</v>
      </c>
      <c r="G808" s="228">
        <f t="shared" si="129"/>
        <v>0</v>
      </c>
      <c r="H808" s="228">
        <f t="shared" si="129"/>
        <v>0</v>
      </c>
      <c r="I808" s="228">
        <f t="shared" si="129"/>
        <v>0</v>
      </c>
    </row>
    <row r="809" spans="1:9">
      <c r="A809" s="228" t="s">
        <v>786</v>
      </c>
      <c r="B809" s="229">
        <v>2024.3</v>
      </c>
      <c r="C809" s="228"/>
      <c r="D809" s="228"/>
      <c r="E809" s="228"/>
      <c r="F809" s="228"/>
      <c r="G809" s="228"/>
      <c r="H809" s="228"/>
      <c r="I809" s="228"/>
    </row>
    <row r="810" spans="1:9">
      <c r="A810" s="228" t="s">
        <v>213</v>
      </c>
      <c r="B810" s="229">
        <v>0</v>
      </c>
      <c r="C810" s="228">
        <f t="shared" ref="C810:F810" si="130">C811</f>
        <v>0</v>
      </c>
      <c r="D810" s="228">
        <f t="shared" si="130"/>
        <v>0</v>
      </c>
      <c r="E810" s="228">
        <f t="shared" si="130"/>
        <v>0</v>
      </c>
      <c r="F810" s="228">
        <f t="shared" si="130"/>
        <v>244.81</v>
      </c>
      <c r="G810" s="228">
        <f t="shared" si="129"/>
        <v>0</v>
      </c>
      <c r="H810" s="228">
        <f t="shared" si="129"/>
        <v>0</v>
      </c>
      <c r="I810" s="228">
        <f t="shared" si="129"/>
        <v>0</v>
      </c>
    </row>
    <row r="811" spans="1:9">
      <c r="A811" s="228" t="s">
        <v>787</v>
      </c>
      <c r="B811" s="229"/>
      <c r="C811" s="228"/>
      <c r="D811" s="228"/>
      <c r="E811" s="228"/>
      <c r="F811" s="228">
        <v>244.81</v>
      </c>
      <c r="G811" s="228"/>
      <c r="H811" s="228"/>
      <c r="I811" s="228"/>
    </row>
    <row r="812" spans="1:9">
      <c r="A812" s="228" t="s">
        <v>214</v>
      </c>
      <c r="B812" s="229">
        <v>0</v>
      </c>
      <c r="C812" s="228">
        <f t="shared" ref="C812:F812" si="131">C813</f>
        <v>0</v>
      </c>
      <c r="D812" s="228">
        <f t="shared" si="131"/>
        <v>0</v>
      </c>
      <c r="E812" s="228">
        <f t="shared" si="131"/>
        <v>300</v>
      </c>
      <c r="F812" s="228">
        <f t="shared" si="131"/>
        <v>0</v>
      </c>
      <c r="G812" s="228">
        <f t="shared" si="129"/>
        <v>0</v>
      </c>
      <c r="H812" s="228">
        <f t="shared" si="129"/>
        <v>0</v>
      </c>
      <c r="I812" s="228">
        <f t="shared" si="129"/>
        <v>0</v>
      </c>
    </row>
    <row r="813" spans="1:9">
      <c r="A813" s="228" t="s">
        <v>788</v>
      </c>
      <c r="B813" s="229"/>
      <c r="C813" s="228"/>
      <c r="D813" s="228"/>
      <c r="E813" s="228">
        <v>300</v>
      </c>
      <c r="F813" s="228"/>
      <c r="G813" s="228"/>
      <c r="H813" s="228"/>
      <c r="I813" s="228"/>
    </row>
    <row r="814" ht="15.75" customHeight="1" spans="1:9">
      <c r="A814" s="228" t="s">
        <v>215</v>
      </c>
      <c r="B814" s="229">
        <f>B815+B840+B865+B902+B913+B919+B926+B933+B936</f>
        <v>18176.27</v>
      </c>
      <c r="C814" s="228">
        <f t="shared" ref="C814:I814" si="132">C815+C840+C865+C891+C902+C913+C919+C926+C933+C936</f>
        <v>5025</v>
      </c>
      <c r="D814" s="228">
        <f t="shared" si="132"/>
        <v>2049</v>
      </c>
      <c r="E814" s="228">
        <f t="shared" si="132"/>
        <v>1435</v>
      </c>
      <c r="F814" s="228">
        <f t="shared" si="132"/>
        <v>1654.06</v>
      </c>
      <c r="G814" s="228">
        <f t="shared" si="132"/>
        <v>1250.34</v>
      </c>
      <c r="H814" s="228">
        <f t="shared" si="132"/>
        <v>2443</v>
      </c>
      <c r="I814" s="228">
        <f t="shared" si="132"/>
        <v>1750.2</v>
      </c>
    </row>
    <row r="815" spans="1:9">
      <c r="A815" s="228" t="s">
        <v>216</v>
      </c>
      <c r="B815" s="229">
        <f>SUM(B816:B839)</f>
        <v>4644.01</v>
      </c>
      <c r="C815" s="228">
        <f t="shared" ref="C815:I815" si="133">SUM(C816:C839)</f>
        <v>601</v>
      </c>
      <c r="D815" s="228">
        <f t="shared" si="133"/>
        <v>671</v>
      </c>
      <c r="E815" s="228">
        <f t="shared" si="133"/>
        <v>602</v>
      </c>
      <c r="F815" s="228">
        <f t="shared" si="133"/>
        <v>726.02</v>
      </c>
      <c r="G815" s="228">
        <f t="shared" si="133"/>
        <v>479.84</v>
      </c>
      <c r="H815" s="228">
        <f t="shared" si="133"/>
        <v>839</v>
      </c>
      <c r="I815" s="228">
        <f t="shared" si="133"/>
        <v>542.11</v>
      </c>
    </row>
    <row r="816" spans="1:9">
      <c r="A816" s="228" t="s">
        <v>773</v>
      </c>
      <c r="B816" s="229">
        <v>1058.61</v>
      </c>
      <c r="C816" s="228">
        <v>307</v>
      </c>
      <c r="D816" s="228">
        <v>308</v>
      </c>
      <c r="E816" s="228">
        <v>588</v>
      </c>
      <c r="F816" s="228">
        <v>498.91</v>
      </c>
      <c r="G816" s="228">
        <v>479.84</v>
      </c>
      <c r="H816" s="228">
        <v>491</v>
      </c>
      <c r="I816" s="232">
        <v>542.11</v>
      </c>
    </row>
    <row r="817" spans="1:9">
      <c r="A817" s="228" t="s">
        <v>774</v>
      </c>
      <c r="B817" s="229"/>
      <c r="C817" s="228"/>
      <c r="D817" s="228"/>
      <c r="E817" s="228"/>
      <c r="F817" s="228">
        <v>222.91</v>
      </c>
      <c r="G817" s="228"/>
      <c r="H817" s="228">
        <v>56</v>
      </c>
      <c r="I817" s="228"/>
    </row>
    <row r="818" spans="1:9">
      <c r="A818" s="228" t="s">
        <v>775</v>
      </c>
      <c r="B818" s="229"/>
      <c r="C818" s="228"/>
      <c r="D818" s="228">
        <v>363</v>
      </c>
      <c r="E818" s="228"/>
      <c r="F818" s="228">
        <v>4.2</v>
      </c>
      <c r="G818" s="228"/>
      <c r="H818" s="228"/>
      <c r="I818" s="228"/>
    </row>
    <row r="819" spans="1:9">
      <c r="A819" s="228" t="s">
        <v>789</v>
      </c>
      <c r="B819" s="229">
        <v>1031.33</v>
      </c>
      <c r="C819" s="228">
        <v>294</v>
      </c>
      <c r="D819" s="228"/>
      <c r="E819" s="228"/>
      <c r="F819" s="228"/>
      <c r="G819" s="228"/>
      <c r="H819" s="228"/>
      <c r="I819" s="228"/>
    </row>
    <row r="820" spans="1:9">
      <c r="A820" s="228" t="s">
        <v>790</v>
      </c>
      <c r="B820" s="229"/>
      <c r="C820" s="228"/>
      <c r="D820" s="228"/>
      <c r="E820" s="228"/>
      <c r="F820" s="228"/>
      <c r="G820" s="228"/>
      <c r="H820" s="228"/>
      <c r="I820" s="228"/>
    </row>
    <row r="821" spans="1:9">
      <c r="A821" s="228" t="s">
        <v>791</v>
      </c>
      <c r="B821" s="229">
        <v>25</v>
      </c>
      <c r="C821" s="228"/>
      <c r="D821" s="228"/>
      <c r="E821" s="228"/>
      <c r="F821" s="228"/>
      <c r="G821" s="228"/>
      <c r="H821" s="228">
        <v>5</v>
      </c>
      <c r="I821" s="228"/>
    </row>
    <row r="822" spans="1:9">
      <c r="A822" s="228" t="s">
        <v>792</v>
      </c>
      <c r="B822" s="229"/>
      <c r="C822" s="228"/>
      <c r="D822" s="228"/>
      <c r="E822" s="228"/>
      <c r="F822" s="228"/>
      <c r="G822" s="228"/>
      <c r="H822" s="228"/>
      <c r="I822" s="228"/>
    </row>
    <row r="823" spans="1:9">
      <c r="A823" s="228" t="s">
        <v>793</v>
      </c>
      <c r="B823" s="229">
        <v>160</v>
      </c>
      <c r="C823" s="228"/>
      <c r="D823" s="228"/>
      <c r="E823" s="228"/>
      <c r="F823" s="228"/>
      <c r="G823" s="228"/>
      <c r="H823" s="228"/>
      <c r="I823" s="228"/>
    </row>
    <row r="824" spans="1:9">
      <c r="A824" s="228" t="s">
        <v>794</v>
      </c>
      <c r="B824" s="229">
        <v>7</v>
      </c>
      <c r="C824" s="228"/>
      <c r="D824" s="228"/>
      <c r="E824" s="228"/>
      <c r="F824" s="228"/>
      <c r="G824" s="228"/>
      <c r="H824" s="228"/>
      <c r="I824" s="228"/>
    </row>
    <row r="825" spans="1:9">
      <c r="A825" s="228" t="s">
        <v>795</v>
      </c>
      <c r="B825" s="229"/>
      <c r="C825" s="228"/>
      <c r="D825" s="228"/>
      <c r="E825" s="228"/>
      <c r="F825" s="228"/>
      <c r="G825" s="228"/>
      <c r="H825" s="228"/>
      <c r="I825" s="228"/>
    </row>
    <row r="826" spans="1:9">
      <c r="A826" s="228" t="s">
        <v>796</v>
      </c>
      <c r="B826" s="229"/>
      <c r="C826" s="228"/>
      <c r="D826" s="228"/>
      <c r="E826" s="228"/>
      <c r="F826" s="228"/>
      <c r="G826" s="228"/>
      <c r="H826" s="228"/>
      <c r="I826" s="228"/>
    </row>
    <row r="827" spans="1:9">
      <c r="A827" s="228" t="s">
        <v>797</v>
      </c>
      <c r="B827" s="229"/>
      <c r="C827" s="228"/>
      <c r="D827" s="228"/>
      <c r="E827" s="228"/>
      <c r="F827" s="228"/>
      <c r="G827" s="228"/>
      <c r="H827" s="228"/>
      <c r="I827" s="228"/>
    </row>
    <row r="828" spans="1:9">
      <c r="A828" s="228" t="s">
        <v>798</v>
      </c>
      <c r="B828" s="229"/>
      <c r="C828" s="228"/>
      <c r="D828" s="228"/>
      <c r="E828" s="228"/>
      <c r="F828" s="228"/>
      <c r="G828" s="228"/>
      <c r="H828" s="228"/>
      <c r="I828" s="228"/>
    </row>
    <row r="829" spans="1:9">
      <c r="A829" s="228" t="s">
        <v>799</v>
      </c>
      <c r="B829" s="229"/>
      <c r="C829" s="228"/>
      <c r="D829" s="228"/>
      <c r="E829" s="228"/>
      <c r="F829" s="228"/>
      <c r="G829" s="228"/>
      <c r="H829" s="228"/>
      <c r="I829" s="228"/>
    </row>
    <row r="830" spans="1:9">
      <c r="A830" s="228" t="s">
        <v>800</v>
      </c>
      <c r="B830" s="229"/>
      <c r="C830" s="228"/>
      <c r="D830" s="228"/>
      <c r="E830" s="228"/>
      <c r="F830" s="228"/>
      <c r="G830" s="228"/>
      <c r="H830" s="228"/>
      <c r="I830" s="228"/>
    </row>
    <row r="831" spans="1:9">
      <c r="A831" s="228" t="s">
        <v>801</v>
      </c>
      <c r="B831" s="229"/>
      <c r="C831" s="228"/>
      <c r="D831" s="228"/>
      <c r="E831" s="228"/>
      <c r="F831" s="228"/>
      <c r="G831" s="228"/>
      <c r="H831" s="228"/>
      <c r="I831" s="228"/>
    </row>
    <row r="832" spans="1:9">
      <c r="A832" s="228" t="s">
        <v>802</v>
      </c>
      <c r="B832" s="229"/>
      <c r="C832" s="228"/>
      <c r="D832" s="228"/>
      <c r="E832" s="228"/>
      <c r="F832" s="228"/>
      <c r="G832" s="228"/>
      <c r="H832" s="228"/>
      <c r="I832" s="228"/>
    </row>
    <row r="833" spans="1:9">
      <c r="A833" s="228" t="s">
        <v>803</v>
      </c>
      <c r="B833" s="229"/>
      <c r="C833" s="228"/>
      <c r="D833" s="228"/>
      <c r="E833" s="228"/>
      <c r="F833" s="228"/>
      <c r="G833" s="228"/>
      <c r="H833" s="228"/>
      <c r="I833" s="228"/>
    </row>
    <row r="834" spans="1:9">
      <c r="A834" s="228" t="s">
        <v>804</v>
      </c>
      <c r="B834" s="229"/>
      <c r="C834" s="228"/>
      <c r="D834" s="228"/>
      <c r="E834" s="228"/>
      <c r="F834" s="228"/>
      <c r="G834" s="228"/>
      <c r="H834" s="228"/>
      <c r="I834" s="228"/>
    </row>
    <row r="835" spans="1:9">
      <c r="A835" s="228" t="s">
        <v>805</v>
      </c>
      <c r="B835" s="229"/>
      <c r="C835" s="228"/>
      <c r="D835" s="228"/>
      <c r="E835" s="228"/>
      <c r="F835" s="228"/>
      <c r="G835" s="228"/>
      <c r="H835" s="228"/>
      <c r="I835" s="228"/>
    </row>
    <row r="836" spans="1:9">
      <c r="A836" s="228" t="s">
        <v>806</v>
      </c>
      <c r="B836" s="229"/>
      <c r="C836" s="228"/>
      <c r="D836" s="228"/>
      <c r="E836" s="228"/>
      <c r="F836" s="228"/>
      <c r="G836" s="228"/>
      <c r="H836" s="228"/>
      <c r="I836" s="228"/>
    </row>
    <row r="837" spans="1:9">
      <c r="A837" s="228" t="s">
        <v>807</v>
      </c>
      <c r="B837" s="229"/>
      <c r="C837" s="228"/>
      <c r="D837" s="228"/>
      <c r="E837" s="228"/>
      <c r="F837" s="228"/>
      <c r="G837" s="228"/>
      <c r="H837" s="228"/>
      <c r="I837" s="228"/>
    </row>
    <row r="838" spans="1:9">
      <c r="A838" s="228" t="s">
        <v>808</v>
      </c>
      <c r="B838" s="229"/>
      <c r="C838" s="228"/>
      <c r="D838" s="228"/>
      <c r="E838" s="228"/>
      <c r="F838" s="228"/>
      <c r="G838" s="228"/>
      <c r="H838" s="228"/>
      <c r="I838" s="228"/>
    </row>
    <row r="839" spans="1:9">
      <c r="A839" s="228" t="s">
        <v>809</v>
      </c>
      <c r="B839" s="229">
        <v>2362.07</v>
      </c>
      <c r="C839" s="228"/>
      <c r="D839" s="228"/>
      <c r="E839" s="228">
        <v>14</v>
      </c>
      <c r="F839" s="228"/>
      <c r="G839" s="228"/>
      <c r="H839" s="228">
        <v>287</v>
      </c>
      <c r="I839" s="228"/>
    </row>
    <row r="840" spans="1:9">
      <c r="A840" s="228" t="s">
        <v>810</v>
      </c>
      <c r="B840" s="229">
        <f>SUM(B841:B864)</f>
        <v>3116.1</v>
      </c>
      <c r="C840" s="228">
        <f t="shared" ref="C840:I840" si="134">SUM(C841:C864)</f>
        <v>1137</v>
      </c>
      <c r="D840" s="228">
        <f t="shared" si="134"/>
        <v>523</v>
      </c>
      <c r="E840" s="228">
        <f t="shared" si="134"/>
        <v>471</v>
      </c>
      <c r="F840" s="228">
        <f t="shared" si="134"/>
        <v>549.44</v>
      </c>
      <c r="G840" s="228">
        <f t="shared" si="134"/>
        <v>357.1</v>
      </c>
      <c r="H840" s="228">
        <f t="shared" si="134"/>
        <v>293</v>
      </c>
      <c r="I840" s="228">
        <f t="shared" si="134"/>
        <v>325.53</v>
      </c>
    </row>
    <row r="841" spans="1:9">
      <c r="A841" s="228" t="s">
        <v>773</v>
      </c>
      <c r="B841" s="229">
        <v>1269.62</v>
      </c>
      <c r="C841" s="228">
        <v>743</v>
      </c>
      <c r="D841" s="228">
        <v>523</v>
      </c>
      <c r="E841" s="228">
        <v>463</v>
      </c>
      <c r="F841" s="228">
        <v>416.06</v>
      </c>
      <c r="G841" s="228">
        <v>357.1</v>
      </c>
      <c r="H841" s="228">
        <v>269</v>
      </c>
      <c r="I841" s="232">
        <v>156.81</v>
      </c>
    </row>
    <row r="842" spans="1:9">
      <c r="A842" s="228" t="s">
        <v>774</v>
      </c>
      <c r="B842" s="229"/>
      <c r="C842" s="228"/>
      <c r="D842" s="228"/>
      <c r="E842" s="228"/>
      <c r="F842" s="228"/>
      <c r="G842" s="228"/>
      <c r="H842" s="228">
        <v>15</v>
      </c>
      <c r="I842" s="228"/>
    </row>
    <row r="843" spans="1:9">
      <c r="A843" s="228" t="s">
        <v>775</v>
      </c>
      <c r="B843" s="229"/>
      <c r="C843" s="228"/>
      <c r="D843" s="228"/>
      <c r="E843" s="228"/>
      <c r="F843" s="228"/>
      <c r="G843" s="228"/>
      <c r="H843" s="228"/>
      <c r="I843" s="228"/>
    </row>
    <row r="844" spans="1:9">
      <c r="A844" s="228" t="s">
        <v>811</v>
      </c>
      <c r="B844" s="229">
        <v>384.77</v>
      </c>
      <c r="C844" s="228">
        <v>195</v>
      </c>
      <c r="D844" s="228"/>
      <c r="E844" s="228"/>
      <c r="F844" s="228"/>
      <c r="G844" s="228"/>
      <c r="H844" s="228"/>
      <c r="I844" s="228"/>
    </row>
    <row r="845" spans="1:9">
      <c r="A845" s="228" t="s">
        <v>812</v>
      </c>
      <c r="B845" s="229">
        <v>12</v>
      </c>
      <c r="C845" s="228"/>
      <c r="D845" s="228"/>
      <c r="E845" s="228"/>
      <c r="F845" s="228"/>
      <c r="G845" s="228"/>
      <c r="H845" s="228"/>
      <c r="I845" s="228"/>
    </row>
    <row r="846" spans="1:9">
      <c r="A846" s="228" t="s">
        <v>813</v>
      </c>
      <c r="B846" s="229"/>
      <c r="C846" s="228"/>
      <c r="D846" s="228"/>
      <c r="E846" s="228"/>
      <c r="F846" s="228"/>
      <c r="G846" s="228"/>
      <c r="H846" s="228"/>
      <c r="I846" s="228"/>
    </row>
    <row r="847" spans="1:9">
      <c r="A847" s="228" t="s">
        <v>814</v>
      </c>
      <c r="B847" s="229">
        <v>60</v>
      </c>
      <c r="C847" s="228"/>
      <c r="D847" s="228"/>
      <c r="E847" s="228"/>
      <c r="F847" s="228"/>
      <c r="G847" s="228"/>
      <c r="H847" s="228"/>
      <c r="I847" s="228"/>
    </row>
    <row r="848" spans="1:9">
      <c r="A848" s="228" t="s">
        <v>815</v>
      </c>
      <c r="B848" s="229">
        <v>5</v>
      </c>
      <c r="C848" s="228"/>
      <c r="D848" s="228"/>
      <c r="E848" s="228"/>
      <c r="F848" s="228"/>
      <c r="G848" s="228"/>
      <c r="H848" s="228"/>
      <c r="I848" s="228"/>
    </row>
    <row r="849" spans="1:9">
      <c r="A849" s="228" t="s">
        <v>816</v>
      </c>
      <c r="B849" s="229">
        <v>30</v>
      </c>
      <c r="C849" s="228"/>
      <c r="D849" s="228"/>
      <c r="E849" s="228"/>
      <c r="F849" s="228"/>
      <c r="G849" s="228"/>
      <c r="H849" s="228"/>
      <c r="I849" s="228"/>
    </row>
    <row r="850" spans="1:9">
      <c r="A850" s="228" t="s">
        <v>817</v>
      </c>
      <c r="B850" s="229">
        <v>476.5</v>
      </c>
      <c r="C850" s="228"/>
      <c r="D850" s="228"/>
      <c r="E850" s="228"/>
      <c r="F850" s="228"/>
      <c r="G850" s="228"/>
      <c r="H850" s="228"/>
      <c r="I850" s="228"/>
    </row>
    <row r="851" spans="1:9">
      <c r="A851" s="228" t="s">
        <v>818</v>
      </c>
      <c r="B851" s="229"/>
      <c r="C851" s="228"/>
      <c r="D851" s="228"/>
      <c r="E851" s="228"/>
      <c r="F851" s="228"/>
      <c r="G851" s="228"/>
      <c r="H851" s="228"/>
      <c r="I851" s="228"/>
    </row>
    <row r="852" spans="1:9">
      <c r="A852" s="228" t="s">
        <v>819</v>
      </c>
      <c r="B852" s="229"/>
      <c r="C852" s="228">
        <v>199</v>
      </c>
      <c r="D852" s="228"/>
      <c r="E852" s="228"/>
      <c r="F852" s="228">
        <v>133.38</v>
      </c>
      <c r="G852" s="228"/>
      <c r="H852" s="228"/>
      <c r="I852" s="232">
        <v>102.12</v>
      </c>
    </row>
    <row r="853" spans="1:9">
      <c r="A853" s="228" t="s">
        <v>820</v>
      </c>
      <c r="B853" s="229"/>
      <c r="C853" s="228"/>
      <c r="D853" s="228"/>
      <c r="E853" s="228"/>
      <c r="F853" s="228"/>
      <c r="G853" s="228"/>
      <c r="H853" s="228"/>
      <c r="I853" s="228"/>
    </row>
    <row r="854" spans="1:9">
      <c r="A854" s="228" t="s">
        <v>821</v>
      </c>
      <c r="B854" s="229"/>
      <c r="C854" s="228"/>
      <c r="D854" s="228"/>
      <c r="E854" s="228"/>
      <c r="F854" s="228"/>
      <c r="G854" s="228"/>
      <c r="H854" s="228"/>
      <c r="I854" s="228"/>
    </row>
    <row r="855" spans="1:9">
      <c r="A855" s="228" t="s">
        <v>822</v>
      </c>
      <c r="B855" s="229"/>
      <c r="C855" s="228"/>
      <c r="D855" s="228"/>
      <c r="E855" s="228"/>
      <c r="F855" s="228"/>
      <c r="G855" s="228"/>
      <c r="H855" s="228"/>
      <c r="I855" s="228"/>
    </row>
    <row r="856" spans="1:9">
      <c r="A856" s="228" t="s">
        <v>823</v>
      </c>
      <c r="B856" s="229"/>
      <c r="C856" s="228"/>
      <c r="D856" s="228"/>
      <c r="E856" s="228"/>
      <c r="F856" s="228"/>
      <c r="G856" s="228"/>
      <c r="H856" s="228"/>
      <c r="I856" s="228"/>
    </row>
    <row r="857" spans="1:9">
      <c r="A857" s="228" t="s">
        <v>824</v>
      </c>
      <c r="B857" s="229"/>
      <c r="C857" s="228"/>
      <c r="D857" s="228"/>
      <c r="E857" s="228"/>
      <c r="F857" s="228"/>
      <c r="G857" s="228"/>
      <c r="H857" s="228"/>
      <c r="I857" s="228"/>
    </row>
    <row r="858" spans="1:9">
      <c r="A858" s="228" t="s">
        <v>825</v>
      </c>
      <c r="B858" s="229"/>
      <c r="C858" s="228"/>
      <c r="D858" s="228"/>
      <c r="E858" s="228"/>
      <c r="F858" s="228"/>
      <c r="G858" s="228"/>
      <c r="H858" s="228"/>
      <c r="I858" s="228"/>
    </row>
    <row r="859" spans="1:9">
      <c r="A859" s="228" t="s">
        <v>826</v>
      </c>
      <c r="B859" s="229"/>
      <c r="C859" s="228"/>
      <c r="D859" s="228"/>
      <c r="E859" s="228"/>
      <c r="F859" s="228"/>
      <c r="G859" s="228"/>
      <c r="H859" s="228"/>
      <c r="I859" s="228"/>
    </row>
    <row r="860" spans="1:9">
      <c r="A860" s="228" t="s">
        <v>827</v>
      </c>
      <c r="B860" s="229"/>
      <c r="C860" s="228"/>
      <c r="D860" s="228"/>
      <c r="E860" s="228"/>
      <c r="F860" s="228"/>
      <c r="G860" s="228"/>
      <c r="H860" s="228"/>
      <c r="I860" s="228"/>
    </row>
    <row r="861" spans="1:9">
      <c r="A861" s="234" t="s">
        <v>828</v>
      </c>
      <c r="B861" s="229"/>
      <c r="C861" s="228"/>
      <c r="D861" s="228"/>
      <c r="E861" s="228"/>
      <c r="F861" s="228"/>
      <c r="G861" s="228"/>
      <c r="H861" s="228"/>
      <c r="I861" s="228"/>
    </row>
    <row r="862" spans="1:9">
      <c r="A862" s="234" t="s">
        <v>829</v>
      </c>
      <c r="B862" s="229">
        <v>13</v>
      </c>
      <c r="C862" s="228"/>
      <c r="D862" s="228"/>
      <c r="E862" s="228"/>
      <c r="F862" s="228"/>
      <c r="G862" s="228"/>
      <c r="H862" s="228"/>
      <c r="I862" s="228"/>
    </row>
    <row r="863" spans="1:9">
      <c r="A863" s="234" t="s">
        <v>830</v>
      </c>
      <c r="B863" s="229"/>
      <c r="C863" s="228"/>
      <c r="D863" s="228"/>
      <c r="E863" s="228"/>
      <c r="F863" s="228"/>
      <c r="G863" s="228"/>
      <c r="H863" s="228"/>
      <c r="I863" s="228"/>
    </row>
    <row r="864" spans="1:9">
      <c r="A864" s="228" t="s">
        <v>831</v>
      </c>
      <c r="B864" s="229">
        <v>865.21</v>
      </c>
      <c r="C864" s="228"/>
      <c r="D864" s="228"/>
      <c r="E864" s="228">
        <v>8</v>
      </c>
      <c r="F864" s="228"/>
      <c r="G864" s="228"/>
      <c r="H864" s="228">
        <v>9</v>
      </c>
      <c r="I864" s="232">
        <v>66.6</v>
      </c>
    </row>
    <row r="865" spans="1:9">
      <c r="A865" s="228" t="s">
        <v>218</v>
      </c>
      <c r="B865" s="229">
        <f>SUM(B866:B890)</f>
        <v>826.19</v>
      </c>
      <c r="C865" s="228">
        <f t="shared" ref="C865:I865" si="135">SUM(C866:C890)</f>
        <v>309</v>
      </c>
      <c r="D865" s="228">
        <f t="shared" si="135"/>
        <v>171</v>
      </c>
      <c r="E865" s="228">
        <f t="shared" si="135"/>
        <v>168</v>
      </c>
      <c r="F865" s="228">
        <f t="shared" si="135"/>
        <v>193.98</v>
      </c>
      <c r="G865" s="228">
        <f t="shared" si="135"/>
        <v>219.57</v>
      </c>
      <c r="H865" s="228">
        <f t="shared" si="135"/>
        <v>344</v>
      </c>
      <c r="I865" s="228">
        <f t="shared" si="135"/>
        <v>339.87</v>
      </c>
    </row>
    <row r="866" spans="1:9">
      <c r="A866" s="228" t="s">
        <v>773</v>
      </c>
      <c r="B866" s="229">
        <v>608.92</v>
      </c>
      <c r="C866" s="228">
        <v>309</v>
      </c>
      <c r="D866" s="228">
        <v>171</v>
      </c>
      <c r="E866" s="228">
        <v>165</v>
      </c>
      <c r="F866" s="228">
        <v>193.98</v>
      </c>
      <c r="G866" s="228">
        <v>219.57</v>
      </c>
      <c r="H866" s="228">
        <v>191</v>
      </c>
      <c r="I866" s="232">
        <v>239.87</v>
      </c>
    </row>
    <row r="867" spans="1:9">
      <c r="A867" s="228" t="s">
        <v>774</v>
      </c>
      <c r="B867" s="229">
        <v>153.67</v>
      </c>
      <c r="C867" s="228"/>
      <c r="D867" s="228"/>
      <c r="E867" s="228"/>
      <c r="F867" s="228"/>
      <c r="G867" s="228"/>
      <c r="H867" s="228"/>
      <c r="I867" s="228"/>
    </row>
    <row r="868" spans="1:9">
      <c r="A868" s="228" t="s">
        <v>775</v>
      </c>
      <c r="B868" s="229"/>
      <c r="C868" s="228"/>
      <c r="D868" s="228"/>
      <c r="E868" s="228"/>
      <c r="F868" s="228"/>
      <c r="G868" s="228"/>
      <c r="H868" s="228"/>
      <c r="I868" s="228"/>
    </row>
    <row r="869" spans="1:9">
      <c r="A869" s="228" t="s">
        <v>832</v>
      </c>
      <c r="B869" s="229"/>
      <c r="C869" s="228"/>
      <c r="D869" s="228"/>
      <c r="E869" s="228"/>
      <c r="F869" s="228"/>
      <c r="G869" s="228"/>
      <c r="H869" s="228"/>
      <c r="I869" s="228"/>
    </row>
    <row r="870" spans="1:9">
      <c r="A870" s="228" t="s">
        <v>833</v>
      </c>
      <c r="B870" s="229"/>
      <c r="C870" s="228"/>
      <c r="D870" s="228"/>
      <c r="E870" s="228"/>
      <c r="F870" s="228"/>
      <c r="G870" s="228"/>
      <c r="H870" s="228"/>
      <c r="I870" s="228"/>
    </row>
    <row r="871" spans="1:9">
      <c r="A871" s="228" t="s">
        <v>834</v>
      </c>
      <c r="B871" s="229"/>
      <c r="C871" s="228"/>
      <c r="D871" s="228"/>
      <c r="E871" s="228"/>
      <c r="F871" s="228"/>
      <c r="G871" s="228"/>
      <c r="H871" s="228"/>
      <c r="I871" s="228"/>
    </row>
    <row r="872" spans="1:9">
      <c r="A872" s="228" t="s">
        <v>835</v>
      </c>
      <c r="B872" s="229"/>
      <c r="C872" s="228"/>
      <c r="D872" s="228"/>
      <c r="E872" s="228"/>
      <c r="F872" s="228"/>
      <c r="G872" s="228"/>
      <c r="H872" s="228"/>
      <c r="I872" s="228"/>
    </row>
    <row r="873" spans="1:9">
      <c r="A873" s="228" t="s">
        <v>836</v>
      </c>
      <c r="B873" s="229">
        <v>20</v>
      </c>
      <c r="C873" s="228"/>
      <c r="D873" s="228"/>
      <c r="E873" s="228"/>
      <c r="F873" s="228"/>
      <c r="G873" s="228"/>
      <c r="H873" s="228"/>
      <c r="I873" s="228"/>
    </row>
    <row r="874" spans="1:9">
      <c r="A874" s="228" t="s">
        <v>837</v>
      </c>
      <c r="B874" s="229"/>
      <c r="C874" s="228"/>
      <c r="D874" s="228"/>
      <c r="E874" s="228"/>
      <c r="F874" s="228"/>
      <c r="G874" s="228"/>
      <c r="H874" s="228"/>
      <c r="I874" s="228"/>
    </row>
    <row r="875" spans="1:9">
      <c r="A875" s="228" t="s">
        <v>838</v>
      </c>
      <c r="B875" s="229"/>
      <c r="C875" s="228"/>
      <c r="D875" s="228"/>
      <c r="E875" s="228"/>
      <c r="F875" s="228"/>
      <c r="G875" s="228"/>
      <c r="H875" s="228"/>
      <c r="I875" s="228"/>
    </row>
    <row r="876" spans="1:9">
      <c r="A876" s="228" t="s">
        <v>839</v>
      </c>
      <c r="B876" s="229"/>
      <c r="C876" s="228"/>
      <c r="D876" s="228"/>
      <c r="E876" s="228"/>
      <c r="F876" s="228"/>
      <c r="G876" s="228"/>
      <c r="H876" s="228"/>
      <c r="I876" s="228"/>
    </row>
    <row r="877" spans="1:9">
      <c r="A877" s="228" t="s">
        <v>840</v>
      </c>
      <c r="B877" s="229"/>
      <c r="C877" s="228"/>
      <c r="D877" s="228"/>
      <c r="E877" s="228"/>
      <c r="F877" s="228"/>
      <c r="G877" s="228"/>
      <c r="H877" s="228"/>
      <c r="I877" s="228"/>
    </row>
    <row r="878" spans="1:9">
      <c r="A878" s="228" t="s">
        <v>841</v>
      </c>
      <c r="B878" s="229"/>
      <c r="C878" s="228"/>
      <c r="D878" s="228"/>
      <c r="E878" s="228"/>
      <c r="F878" s="228"/>
      <c r="G878" s="228"/>
      <c r="H878" s="228"/>
      <c r="I878" s="228"/>
    </row>
    <row r="879" spans="1:9">
      <c r="A879" s="228" t="s">
        <v>842</v>
      </c>
      <c r="B879" s="229">
        <v>7.6</v>
      </c>
      <c r="C879" s="228"/>
      <c r="D879" s="228"/>
      <c r="E879" s="228"/>
      <c r="F879" s="228"/>
      <c r="G879" s="228"/>
      <c r="H879" s="228"/>
      <c r="I879" s="228"/>
    </row>
    <row r="880" spans="1:9">
      <c r="A880" s="228" t="s">
        <v>843</v>
      </c>
      <c r="B880" s="229"/>
      <c r="C880" s="228"/>
      <c r="D880" s="228"/>
      <c r="E880" s="228"/>
      <c r="F880" s="228"/>
      <c r="G880" s="228"/>
      <c r="H880" s="228">
        <v>25</v>
      </c>
      <c r="I880" s="228"/>
    </row>
    <row r="881" spans="1:9">
      <c r="A881" s="228" t="s">
        <v>844</v>
      </c>
      <c r="B881" s="229"/>
      <c r="C881" s="228"/>
      <c r="D881" s="228"/>
      <c r="E881" s="228"/>
      <c r="F881" s="228"/>
      <c r="G881" s="228"/>
      <c r="H881" s="228"/>
      <c r="I881" s="228"/>
    </row>
    <row r="882" spans="1:9">
      <c r="A882" s="228" t="s">
        <v>845</v>
      </c>
      <c r="B882" s="229"/>
      <c r="C882" s="228"/>
      <c r="D882" s="228"/>
      <c r="E882" s="228"/>
      <c r="F882" s="228"/>
      <c r="G882" s="228"/>
      <c r="H882" s="228"/>
      <c r="I882" s="228"/>
    </row>
    <row r="883" spans="1:9">
      <c r="A883" s="228" t="s">
        <v>846</v>
      </c>
      <c r="B883" s="229"/>
      <c r="C883" s="228"/>
      <c r="D883" s="228"/>
      <c r="E883" s="228"/>
      <c r="F883" s="228"/>
      <c r="G883" s="228"/>
      <c r="H883" s="228"/>
      <c r="I883" s="228"/>
    </row>
    <row r="884" spans="1:9">
      <c r="A884" s="228" t="s">
        <v>847</v>
      </c>
      <c r="B884" s="229"/>
      <c r="C884" s="228"/>
      <c r="D884" s="228"/>
      <c r="E884" s="228"/>
      <c r="F884" s="228"/>
      <c r="G884" s="228"/>
      <c r="H884" s="228"/>
      <c r="I884" s="228">
        <v>100</v>
      </c>
    </row>
    <row r="885" spans="1:9">
      <c r="A885" s="228" t="s">
        <v>848</v>
      </c>
      <c r="B885" s="229"/>
      <c r="C885" s="228"/>
      <c r="D885" s="228"/>
      <c r="E885" s="228"/>
      <c r="F885" s="228"/>
      <c r="G885" s="228"/>
      <c r="H885" s="228"/>
      <c r="I885" s="228"/>
    </row>
    <row r="886" spans="1:9">
      <c r="A886" s="228" t="s">
        <v>849</v>
      </c>
      <c r="B886" s="229">
        <v>35</v>
      </c>
      <c r="C886" s="228"/>
      <c r="D886" s="228"/>
      <c r="E886" s="228"/>
      <c r="F886" s="228"/>
      <c r="G886" s="228"/>
      <c r="H886" s="228"/>
      <c r="I886" s="228"/>
    </row>
    <row r="887" spans="1:9">
      <c r="A887" s="228" t="s">
        <v>823</v>
      </c>
      <c r="B887" s="229"/>
      <c r="C887" s="228"/>
      <c r="D887" s="228"/>
      <c r="E887" s="228"/>
      <c r="F887" s="228"/>
      <c r="G887" s="228"/>
      <c r="H887" s="228"/>
      <c r="I887" s="228"/>
    </row>
    <row r="888" spans="1:9">
      <c r="A888" s="228" t="s">
        <v>850</v>
      </c>
      <c r="B888" s="229"/>
      <c r="C888" s="228"/>
      <c r="D888" s="228"/>
      <c r="E888" s="228"/>
      <c r="F888" s="228"/>
      <c r="G888" s="228"/>
      <c r="H888" s="228"/>
      <c r="I888" s="228"/>
    </row>
    <row r="889" spans="1:9">
      <c r="A889" s="228" t="s">
        <v>851</v>
      </c>
      <c r="B889" s="229"/>
      <c r="C889" s="228"/>
      <c r="D889" s="228"/>
      <c r="E889" s="228"/>
      <c r="F889" s="228"/>
      <c r="G889" s="228"/>
      <c r="H889" s="228"/>
      <c r="I889" s="228"/>
    </row>
    <row r="890" spans="1:9">
      <c r="A890" s="228" t="s">
        <v>852</v>
      </c>
      <c r="B890" s="229">
        <v>1</v>
      </c>
      <c r="C890" s="228"/>
      <c r="D890" s="228"/>
      <c r="E890" s="228">
        <v>3</v>
      </c>
      <c r="F890" s="228"/>
      <c r="G890" s="228"/>
      <c r="H890" s="228">
        <v>128</v>
      </c>
      <c r="I890" s="228"/>
    </row>
    <row r="891" spans="1:9">
      <c r="A891" s="228" t="s">
        <v>219</v>
      </c>
      <c r="B891" s="229">
        <v>0</v>
      </c>
      <c r="C891" s="228">
        <f t="shared" ref="C891:I891" si="136">SUM(C892:C901)</f>
        <v>0</v>
      </c>
      <c r="D891" s="228">
        <f t="shared" si="136"/>
        <v>0</v>
      </c>
      <c r="E891" s="228">
        <f t="shared" si="136"/>
        <v>0</v>
      </c>
      <c r="F891" s="228">
        <f t="shared" si="136"/>
        <v>0</v>
      </c>
      <c r="G891" s="228">
        <f t="shared" si="136"/>
        <v>0</v>
      </c>
      <c r="H891" s="228">
        <f t="shared" si="136"/>
        <v>0</v>
      </c>
      <c r="I891" s="228">
        <f t="shared" si="136"/>
        <v>0</v>
      </c>
    </row>
    <row r="892" spans="1:9">
      <c r="A892" s="228" t="s">
        <v>773</v>
      </c>
      <c r="B892" s="229"/>
      <c r="C892" s="228"/>
      <c r="D892" s="228"/>
      <c r="E892" s="228"/>
      <c r="F892" s="228"/>
      <c r="G892" s="228"/>
      <c r="H892" s="228"/>
      <c r="I892" s="228"/>
    </row>
    <row r="893" spans="1:9">
      <c r="A893" s="228" t="s">
        <v>774</v>
      </c>
      <c r="B893" s="229"/>
      <c r="C893" s="228"/>
      <c r="D893" s="228"/>
      <c r="E893" s="228"/>
      <c r="F893" s="228"/>
      <c r="G893" s="228"/>
      <c r="H893" s="228"/>
      <c r="I893" s="228"/>
    </row>
    <row r="894" spans="1:9">
      <c r="A894" s="228" t="s">
        <v>775</v>
      </c>
      <c r="B894" s="229"/>
      <c r="C894" s="228"/>
      <c r="D894" s="228"/>
      <c r="E894" s="228"/>
      <c r="F894" s="228"/>
      <c r="G894" s="228"/>
      <c r="H894" s="228"/>
      <c r="I894" s="228"/>
    </row>
    <row r="895" spans="1:9">
      <c r="A895" s="228" t="s">
        <v>853</v>
      </c>
      <c r="B895" s="229"/>
      <c r="C895" s="228"/>
      <c r="D895" s="228"/>
      <c r="E895" s="228"/>
      <c r="F895" s="228"/>
      <c r="G895" s="228"/>
      <c r="H895" s="228"/>
      <c r="I895" s="228"/>
    </row>
    <row r="896" spans="1:9">
      <c r="A896" s="228" t="s">
        <v>854</v>
      </c>
      <c r="B896" s="229"/>
      <c r="C896" s="228"/>
      <c r="D896" s="228"/>
      <c r="E896" s="228"/>
      <c r="F896" s="228"/>
      <c r="G896" s="228"/>
      <c r="H896" s="228"/>
      <c r="I896" s="228"/>
    </row>
    <row r="897" spans="1:9">
      <c r="A897" s="228" t="s">
        <v>855</v>
      </c>
      <c r="B897" s="229"/>
      <c r="C897" s="228"/>
      <c r="D897" s="228"/>
      <c r="E897" s="228"/>
      <c r="F897" s="228"/>
      <c r="G897" s="228"/>
      <c r="H897" s="228"/>
      <c r="I897" s="228"/>
    </row>
    <row r="898" spans="1:9">
      <c r="A898" s="228" t="s">
        <v>856</v>
      </c>
      <c r="B898" s="229"/>
      <c r="C898" s="228"/>
      <c r="D898" s="228"/>
      <c r="E898" s="228"/>
      <c r="F898" s="228"/>
      <c r="G898" s="228"/>
      <c r="H898" s="228"/>
      <c r="I898" s="228"/>
    </row>
    <row r="899" spans="1:9">
      <c r="A899" s="228" t="s">
        <v>857</v>
      </c>
      <c r="B899" s="229"/>
      <c r="C899" s="228"/>
      <c r="D899" s="228"/>
      <c r="E899" s="228"/>
      <c r="F899" s="228"/>
      <c r="G899" s="228"/>
      <c r="H899" s="228"/>
      <c r="I899" s="228"/>
    </row>
    <row r="900" spans="1:9">
      <c r="A900" s="228" t="s">
        <v>858</v>
      </c>
      <c r="B900" s="229"/>
      <c r="C900" s="228"/>
      <c r="D900" s="228"/>
      <c r="E900" s="228"/>
      <c r="F900" s="228"/>
      <c r="G900" s="228"/>
      <c r="H900" s="228"/>
      <c r="I900" s="228"/>
    </row>
    <row r="901" spans="1:9">
      <c r="A901" s="228" t="s">
        <v>859</v>
      </c>
      <c r="B901" s="229"/>
      <c r="C901" s="228"/>
      <c r="D901" s="228"/>
      <c r="E901" s="228"/>
      <c r="F901" s="228"/>
      <c r="G901" s="228"/>
      <c r="H901" s="228"/>
      <c r="I901" s="228"/>
    </row>
    <row r="902" spans="1:9">
      <c r="A902" s="228" t="s">
        <v>220</v>
      </c>
      <c r="B902" s="229">
        <v>4204.97</v>
      </c>
      <c r="C902" s="228">
        <f t="shared" ref="C902:I902" si="137">SUM(C903:C912)</f>
        <v>2978</v>
      </c>
      <c r="D902" s="228">
        <f t="shared" si="137"/>
        <v>684</v>
      </c>
      <c r="E902" s="228">
        <f t="shared" si="137"/>
        <v>194</v>
      </c>
      <c r="F902" s="228">
        <f t="shared" si="137"/>
        <v>184.62</v>
      </c>
      <c r="G902" s="228">
        <f t="shared" si="137"/>
        <v>131.46</v>
      </c>
      <c r="H902" s="228">
        <f t="shared" si="137"/>
        <v>967</v>
      </c>
      <c r="I902" s="228">
        <f t="shared" si="137"/>
        <v>542.69</v>
      </c>
    </row>
    <row r="903" spans="1:9">
      <c r="A903" s="228" t="s">
        <v>773</v>
      </c>
      <c r="B903" s="229">
        <v>650.97</v>
      </c>
      <c r="C903" s="228">
        <v>2978</v>
      </c>
      <c r="D903" s="228">
        <v>95</v>
      </c>
      <c r="E903" s="228">
        <v>189</v>
      </c>
      <c r="F903" s="228">
        <v>184.62</v>
      </c>
      <c r="G903" s="228">
        <v>131.46</v>
      </c>
      <c r="H903" s="228">
        <v>307</v>
      </c>
      <c r="I903" s="232">
        <v>232.69</v>
      </c>
    </row>
    <row r="904" spans="1:9">
      <c r="A904" s="228" t="s">
        <v>774</v>
      </c>
      <c r="B904" s="229"/>
      <c r="C904" s="228"/>
      <c r="D904" s="228"/>
      <c r="E904" s="228"/>
      <c r="F904" s="228"/>
      <c r="G904" s="228"/>
      <c r="H904" s="228">
        <v>638</v>
      </c>
      <c r="I904" s="232"/>
    </row>
    <row r="905" spans="1:9">
      <c r="A905" s="228" t="s">
        <v>775</v>
      </c>
      <c r="B905" s="229"/>
      <c r="C905" s="228"/>
      <c r="D905" s="228"/>
      <c r="E905" s="228"/>
      <c r="F905" s="228"/>
      <c r="G905" s="228"/>
      <c r="H905" s="228"/>
      <c r="I905" s="232"/>
    </row>
    <row r="906" spans="1:9">
      <c r="A906" s="228" t="s">
        <v>860</v>
      </c>
      <c r="B906" s="229"/>
      <c r="C906" s="228"/>
      <c r="D906" s="228">
        <v>589</v>
      </c>
      <c r="E906" s="228"/>
      <c r="F906" s="228"/>
      <c r="G906" s="228"/>
      <c r="H906" s="228"/>
      <c r="I906" s="232">
        <v>310</v>
      </c>
    </row>
    <row r="907" spans="1:9">
      <c r="A907" s="228" t="s">
        <v>861</v>
      </c>
      <c r="B907" s="229"/>
      <c r="C907" s="228"/>
      <c r="D907" s="228"/>
      <c r="E907" s="228"/>
      <c r="F907" s="228"/>
      <c r="G907" s="228"/>
      <c r="H907" s="228"/>
      <c r="I907" s="228"/>
    </row>
    <row r="908" spans="1:9">
      <c r="A908" s="228" t="s">
        <v>862</v>
      </c>
      <c r="B908" s="229"/>
      <c r="C908" s="228"/>
      <c r="D908" s="228"/>
      <c r="E908" s="228"/>
      <c r="F908" s="228"/>
      <c r="G908" s="228"/>
      <c r="H908" s="228"/>
      <c r="I908" s="228"/>
    </row>
    <row r="909" spans="1:9">
      <c r="A909" s="228" t="s">
        <v>863</v>
      </c>
      <c r="B909" s="229"/>
      <c r="C909" s="228"/>
      <c r="D909" s="228"/>
      <c r="E909" s="228"/>
      <c r="F909" s="228"/>
      <c r="G909" s="228"/>
      <c r="H909" s="228"/>
      <c r="I909" s="228"/>
    </row>
    <row r="910" spans="1:9">
      <c r="A910" s="228" t="s">
        <v>864</v>
      </c>
      <c r="B910" s="229"/>
      <c r="C910" s="228"/>
      <c r="D910" s="228"/>
      <c r="E910" s="228"/>
      <c r="F910" s="228"/>
      <c r="G910" s="228"/>
      <c r="H910" s="228"/>
      <c r="I910" s="228"/>
    </row>
    <row r="911" spans="1:9">
      <c r="A911" s="228" t="s">
        <v>865</v>
      </c>
      <c r="B911" s="229"/>
      <c r="C911" s="228"/>
      <c r="D911" s="228"/>
      <c r="E911" s="228"/>
      <c r="F911" s="228"/>
      <c r="G911" s="228"/>
      <c r="H911" s="228"/>
      <c r="I911" s="228"/>
    </row>
    <row r="912" spans="1:9">
      <c r="A912" s="228" t="s">
        <v>866</v>
      </c>
      <c r="B912" s="229">
        <v>3554</v>
      </c>
      <c r="C912" s="228"/>
      <c r="D912" s="228"/>
      <c r="E912" s="228">
        <v>5</v>
      </c>
      <c r="F912" s="228"/>
      <c r="G912" s="228"/>
      <c r="H912" s="228">
        <v>22</v>
      </c>
      <c r="I912" s="228"/>
    </row>
    <row r="913" spans="1:9">
      <c r="A913" s="228" t="s">
        <v>221</v>
      </c>
      <c r="B913" s="229">
        <v>0</v>
      </c>
      <c r="C913" s="228">
        <f t="shared" ref="C913:I913" si="138">SUM(C914:C918)</f>
        <v>0</v>
      </c>
      <c r="D913" s="228">
        <f t="shared" si="138"/>
        <v>0</v>
      </c>
      <c r="E913" s="228">
        <f t="shared" si="138"/>
        <v>0</v>
      </c>
      <c r="F913" s="228">
        <f t="shared" si="138"/>
        <v>0</v>
      </c>
      <c r="G913" s="228">
        <f t="shared" si="138"/>
        <v>62.37</v>
      </c>
      <c r="H913" s="228">
        <f t="shared" si="138"/>
        <v>0</v>
      </c>
      <c r="I913" s="228">
        <f t="shared" si="138"/>
        <v>0</v>
      </c>
    </row>
    <row r="914" spans="1:9">
      <c r="A914" s="228" t="s">
        <v>867</v>
      </c>
      <c r="B914" s="229"/>
      <c r="C914" s="228"/>
      <c r="D914" s="228"/>
      <c r="E914" s="228"/>
      <c r="F914" s="228"/>
      <c r="G914" s="228">
        <v>62.37</v>
      </c>
      <c r="H914" s="228"/>
      <c r="I914" s="228"/>
    </row>
    <row r="915" spans="1:9">
      <c r="A915" s="228" t="s">
        <v>868</v>
      </c>
      <c r="B915" s="229"/>
      <c r="C915" s="228"/>
      <c r="D915" s="228"/>
      <c r="E915" s="228"/>
      <c r="F915" s="228"/>
      <c r="G915" s="228"/>
      <c r="H915" s="228"/>
      <c r="I915" s="228"/>
    </row>
    <row r="916" spans="1:9">
      <c r="A916" s="228" t="s">
        <v>869</v>
      </c>
      <c r="B916" s="229"/>
      <c r="C916" s="228"/>
      <c r="D916" s="228"/>
      <c r="E916" s="228"/>
      <c r="F916" s="228"/>
      <c r="G916" s="228"/>
      <c r="H916" s="228"/>
      <c r="I916" s="228"/>
    </row>
    <row r="917" spans="1:9">
      <c r="A917" s="228" t="s">
        <v>870</v>
      </c>
      <c r="B917" s="229"/>
      <c r="C917" s="228"/>
      <c r="D917" s="228"/>
      <c r="E917" s="228"/>
      <c r="F917" s="228"/>
      <c r="G917" s="228"/>
      <c r="H917" s="228"/>
      <c r="I917" s="228"/>
    </row>
    <row r="918" spans="1:9">
      <c r="A918" s="228" t="s">
        <v>871</v>
      </c>
      <c r="B918" s="229"/>
      <c r="C918" s="228"/>
      <c r="D918" s="228"/>
      <c r="E918" s="228"/>
      <c r="F918" s="228"/>
      <c r="G918" s="228"/>
      <c r="H918" s="228"/>
      <c r="I918" s="228"/>
    </row>
    <row r="919" spans="1:9">
      <c r="A919" s="228" t="s">
        <v>222</v>
      </c>
      <c r="B919" s="229">
        <v>5385</v>
      </c>
      <c r="C919" s="228">
        <f t="shared" ref="C919:I919" si="139">SUM(C920:C925)</f>
        <v>0</v>
      </c>
      <c r="D919" s="228">
        <f t="shared" si="139"/>
        <v>0</v>
      </c>
      <c r="E919" s="228">
        <f t="shared" si="139"/>
        <v>0</v>
      </c>
      <c r="F919" s="228">
        <f t="shared" si="139"/>
        <v>0</v>
      </c>
      <c r="G919" s="228">
        <f t="shared" si="139"/>
        <v>0</v>
      </c>
      <c r="H919" s="228">
        <f t="shared" si="139"/>
        <v>0</v>
      </c>
      <c r="I919" s="228">
        <f t="shared" si="139"/>
        <v>0</v>
      </c>
    </row>
    <row r="920" spans="1:9">
      <c r="A920" s="228" t="s">
        <v>872</v>
      </c>
      <c r="B920" s="229"/>
      <c r="C920" s="228"/>
      <c r="D920" s="228"/>
      <c r="E920" s="228"/>
      <c r="F920" s="228"/>
      <c r="G920" s="228"/>
      <c r="H920" s="228"/>
      <c r="I920" s="228"/>
    </row>
    <row r="921" spans="1:9">
      <c r="A921" s="228" t="s">
        <v>873</v>
      </c>
      <c r="B921" s="229"/>
      <c r="C921" s="228"/>
      <c r="D921" s="228"/>
      <c r="E921" s="228"/>
      <c r="F921" s="228"/>
      <c r="G921" s="228"/>
      <c r="H921" s="228"/>
      <c r="I921" s="228"/>
    </row>
    <row r="922" spans="1:9">
      <c r="A922" s="228" t="s">
        <v>874</v>
      </c>
      <c r="B922" s="229">
        <v>2000</v>
      </c>
      <c r="C922" s="228"/>
      <c r="D922" s="228"/>
      <c r="E922" s="228"/>
      <c r="F922" s="228"/>
      <c r="G922" s="228"/>
      <c r="H922" s="228"/>
      <c r="I922" s="228"/>
    </row>
    <row r="923" spans="1:9">
      <c r="A923" s="228" t="s">
        <v>875</v>
      </c>
      <c r="B923" s="229"/>
      <c r="C923" s="228"/>
      <c r="D923" s="228"/>
      <c r="E923" s="228"/>
      <c r="F923" s="228"/>
      <c r="G923" s="228"/>
      <c r="H923" s="228"/>
      <c r="I923" s="228"/>
    </row>
    <row r="924" spans="1:9">
      <c r="A924" s="228" t="s">
        <v>876</v>
      </c>
      <c r="B924" s="229"/>
      <c r="C924" s="228"/>
      <c r="D924" s="228"/>
      <c r="E924" s="228"/>
      <c r="F924" s="228"/>
      <c r="G924" s="228"/>
      <c r="H924" s="228"/>
      <c r="I924" s="228"/>
    </row>
    <row r="925" spans="1:9">
      <c r="A925" s="228" t="s">
        <v>877</v>
      </c>
      <c r="B925" s="229">
        <v>3385</v>
      </c>
      <c r="C925" s="228"/>
      <c r="D925" s="228"/>
      <c r="E925" s="228"/>
      <c r="F925" s="228"/>
      <c r="G925" s="228"/>
      <c r="H925" s="228"/>
      <c r="I925" s="228"/>
    </row>
    <row r="926" spans="1:9">
      <c r="A926" s="228" t="s">
        <v>223</v>
      </c>
      <c r="B926" s="229">
        <v>0</v>
      </c>
      <c r="C926" s="228">
        <f t="shared" ref="C926:I926" si="140">SUM(C927:C932)</f>
        <v>0</v>
      </c>
      <c r="D926" s="228">
        <f t="shared" si="140"/>
        <v>0</v>
      </c>
      <c r="E926" s="228">
        <f t="shared" si="140"/>
        <v>0</v>
      </c>
      <c r="F926" s="228">
        <f t="shared" si="140"/>
        <v>0</v>
      </c>
      <c r="G926" s="228">
        <f t="shared" si="140"/>
        <v>0</v>
      </c>
      <c r="H926" s="228">
        <f t="shared" si="140"/>
        <v>0</v>
      </c>
      <c r="I926" s="228">
        <f t="shared" si="140"/>
        <v>0</v>
      </c>
    </row>
    <row r="927" spans="1:9">
      <c r="A927" s="228" t="s">
        <v>878</v>
      </c>
      <c r="B927" s="229"/>
      <c r="C927" s="228"/>
      <c r="D927" s="228"/>
      <c r="E927" s="228"/>
      <c r="F927" s="228"/>
      <c r="G927" s="228"/>
      <c r="H927" s="228"/>
      <c r="I927" s="228"/>
    </row>
    <row r="928" spans="1:9">
      <c r="A928" s="228" t="s">
        <v>879</v>
      </c>
      <c r="B928" s="229"/>
      <c r="C928" s="228"/>
      <c r="D928" s="228"/>
      <c r="E928" s="228"/>
      <c r="F928" s="228"/>
      <c r="G928" s="228"/>
      <c r="H928" s="228"/>
      <c r="I928" s="228"/>
    </row>
    <row r="929" spans="1:9">
      <c r="A929" s="228" t="s">
        <v>880</v>
      </c>
      <c r="B929" s="229"/>
      <c r="C929" s="228"/>
      <c r="D929" s="228"/>
      <c r="E929" s="228"/>
      <c r="F929" s="228"/>
      <c r="G929" s="228"/>
      <c r="H929" s="228"/>
      <c r="I929" s="228"/>
    </row>
    <row r="930" spans="1:9">
      <c r="A930" s="228" t="s">
        <v>881</v>
      </c>
      <c r="B930" s="229"/>
      <c r="C930" s="228"/>
      <c r="D930" s="228"/>
      <c r="E930" s="228"/>
      <c r="F930" s="228"/>
      <c r="G930" s="228"/>
      <c r="H930" s="228"/>
      <c r="I930" s="228"/>
    </row>
    <row r="931" spans="1:9">
      <c r="A931" s="228" t="s">
        <v>882</v>
      </c>
      <c r="B931" s="229"/>
      <c r="C931" s="228"/>
      <c r="D931" s="228"/>
      <c r="E931" s="228"/>
      <c r="F931" s="228"/>
      <c r="G931" s="228"/>
      <c r="H931" s="228"/>
      <c r="I931" s="228"/>
    </row>
    <row r="932" spans="1:9">
      <c r="A932" s="228" t="s">
        <v>883</v>
      </c>
      <c r="B932" s="229"/>
      <c r="C932" s="228"/>
      <c r="D932" s="228"/>
      <c r="E932" s="228"/>
      <c r="F932" s="228"/>
      <c r="G932" s="228"/>
      <c r="H932" s="228"/>
      <c r="I932" s="228"/>
    </row>
    <row r="933" spans="1:9">
      <c r="A933" s="228" t="s">
        <v>224</v>
      </c>
      <c r="B933" s="229">
        <v>0</v>
      </c>
      <c r="C933" s="228">
        <f t="shared" ref="C933:I933" si="141">C934+C935</f>
        <v>0</v>
      </c>
      <c r="D933" s="228">
        <f t="shared" si="141"/>
        <v>0</v>
      </c>
      <c r="E933" s="228">
        <f t="shared" si="141"/>
        <v>0</v>
      </c>
      <c r="F933" s="228">
        <f t="shared" si="141"/>
        <v>0</v>
      </c>
      <c r="G933" s="228">
        <f t="shared" si="141"/>
        <v>0</v>
      </c>
      <c r="H933" s="228">
        <f t="shared" si="141"/>
        <v>0</v>
      </c>
      <c r="I933" s="228">
        <f t="shared" si="141"/>
        <v>0</v>
      </c>
    </row>
    <row r="934" spans="1:9">
      <c r="A934" s="228" t="s">
        <v>884</v>
      </c>
      <c r="B934" s="229"/>
      <c r="C934" s="228"/>
      <c r="D934" s="228"/>
      <c r="E934" s="228"/>
      <c r="F934" s="228"/>
      <c r="G934" s="228"/>
      <c r="H934" s="228"/>
      <c r="I934" s="228"/>
    </row>
    <row r="935" spans="1:9">
      <c r="A935" s="228" t="s">
        <v>885</v>
      </c>
      <c r="B935" s="229"/>
      <c r="C935" s="228"/>
      <c r="D935" s="228"/>
      <c r="E935" s="228"/>
      <c r="F935" s="228"/>
      <c r="G935" s="228"/>
      <c r="H935" s="228"/>
      <c r="I935" s="228"/>
    </row>
    <row r="936" spans="1:9">
      <c r="A936" s="228" t="s">
        <v>225</v>
      </c>
      <c r="B936" s="229">
        <v>0</v>
      </c>
      <c r="C936" s="228">
        <f t="shared" ref="C936:I936" si="142">C937+C938</f>
        <v>0</v>
      </c>
      <c r="D936" s="228">
        <f t="shared" si="142"/>
        <v>0</v>
      </c>
      <c r="E936" s="228">
        <f t="shared" si="142"/>
        <v>0</v>
      </c>
      <c r="F936" s="228">
        <f t="shared" si="142"/>
        <v>0</v>
      </c>
      <c r="G936" s="228">
        <f t="shared" si="142"/>
        <v>0</v>
      </c>
      <c r="H936" s="228">
        <f t="shared" si="142"/>
        <v>0</v>
      </c>
      <c r="I936" s="228">
        <f t="shared" si="142"/>
        <v>0</v>
      </c>
    </row>
    <row r="937" spans="1:9">
      <c r="A937" s="228" t="s">
        <v>886</v>
      </c>
      <c r="B937" s="229"/>
      <c r="C937" s="228"/>
      <c r="D937" s="228"/>
      <c r="E937" s="228"/>
      <c r="F937" s="228"/>
      <c r="G937" s="228"/>
      <c r="H937" s="228"/>
      <c r="I937" s="228"/>
    </row>
    <row r="938" spans="1:9">
      <c r="A938" s="228" t="s">
        <v>887</v>
      </c>
      <c r="B938" s="229"/>
      <c r="C938" s="228"/>
      <c r="D938" s="228"/>
      <c r="E938" s="228"/>
      <c r="F938" s="228"/>
      <c r="G938" s="228"/>
      <c r="H938" s="228"/>
      <c r="I938" s="228"/>
    </row>
    <row r="939" spans="1:9">
      <c r="A939" s="228" t="s">
        <v>226</v>
      </c>
      <c r="B939" s="229">
        <f>B940+B963+B973+B983+B988+B995+B1000</f>
        <v>1925.74</v>
      </c>
      <c r="C939" s="228">
        <f t="shared" ref="C939:I939" si="143">C940+C963+C973+C983+C988+C995+C1000</f>
        <v>267</v>
      </c>
      <c r="D939" s="228">
        <f t="shared" si="143"/>
        <v>176</v>
      </c>
      <c r="E939" s="228">
        <f t="shared" si="143"/>
        <v>176</v>
      </c>
      <c r="F939" s="228">
        <f t="shared" si="143"/>
        <v>179.03</v>
      </c>
      <c r="G939" s="228">
        <f t="shared" si="143"/>
        <v>183.45</v>
      </c>
      <c r="H939" s="228">
        <f t="shared" si="143"/>
        <v>196</v>
      </c>
      <c r="I939" s="228">
        <f t="shared" si="143"/>
        <v>289.88</v>
      </c>
    </row>
    <row r="940" spans="1:9">
      <c r="A940" s="228" t="s">
        <v>227</v>
      </c>
      <c r="B940" s="229">
        <v>1925.74</v>
      </c>
      <c r="C940" s="228">
        <f t="shared" ref="C940:I940" si="144">SUM(C941:C962)</f>
        <v>267</v>
      </c>
      <c r="D940" s="228">
        <f t="shared" si="144"/>
        <v>176</v>
      </c>
      <c r="E940" s="228">
        <f t="shared" si="144"/>
        <v>176</v>
      </c>
      <c r="F940" s="228">
        <f t="shared" si="144"/>
        <v>179.03</v>
      </c>
      <c r="G940" s="228">
        <f t="shared" si="144"/>
        <v>183.45</v>
      </c>
      <c r="H940" s="228">
        <f t="shared" si="144"/>
        <v>196</v>
      </c>
      <c r="I940" s="228">
        <f t="shared" si="144"/>
        <v>289.88</v>
      </c>
    </row>
    <row r="941" spans="1:9">
      <c r="A941" s="228" t="s">
        <v>773</v>
      </c>
      <c r="B941" s="229">
        <v>1635.26</v>
      </c>
      <c r="C941" s="228">
        <v>267</v>
      </c>
      <c r="D941" s="228">
        <v>176</v>
      </c>
      <c r="E941" s="228">
        <v>173</v>
      </c>
      <c r="F941" s="228">
        <v>179.03</v>
      </c>
      <c r="G941" s="228">
        <v>183.45</v>
      </c>
      <c r="H941" s="228">
        <v>149</v>
      </c>
      <c r="I941" s="232">
        <v>189.88</v>
      </c>
    </row>
    <row r="942" spans="1:9">
      <c r="A942" s="228" t="s">
        <v>774</v>
      </c>
      <c r="B942" s="229">
        <v>47.69</v>
      </c>
      <c r="C942" s="228"/>
      <c r="D942" s="228"/>
      <c r="E942" s="228"/>
      <c r="F942" s="228"/>
      <c r="G942" s="228"/>
      <c r="H942" s="228">
        <v>30</v>
      </c>
      <c r="I942" s="232"/>
    </row>
    <row r="943" spans="1:9">
      <c r="A943" s="228" t="s">
        <v>775</v>
      </c>
      <c r="B943" s="229">
        <v>14.79</v>
      </c>
      <c r="C943" s="228"/>
      <c r="D943" s="228"/>
      <c r="E943" s="228"/>
      <c r="F943" s="228"/>
      <c r="G943" s="228"/>
      <c r="H943" s="228"/>
      <c r="I943" s="232"/>
    </row>
    <row r="944" spans="1:9">
      <c r="A944" s="228" t="s">
        <v>888</v>
      </c>
      <c r="B944" s="229"/>
      <c r="C944" s="228"/>
      <c r="D944" s="228"/>
      <c r="E944" s="228"/>
      <c r="F944" s="228"/>
      <c r="G944" s="228"/>
      <c r="H944" s="228"/>
      <c r="I944" s="232"/>
    </row>
    <row r="945" spans="1:9">
      <c r="A945" s="228" t="s">
        <v>889</v>
      </c>
      <c r="B945" s="229"/>
      <c r="C945" s="228"/>
      <c r="D945" s="228"/>
      <c r="E945" s="228"/>
      <c r="F945" s="228"/>
      <c r="G945" s="228"/>
      <c r="H945" s="228">
        <v>17</v>
      </c>
      <c r="I945" s="232">
        <v>100</v>
      </c>
    </row>
    <row r="946" spans="1:9">
      <c r="A946" s="228" t="s">
        <v>890</v>
      </c>
      <c r="B946" s="229">
        <v>178</v>
      </c>
      <c r="C946" s="228"/>
      <c r="D946" s="228"/>
      <c r="E946" s="228"/>
      <c r="F946" s="228"/>
      <c r="G946" s="228"/>
      <c r="H946" s="228"/>
      <c r="I946" s="228"/>
    </row>
    <row r="947" spans="1:9">
      <c r="A947" s="228" t="s">
        <v>891</v>
      </c>
      <c r="B947" s="229"/>
      <c r="C947" s="228"/>
      <c r="D947" s="228"/>
      <c r="E947" s="228"/>
      <c r="F947" s="228"/>
      <c r="G947" s="228"/>
      <c r="H947" s="228"/>
      <c r="I947" s="228"/>
    </row>
    <row r="948" spans="1:9">
      <c r="A948" s="228" t="s">
        <v>892</v>
      </c>
      <c r="B948" s="229"/>
      <c r="C948" s="228"/>
      <c r="D948" s="228"/>
      <c r="E948" s="228"/>
      <c r="F948" s="228"/>
      <c r="G948" s="228"/>
      <c r="H948" s="228"/>
      <c r="I948" s="228"/>
    </row>
    <row r="949" spans="1:9">
      <c r="A949" s="228" t="s">
        <v>893</v>
      </c>
      <c r="B949" s="229">
        <v>10</v>
      </c>
      <c r="C949" s="228"/>
      <c r="D949" s="228"/>
      <c r="E949" s="228"/>
      <c r="F949" s="228"/>
      <c r="G949" s="228"/>
      <c r="H949" s="228"/>
      <c r="I949" s="228"/>
    </row>
    <row r="950" spans="1:9">
      <c r="A950" s="228" t="s">
        <v>894</v>
      </c>
      <c r="B950" s="229"/>
      <c r="C950" s="228"/>
      <c r="D950" s="228"/>
      <c r="E950" s="228"/>
      <c r="F950" s="228"/>
      <c r="G950" s="228"/>
      <c r="H950" s="228"/>
      <c r="I950" s="228"/>
    </row>
    <row r="951" spans="1:9">
      <c r="A951" s="228" t="s">
        <v>895</v>
      </c>
      <c r="B951" s="229"/>
      <c r="C951" s="228"/>
      <c r="D951" s="228"/>
      <c r="E951" s="228"/>
      <c r="F951" s="228"/>
      <c r="G951" s="228"/>
      <c r="H951" s="228"/>
      <c r="I951" s="228"/>
    </row>
    <row r="952" spans="1:9">
      <c r="A952" s="228" t="s">
        <v>896</v>
      </c>
      <c r="B952" s="229"/>
      <c r="C952" s="228"/>
      <c r="D952" s="228"/>
      <c r="E952" s="228"/>
      <c r="F952" s="228"/>
      <c r="G952" s="228"/>
      <c r="H952" s="228"/>
      <c r="I952" s="228"/>
    </row>
    <row r="953" spans="1:9">
      <c r="A953" s="228" t="s">
        <v>897</v>
      </c>
      <c r="B953" s="229"/>
      <c r="C953" s="228"/>
      <c r="D953" s="228"/>
      <c r="E953" s="228"/>
      <c r="F953" s="228"/>
      <c r="G953" s="228"/>
      <c r="H953" s="228"/>
      <c r="I953" s="228"/>
    </row>
    <row r="954" spans="1:9">
      <c r="A954" s="228" t="s">
        <v>898</v>
      </c>
      <c r="B954" s="229"/>
      <c r="C954" s="228"/>
      <c r="D954" s="228"/>
      <c r="E954" s="228"/>
      <c r="F954" s="228"/>
      <c r="G954" s="228"/>
      <c r="H954" s="228"/>
      <c r="I954" s="228"/>
    </row>
    <row r="955" spans="1:9">
      <c r="A955" s="228" t="s">
        <v>899</v>
      </c>
      <c r="B955" s="229"/>
      <c r="C955" s="228"/>
      <c r="D955" s="228"/>
      <c r="E955" s="228"/>
      <c r="F955" s="228"/>
      <c r="G955" s="228"/>
      <c r="H955" s="228"/>
      <c r="I955" s="228"/>
    </row>
    <row r="956" spans="1:9">
      <c r="A956" s="228" t="s">
        <v>900</v>
      </c>
      <c r="B956" s="229"/>
      <c r="C956" s="228"/>
      <c r="D956" s="228"/>
      <c r="E956" s="228"/>
      <c r="F956" s="228"/>
      <c r="G956" s="228"/>
      <c r="H956" s="228"/>
      <c r="I956" s="228"/>
    </row>
    <row r="957" spans="1:9">
      <c r="A957" s="228" t="s">
        <v>901</v>
      </c>
      <c r="B957" s="229"/>
      <c r="C957" s="228"/>
      <c r="D957" s="228"/>
      <c r="E957" s="228"/>
      <c r="F957" s="228"/>
      <c r="G957" s="228"/>
      <c r="H957" s="228"/>
      <c r="I957" s="228"/>
    </row>
    <row r="958" spans="1:9">
      <c r="A958" s="228" t="s">
        <v>902</v>
      </c>
      <c r="B958" s="229"/>
      <c r="C958" s="228"/>
      <c r="D958" s="228"/>
      <c r="E958" s="228"/>
      <c r="F958" s="228"/>
      <c r="G958" s="228"/>
      <c r="H958" s="228"/>
      <c r="I958" s="228"/>
    </row>
    <row r="959" spans="1:9">
      <c r="A959" s="228" t="s">
        <v>903</v>
      </c>
      <c r="B959" s="229"/>
      <c r="C959" s="228"/>
      <c r="D959" s="228"/>
      <c r="E959" s="228"/>
      <c r="F959" s="228"/>
      <c r="G959" s="228"/>
      <c r="H959" s="228"/>
      <c r="I959" s="228"/>
    </row>
    <row r="960" spans="1:9">
      <c r="A960" s="228" t="s">
        <v>904</v>
      </c>
      <c r="B960" s="229"/>
      <c r="C960" s="228"/>
      <c r="D960" s="228"/>
      <c r="E960" s="228"/>
      <c r="F960" s="228"/>
      <c r="G960" s="228"/>
      <c r="H960" s="228"/>
      <c r="I960" s="228"/>
    </row>
    <row r="961" spans="1:9">
      <c r="A961" s="228" t="s">
        <v>905</v>
      </c>
      <c r="B961" s="229"/>
      <c r="C961" s="228"/>
      <c r="D961" s="228"/>
      <c r="E961" s="228"/>
      <c r="F961" s="228"/>
      <c r="G961" s="228"/>
      <c r="H961" s="228"/>
      <c r="I961" s="228"/>
    </row>
    <row r="962" spans="1:9">
      <c r="A962" s="228" t="s">
        <v>906</v>
      </c>
      <c r="B962" s="229">
        <v>40</v>
      </c>
      <c r="C962" s="228"/>
      <c r="D962" s="228"/>
      <c r="E962" s="228">
        <v>3</v>
      </c>
      <c r="F962" s="228"/>
      <c r="G962" s="228"/>
      <c r="H962" s="228"/>
      <c r="I962" s="228"/>
    </row>
    <row r="963" spans="1:9">
      <c r="A963" s="228" t="s">
        <v>228</v>
      </c>
      <c r="B963" s="229">
        <v>0</v>
      </c>
      <c r="C963" s="228">
        <f t="shared" ref="C963:I963" si="145">SUM(C964:C972)</f>
        <v>0</v>
      </c>
      <c r="D963" s="228">
        <f t="shared" si="145"/>
        <v>0</v>
      </c>
      <c r="E963" s="228">
        <f t="shared" si="145"/>
        <v>0</v>
      </c>
      <c r="F963" s="228">
        <f t="shared" si="145"/>
        <v>0</v>
      </c>
      <c r="G963" s="228">
        <f t="shared" si="145"/>
        <v>0</v>
      </c>
      <c r="H963" s="228">
        <f t="shared" si="145"/>
        <v>0</v>
      </c>
      <c r="I963" s="228">
        <f t="shared" si="145"/>
        <v>0</v>
      </c>
    </row>
    <row r="964" spans="1:9">
      <c r="A964" s="228" t="s">
        <v>773</v>
      </c>
      <c r="B964" s="229"/>
      <c r="C964" s="228"/>
      <c r="D964" s="228"/>
      <c r="E964" s="228"/>
      <c r="F964" s="228"/>
      <c r="G964" s="228"/>
      <c r="H964" s="228"/>
      <c r="I964" s="228"/>
    </row>
    <row r="965" spans="1:9">
      <c r="A965" s="228" t="s">
        <v>774</v>
      </c>
      <c r="B965" s="229"/>
      <c r="C965" s="228"/>
      <c r="D965" s="228"/>
      <c r="E965" s="228"/>
      <c r="F965" s="228"/>
      <c r="G965" s="228"/>
      <c r="H965" s="228"/>
      <c r="I965" s="228"/>
    </row>
    <row r="966" spans="1:9">
      <c r="A966" s="228" t="s">
        <v>775</v>
      </c>
      <c r="B966" s="229"/>
      <c r="C966" s="228"/>
      <c r="D966" s="228"/>
      <c r="E966" s="228"/>
      <c r="F966" s="228"/>
      <c r="G966" s="228"/>
      <c r="H966" s="228"/>
      <c r="I966" s="228"/>
    </row>
    <row r="967" spans="1:9">
      <c r="A967" s="228" t="s">
        <v>907</v>
      </c>
      <c r="B967" s="229"/>
      <c r="C967" s="228"/>
      <c r="D967" s="228"/>
      <c r="E967" s="228"/>
      <c r="F967" s="228"/>
      <c r="G967" s="228"/>
      <c r="H967" s="228"/>
      <c r="I967" s="228"/>
    </row>
    <row r="968" spans="1:9">
      <c r="A968" s="228" t="s">
        <v>908</v>
      </c>
      <c r="B968" s="229"/>
      <c r="C968" s="228"/>
      <c r="D968" s="228"/>
      <c r="E968" s="228"/>
      <c r="F968" s="228"/>
      <c r="G968" s="228"/>
      <c r="H968" s="228"/>
      <c r="I968" s="228"/>
    </row>
    <row r="969" spans="1:9">
      <c r="A969" s="228" t="s">
        <v>909</v>
      </c>
      <c r="B969" s="229"/>
      <c r="C969" s="228"/>
      <c r="D969" s="228"/>
      <c r="E969" s="228"/>
      <c r="F969" s="228"/>
      <c r="G969" s="228"/>
      <c r="H969" s="228"/>
      <c r="I969" s="228"/>
    </row>
    <row r="970" spans="1:9">
      <c r="A970" s="228" t="s">
        <v>910</v>
      </c>
      <c r="B970" s="229"/>
      <c r="C970" s="228"/>
      <c r="D970" s="228"/>
      <c r="E970" s="228"/>
      <c r="F970" s="228"/>
      <c r="G970" s="228"/>
      <c r="H970" s="228"/>
      <c r="I970" s="228"/>
    </row>
    <row r="971" spans="1:9">
      <c r="A971" s="228" t="s">
        <v>911</v>
      </c>
      <c r="B971" s="229"/>
      <c r="C971" s="228"/>
      <c r="D971" s="228"/>
      <c r="E971" s="228"/>
      <c r="F971" s="228"/>
      <c r="G971" s="228"/>
      <c r="H971" s="228"/>
      <c r="I971" s="228"/>
    </row>
    <row r="972" spans="1:9">
      <c r="A972" s="228" t="s">
        <v>912</v>
      </c>
      <c r="B972" s="229"/>
      <c r="C972" s="228"/>
      <c r="D972" s="228"/>
      <c r="E972" s="228"/>
      <c r="F972" s="228"/>
      <c r="G972" s="228"/>
      <c r="H972" s="228"/>
      <c r="I972" s="228"/>
    </row>
    <row r="973" spans="1:9">
      <c r="A973" s="228" t="s">
        <v>229</v>
      </c>
      <c r="B973" s="229">
        <v>0</v>
      </c>
      <c r="C973" s="228">
        <f t="shared" ref="C973:I973" si="146">SUM(C974:C982)</f>
        <v>0</v>
      </c>
      <c r="D973" s="228">
        <f t="shared" si="146"/>
        <v>0</v>
      </c>
      <c r="E973" s="228">
        <f t="shared" si="146"/>
        <v>0</v>
      </c>
      <c r="F973" s="228">
        <f t="shared" si="146"/>
        <v>0</v>
      </c>
      <c r="G973" s="228">
        <f t="shared" si="146"/>
        <v>0</v>
      </c>
      <c r="H973" s="228">
        <f t="shared" si="146"/>
        <v>0</v>
      </c>
      <c r="I973" s="228">
        <f t="shared" si="146"/>
        <v>0</v>
      </c>
    </row>
    <row r="974" spans="1:9">
      <c r="A974" s="228" t="s">
        <v>773</v>
      </c>
      <c r="B974" s="229"/>
      <c r="C974" s="228"/>
      <c r="D974" s="228"/>
      <c r="E974" s="228"/>
      <c r="F974" s="228"/>
      <c r="G974" s="228"/>
      <c r="H974" s="228"/>
      <c r="I974" s="228"/>
    </row>
    <row r="975" spans="1:9">
      <c r="A975" s="228" t="s">
        <v>774</v>
      </c>
      <c r="B975" s="229"/>
      <c r="C975" s="228"/>
      <c r="D975" s="228"/>
      <c r="E975" s="228"/>
      <c r="F975" s="228"/>
      <c r="G975" s="228"/>
      <c r="H975" s="228"/>
      <c r="I975" s="228"/>
    </row>
    <row r="976" spans="1:9">
      <c r="A976" s="228" t="s">
        <v>775</v>
      </c>
      <c r="B976" s="229"/>
      <c r="C976" s="228"/>
      <c r="D976" s="228"/>
      <c r="E976" s="228"/>
      <c r="F976" s="228"/>
      <c r="G976" s="228"/>
      <c r="H976" s="228"/>
      <c r="I976" s="228"/>
    </row>
    <row r="977" spans="1:9">
      <c r="A977" s="228" t="s">
        <v>913</v>
      </c>
      <c r="B977" s="229"/>
      <c r="C977" s="228"/>
      <c r="D977" s="228"/>
      <c r="E977" s="228"/>
      <c r="F977" s="228"/>
      <c r="G977" s="228"/>
      <c r="H977" s="228"/>
      <c r="I977" s="228"/>
    </row>
    <row r="978" spans="1:9">
      <c r="A978" s="228" t="s">
        <v>914</v>
      </c>
      <c r="B978" s="229"/>
      <c r="C978" s="228"/>
      <c r="D978" s="228"/>
      <c r="E978" s="228"/>
      <c r="F978" s="228"/>
      <c r="G978" s="228"/>
      <c r="H978" s="228"/>
      <c r="I978" s="228"/>
    </row>
    <row r="979" spans="1:9">
      <c r="A979" s="228" t="s">
        <v>915</v>
      </c>
      <c r="B979" s="229"/>
      <c r="C979" s="228"/>
      <c r="D979" s="228"/>
      <c r="E979" s="228"/>
      <c r="F979" s="228"/>
      <c r="G979" s="228"/>
      <c r="H979" s="228"/>
      <c r="I979" s="228"/>
    </row>
    <row r="980" spans="1:9">
      <c r="A980" s="228" t="s">
        <v>916</v>
      </c>
      <c r="B980" s="229"/>
      <c r="C980" s="228"/>
      <c r="D980" s="228"/>
      <c r="E980" s="228"/>
      <c r="F980" s="228"/>
      <c r="G980" s="228"/>
      <c r="H980" s="228"/>
      <c r="I980" s="228"/>
    </row>
    <row r="981" spans="1:9">
      <c r="A981" s="228" t="s">
        <v>917</v>
      </c>
      <c r="B981" s="229"/>
      <c r="C981" s="228"/>
      <c r="D981" s="228"/>
      <c r="E981" s="228"/>
      <c r="F981" s="228"/>
      <c r="G981" s="228"/>
      <c r="H981" s="228"/>
      <c r="I981" s="228"/>
    </row>
    <row r="982" spans="1:9">
      <c r="A982" s="228" t="s">
        <v>918</v>
      </c>
      <c r="B982" s="229"/>
      <c r="C982" s="228"/>
      <c r="D982" s="228"/>
      <c r="E982" s="228"/>
      <c r="F982" s="228"/>
      <c r="G982" s="228"/>
      <c r="H982" s="228"/>
      <c r="I982" s="228"/>
    </row>
    <row r="983" spans="1:9">
      <c r="A983" s="228" t="s">
        <v>230</v>
      </c>
      <c r="B983" s="229">
        <v>0</v>
      </c>
      <c r="C983" s="228">
        <f t="shared" ref="C983:I983" si="147">SUM(C984:C987)</f>
        <v>0</v>
      </c>
      <c r="D983" s="228">
        <f t="shared" si="147"/>
        <v>0</v>
      </c>
      <c r="E983" s="228">
        <f t="shared" si="147"/>
        <v>0</v>
      </c>
      <c r="F983" s="228">
        <f t="shared" si="147"/>
        <v>0</v>
      </c>
      <c r="G983" s="228">
        <f t="shared" si="147"/>
        <v>0</v>
      </c>
      <c r="H983" s="228">
        <f t="shared" si="147"/>
        <v>0</v>
      </c>
      <c r="I983" s="228">
        <f t="shared" si="147"/>
        <v>0</v>
      </c>
    </row>
    <row r="984" spans="1:9">
      <c r="A984" s="228" t="s">
        <v>919</v>
      </c>
      <c r="B984" s="229"/>
      <c r="C984" s="228"/>
      <c r="D984" s="228"/>
      <c r="E984" s="228"/>
      <c r="F984" s="228"/>
      <c r="G984" s="228"/>
      <c r="H984" s="228"/>
      <c r="I984" s="228"/>
    </row>
    <row r="985" spans="1:9">
      <c r="A985" s="228" t="s">
        <v>920</v>
      </c>
      <c r="B985" s="229"/>
      <c r="C985" s="228"/>
      <c r="D985" s="228"/>
      <c r="E985" s="228"/>
      <c r="F985" s="228"/>
      <c r="G985" s="228"/>
      <c r="H985" s="228"/>
      <c r="I985" s="228"/>
    </row>
    <row r="986" spans="1:9">
      <c r="A986" s="228" t="s">
        <v>921</v>
      </c>
      <c r="B986" s="229"/>
      <c r="C986" s="228"/>
      <c r="D986" s="228"/>
      <c r="E986" s="228"/>
      <c r="F986" s="228"/>
      <c r="G986" s="228"/>
      <c r="H986" s="228"/>
      <c r="I986" s="228"/>
    </row>
    <row r="987" spans="1:9">
      <c r="A987" s="228" t="s">
        <v>922</v>
      </c>
      <c r="B987" s="229"/>
      <c r="C987" s="228"/>
      <c r="D987" s="228"/>
      <c r="E987" s="228"/>
      <c r="F987" s="228"/>
      <c r="G987" s="228"/>
      <c r="H987" s="228"/>
      <c r="I987" s="228"/>
    </row>
    <row r="988" spans="1:9">
      <c r="A988" s="228" t="s">
        <v>231</v>
      </c>
      <c r="B988" s="229">
        <v>0</v>
      </c>
      <c r="C988" s="228">
        <f t="shared" ref="C988:I988" si="148">SUM(C989:C994)</f>
        <v>0</v>
      </c>
      <c r="D988" s="228">
        <f t="shared" si="148"/>
        <v>0</v>
      </c>
      <c r="E988" s="228">
        <f t="shared" si="148"/>
        <v>0</v>
      </c>
      <c r="F988" s="228">
        <f t="shared" si="148"/>
        <v>0</v>
      </c>
      <c r="G988" s="228">
        <f t="shared" si="148"/>
        <v>0</v>
      </c>
      <c r="H988" s="228">
        <f t="shared" si="148"/>
        <v>0</v>
      </c>
      <c r="I988" s="228">
        <f t="shared" si="148"/>
        <v>0</v>
      </c>
    </row>
    <row r="989" spans="1:9">
      <c r="A989" s="228" t="s">
        <v>773</v>
      </c>
      <c r="B989" s="229"/>
      <c r="C989" s="228"/>
      <c r="D989" s="228"/>
      <c r="E989" s="228"/>
      <c r="F989" s="228"/>
      <c r="G989" s="228"/>
      <c r="H989" s="228"/>
      <c r="I989" s="228"/>
    </row>
    <row r="990" spans="1:9">
      <c r="A990" s="228" t="s">
        <v>774</v>
      </c>
      <c r="B990" s="229"/>
      <c r="C990" s="228"/>
      <c r="D990" s="228"/>
      <c r="E990" s="228"/>
      <c r="F990" s="228"/>
      <c r="G990" s="228"/>
      <c r="H990" s="228"/>
      <c r="I990" s="228"/>
    </row>
    <row r="991" spans="1:9">
      <c r="A991" s="228" t="s">
        <v>775</v>
      </c>
      <c r="B991" s="229"/>
      <c r="C991" s="228"/>
      <c r="D991" s="228"/>
      <c r="E991" s="228"/>
      <c r="F991" s="228"/>
      <c r="G991" s="228"/>
      <c r="H991" s="228"/>
      <c r="I991" s="228"/>
    </row>
    <row r="992" spans="1:9">
      <c r="A992" s="228" t="s">
        <v>911</v>
      </c>
      <c r="B992" s="229"/>
      <c r="C992" s="228"/>
      <c r="D992" s="228"/>
      <c r="E992" s="228"/>
      <c r="F992" s="228"/>
      <c r="G992" s="228"/>
      <c r="H992" s="228"/>
      <c r="I992" s="228"/>
    </row>
    <row r="993" spans="1:9">
      <c r="A993" s="228" t="s">
        <v>923</v>
      </c>
      <c r="B993" s="229"/>
      <c r="C993" s="228"/>
      <c r="D993" s="228"/>
      <c r="E993" s="228"/>
      <c r="F993" s="228"/>
      <c r="G993" s="228"/>
      <c r="H993" s="228"/>
      <c r="I993" s="228"/>
    </row>
    <row r="994" spans="1:9">
      <c r="A994" s="228" t="s">
        <v>924</v>
      </c>
      <c r="B994" s="229"/>
      <c r="C994" s="228"/>
      <c r="D994" s="228"/>
      <c r="E994" s="228"/>
      <c r="F994" s="228"/>
      <c r="G994" s="228"/>
      <c r="H994" s="228"/>
      <c r="I994" s="228"/>
    </row>
    <row r="995" spans="1:9">
      <c r="A995" s="228" t="s">
        <v>232</v>
      </c>
      <c r="B995" s="229">
        <v>0</v>
      </c>
      <c r="C995" s="228">
        <f t="shared" ref="C995:I995" si="149">SUM(C996:C999)</f>
        <v>0</v>
      </c>
      <c r="D995" s="228">
        <f t="shared" si="149"/>
        <v>0</v>
      </c>
      <c r="E995" s="228">
        <f t="shared" si="149"/>
        <v>0</v>
      </c>
      <c r="F995" s="228">
        <f t="shared" si="149"/>
        <v>0</v>
      </c>
      <c r="G995" s="228">
        <f t="shared" si="149"/>
        <v>0</v>
      </c>
      <c r="H995" s="228">
        <f t="shared" si="149"/>
        <v>0</v>
      </c>
      <c r="I995" s="228">
        <f t="shared" si="149"/>
        <v>0</v>
      </c>
    </row>
    <row r="996" spans="1:9">
      <c r="A996" s="228" t="s">
        <v>925</v>
      </c>
      <c r="B996" s="229"/>
      <c r="C996" s="228"/>
      <c r="D996" s="228"/>
      <c r="E996" s="228"/>
      <c r="F996" s="228"/>
      <c r="G996" s="228"/>
      <c r="H996" s="228"/>
      <c r="I996" s="228"/>
    </row>
    <row r="997" spans="1:9">
      <c r="A997" s="228" t="s">
        <v>926</v>
      </c>
      <c r="B997" s="229"/>
      <c r="C997" s="228"/>
      <c r="D997" s="228"/>
      <c r="E997" s="228"/>
      <c r="F997" s="228"/>
      <c r="G997" s="228"/>
      <c r="H997" s="228"/>
      <c r="I997" s="228"/>
    </row>
    <row r="998" spans="1:9">
      <c r="A998" s="228" t="s">
        <v>927</v>
      </c>
      <c r="B998" s="229"/>
      <c r="C998" s="228"/>
      <c r="D998" s="228"/>
      <c r="E998" s="228"/>
      <c r="F998" s="228"/>
      <c r="G998" s="228"/>
      <c r="H998" s="228"/>
      <c r="I998" s="228"/>
    </row>
    <row r="999" spans="1:9">
      <c r="A999" s="228" t="s">
        <v>928</v>
      </c>
      <c r="B999" s="229"/>
      <c r="C999" s="228"/>
      <c r="D999" s="228"/>
      <c r="E999" s="228"/>
      <c r="F999" s="228"/>
      <c r="G999" s="228"/>
      <c r="H999" s="228"/>
      <c r="I999" s="228"/>
    </row>
    <row r="1000" spans="1:9">
      <c r="A1000" s="228" t="s">
        <v>233</v>
      </c>
      <c r="B1000" s="229">
        <v>0</v>
      </c>
      <c r="C1000" s="228">
        <f t="shared" ref="C1000:I1000" si="150">SUM(C1001:C1002)</f>
        <v>0</v>
      </c>
      <c r="D1000" s="228">
        <f t="shared" si="150"/>
        <v>0</v>
      </c>
      <c r="E1000" s="228">
        <f t="shared" si="150"/>
        <v>0</v>
      </c>
      <c r="F1000" s="228">
        <f t="shared" si="150"/>
        <v>0</v>
      </c>
      <c r="G1000" s="228">
        <f t="shared" si="150"/>
        <v>0</v>
      </c>
      <c r="H1000" s="228">
        <f t="shared" si="150"/>
        <v>0</v>
      </c>
      <c r="I1000" s="228">
        <f t="shared" si="150"/>
        <v>0</v>
      </c>
    </row>
    <row r="1001" spans="1:9">
      <c r="A1001" s="228" t="s">
        <v>929</v>
      </c>
      <c r="B1001" s="229"/>
      <c r="C1001" s="228"/>
      <c r="D1001" s="228"/>
      <c r="E1001" s="228"/>
      <c r="F1001" s="228"/>
      <c r="G1001" s="228"/>
      <c r="H1001" s="228"/>
      <c r="I1001" s="228"/>
    </row>
    <row r="1002" spans="1:9">
      <c r="A1002" s="228" t="s">
        <v>930</v>
      </c>
      <c r="B1002" s="229"/>
      <c r="C1002" s="228"/>
      <c r="D1002" s="228"/>
      <c r="E1002" s="228"/>
      <c r="F1002" s="228"/>
      <c r="G1002" s="228"/>
      <c r="H1002" s="228"/>
      <c r="I1002" s="228"/>
    </row>
    <row r="1003" spans="1:9">
      <c r="A1003" s="228" t="s">
        <v>234</v>
      </c>
      <c r="B1003" s="229">
        <f>B1004+B1014+B1030+B1035+B1049+B1055+B1062</f>
        <v>3455.65</v>
      </c>
      <c r="C1003" s="228">
        <f t="shared" ref="C1003:I1003" si="151">C1004+C1014+C1030+C1035+C1049+C1055+C1062</f>
        <v>0</v>
      </c>
      <c r="D1003" s="228">
        <f t="shared" si="151"/>
        <v>500</v>
      </c>
      <c r="E1003" s="228">
        <f t="shared" si="151"/>
        <v>38</v>
      </c>
      <c r="F1003" s="228">
        <f t="shared" si="151"/>
        <v>0</v>
      </c>
      <c r="G1003" s="228">
        <f t="shared" si="151"/>
        <v>225.48</v>
      </c>
      <c r="H1003" s="228">
        <f t="shared" si="151"/>
        <v>427</v>
      </c>
      <c r="I1003" s="228">
        <f t="shared" si="151"/>
        <v>0</v>
      </c>
    </row>
    <row r="1004" spans="1:9">
      <c r="A1004" s="228" t="s">
        <v>235</v>
      </c>
      <c r="B1004" s="229">
        <v>1245.5</v>
      </c>
      <c r="C1004" s="228">
        <f t="shared" ref="C1004:I1004" si="152">SUM(C1005:C1013)</f>
        <v>0</v>
      </c>
      <c r="D1004" s="228">
        <f t="shared" si="152"/>
        <v>0</v>
      </c>
      <c r="E1004" s="228">
        <f t="shared" si="152"/>
        <v>0</v>
      </c>
      <c r="F1004" s="228">
        <f t="shared" si="152"/>
        <v>0</v>
      </c>
      <c r="G1004" s="228">
        <f t="shared" si="152"/>
        <v>0</v>
      </c>
      <c r="H1004" s="228">
        <f t="shared" si="152"/>
        <v>0</v>
      </c>
      <c r="I1004" s="228">
        <f t="shared" si="152"/>
        <v>0</v>
      </c>
    </row>
    <row r="1005" spans="1:9">
      <c r="A1005" s="228" t="s">
        <v>773</v>
      </c>
      <c r="B1005" s="229">
        <v>1245.5</v>
      </c>
      <c r="C1005" s="228"/>
      <c r="D1005" s="228"/>
      <c r="E1005" s="228"/>
      <c r="F1005" s="228"/>
      <c r="G1005" s="228"/>
      <c r="H1005" s="228"/>
      <c r="I1005" s="228"/>
    </row>
    <row r="1006" spans="1:9">
      <c r="A1006" s="228" t="s">
        <v>774</v>
      </c>
      <c r="B1006" s="229"/>
      <c r="C1006" s="228"/>
      <c r="D1006" s="228"/>
      <c r="E1006" s="228"/>
      <c r="F1006" s="228"/>
      <c r="G1006" s="228"/>
      <c r="H1006" s="228"/>
      <c r="I1006" s="228"/>
    </row>
    <row r="1007" spans="1:9">
      <c r="A1007" s="228" t="s">
        <v>775</v>
      </c>
      <c r="B1007" s="229"/>
      <c r="C1007" s="228"/>
      <c r="D1007" s="228"/>
      <c r="E1007" s="228"/>
      <c r="F1007" s="228"/>
      <c r="G1007" s="228"/>
      <c r="H1007" s="228"/>
      <c r="I1007" s="228"/>
    </row>
    <row r="1008" spans="1:9">
      <c r="A1008" s="228" t="s">
        <v>931</v>
      </c>
      <c r="B1008" s="229"/>
      <c r="C1008" s="228"/>
      <c r="D1008" s="228"/>
      <c r="E1008" s="228"/>
      <c r="F1008" s="228"/>
      <c r="G1008" s="228"/>
      <c r="H1008" s="228"/>
      <c r="I1008" s="228"/>
    </row>
    <row r="1009" spans="1:9">
      <c r="A1009" s="228" t="s">
        <v>932</v>
      </c>
      <c r="B1009" s="229"/>
      <c r="C1009" s="228"/>
      <c r="D1009" s="228"/>
      <c r="E1009" s="228"/>
      <c r="F1009" s="228"/>
      <c r="G1009" s="228"/>
      <c r="H1009" s="228"/>
      <c r="I1009" s="228"/>
    </row>
    <row r="1010" spans="1:9">
      <c r="A1010" s="228" t="s">
        <v>933</v>
      </c>
      <c r="B1010" s="229"/>
      <c r="C1010" s="228"/>
      <c r="D1010" s="228"/>
      <c r="E1010" s="228"/>
      <c r="F1010" s="228"/>
      <c r="G1010" s="228"/>
      <c r="H1010" s="228"/>
      <c r="I1010" s="228"/>
    </row>
    <row r="1011" spans="1:9">
      <c r="A1011" s="228" t="s">
        <v>934</v>
      </c>
      <c r="B1011" s="229"/>
      <c r="C1011" s="228"/>
      <c r="D1011" s="228"/>
      <c r="E1011" s="228"/>
      <c r="F1011" s="228"/>
      <c r="G1011" s="228"/>
      <c r="H1011" s="228"/>
      <c r="I1011" s="228"/>
    </row>
    <row r="1012" spans="1:9">
      <c r="A1012" s="228" t="s">
        <v>935</v>
      </c>
      <c r="B1012" s="229"/>
      <c r="C1012" s="228"/>
      <c r="D1012" s="228"/>
      <c r="E1012" s="228"/>
      <c r="F1012" s="228"/>
      <c r="G1012" s="228"/>
      <c r="H1012" s="228"/>
      <c r="I1012" s="228"/>
    </row>
    <row r="1013" spans="1:9">
      <c r="A1013" s="228" t="s">
        <v>936</v>
      </c>
      <c r="B1013" s="229"/>
      <c r="C1013" s="228"/>
      <c r="D1013" s="228"/>
      <c r="E1013" s="228"/>
      <c r="F1013" s="228"/>
      <c r="G1013" s="228"/>
      <c r="H1013" s="228"/>
      <c r="I1013" s="228"/>
    </row>
    <row r="1014" spans="1:9">
      <c r="A1014" s="228" t="s">
        <v>236</v>
      </c>
      <c r="B1014" s="229">
        <v>0</v>
      </c>
      <c r="C1014" s="228">
        <f t="shared" ref="C1014:I1014" si="153">SUM(C1015:C1029)</f>
        <v>0</v>
      </c>
      <c r="D1014" s="228">
        <f t="shared" si="153"/>
        <v>0</v>
      </c>
      <c r="E1014" s="228">
        <f t="shared" si="153"/>
        <v>0</v>
      </c>
      <c r="F1014" s="228">
        <f t="shared" si="153"/>
        <v>0</v>
      </c>
      <c r="G1014" s="228">
        <f t="shared" si="153"/>
        <v>0</v>
      </c>
      <c r="H1014" s="228">
        <f t="shared" si="153"/>
        <v>0</v>
      </c>
      <c r="I1014" s="228">
        <f t="shared" si="153"/>
        <v>0</v>
      </c>
    </row>
    <row r="1015" spans="1:9">
      <c r="A1015" s="228" t="s">
        <v>773</v>
      </c>
      <c r="B1015" s="229"/>
      <c r="C1015" s="228"/>
      <c r="D1015" s="228"/>
      <c r="E1015" s="228"/>
      <c r="F1015" s="228"/>
      <c r="G1015" s="228"/>
      <c r="H1015" s="228"/>
      <c r="I1015" s="228"/>
    </row>
    <row r="1016" spans="1:9">
      <c r="A1016" s="228" t="s">
        <v>774</v>
      </c>
      <c r="B1016" s="229"/>
      <c r="C1016" s="228"/>
      <c r="D1016" s="228"/>
      <c r="E1016" s="228"/>
      <c r="F1016" s="228"/>
      <c r="G1016" s="228"/>
      <c r="H1016" s="228"/>
      <c r="I1016" s="228"/>
    </row>
    <row r="1017" spans="1:9">
      <c r="A1017" s="228" t="s">
        <v>775</v>
      </c>
      <c r="B1017" s="229"/>
      <c r="C1017" s="228"/>
      <c r="D1017" s="228"/>
      <c r="E1017" s="228"/>
      <c r="F1017" s="228"/>
      <c r="G1017" s="228"/>
      <c r="H1017" s="228"/>
      <c r="I1017" s="228"/>
    </row>
    <row r="1018" spans="1:9">
      <c r="A1018" s="228" t="s">
        <v>937</v>
      </c>
      <c r="B1018" s="229"/>
      <c r="C1018" s="228"/>
      <c r="D1018" s="228"/>
      <c r="E1018" s="228"/>
      <c r="F1018" s="228"/>
      <c r="G1018" s="228"/>
      <c r="H1018" s="228"/>
      <c r="I1018" s="228"/>
    </row>
    <row r="1019" spans="1:9">
      <c r="A1019" s="228" t="s">
        <v>938</v>
      </c>
      <c r="B1019" s="229"/>
      <c r="C1019" s="228"/>
      <c r="D1019" s="228"/>
      <c r="E1019" s="228"/>
      <c r="F1019" s="228"/>
      <c r="G1019" s="228"/>
      <c r="H1019" s="228"/>
      <c r="I1019" s="228"/>
    </row>
    <row r="1020" spans="1:9">
      <c r="A1020" s="228" t="s">
        <v>939</v>
      </c>
      <c r="B1020" s="229"/>
      <c r="C1020" s="228"/>
      <c r="D1020" s="228"/>
      <c r="E1020" s="228"/>
      <c r="F1020" s="228"/>
      <c r="G1020" s="228"/>
      <c r="H1020" s="228"/>
      <c r="I1020" s="228"/>
    </row>
    <row r="1021" spans="1:9">
      <c r="A1021" s="228" t="s">
        <v>940</v>
      </c>
      <c r="B1021" s="229"/>
      <c r="C1021" s="228"/>
      <c r="D1021" s="228"/>
      <c r="E1021" s="228"/>
      <c r="F1021" s="228"/>
      <c r="G1021" s="228"/>
      <c r="H1021" s="228"/>
      <c r="I1021" s="228"/>
    </row>
    <row r="1022" spans="1:9">
      <c r="A1022" s="228" t="s">
        <v>941</v>
      </c>
      <c r="B1022" s="229"/>
      <c r="C1022" s="228"/>
      <c r="D1022" s="228"/>
      <c r="E1022" s="228"/>
      <c r="F1022" s="228"/>
      <c r="G1022" s="228"/>
      <c r="H1022" s="228"/>
      <c r="I1022" s="228"/>
    </row>
    <row r="1023" spans="1:9">
      <c r="A1023" s="228" t="s">
        <v>942</v>
      </c>
      <c r="B1023" s="229"/>
      <c r="C1023" s="228"/>
      <c r="D1023" s="228"/>
      <c r="E1023" s="228"/>
      <c r="F1023" s="228"/>
      <c r="G1023" s="228"/>
      <c r="H1023" s="228"/>
      <c r="I1023" s="228"/>
    </row>
    <row r="1024" spans="1:9">
      <c r="A1024" s="228" t="s">
        <v>943</v>
      </c>
      <c r="B1024" s="229"/>
      <c r="C1024" s="228"/>
      <c r="D1024" s="228"/>
      <c r="E1024" s="228"/>
      <c r="F1024" s="228"/>
      <c r="G1024" s="228"/>
      <c r="H1024" s="228"/>
      <c r="I1024" s="228"/>
    </row>
    <row r="1025" spans="1:9">
      <c r="A1025" s="228" t="s">
        <v>944</v>
      </c>
      <c r="B1025" s="229"/>
      <c r="C1025" s="228"/>
      <c r="D1025" s="228"/>
      <c r="E1025" s="228"/>
      <c r="F1025" s="228"/>
      <c r="G1025" s="228"/>
      <c r="H1025" s="228"/>
      <c r="I1025" s="228"/>
    </row>
    <row r="1026" spans="1:9">
      <c r="A1026" s="228" t="s">
        <v>945</v>
      </c>
      <c r="B1026" s="229"/>
      <c r="C1026" s="228"/>
      <c r="D1026" s="228"/>
      <c r="E1026" s="228"/>
      <c r="F1026" s="228"/>
      <c r="G1026" s="228"/>
      <c r="H1026" s="228"/>
      <c r="I1026" s="228"/>
    </row>
    <row r="1027" spans="1:9">
      <c r="A1027" s="228" t="s">
        <v>946</v>
      </c>
      <c r="B1027" s="229"/>
      <c r="C1027" s="228"/>
      <c r="D1027" s="228"/>
      <c r="E1027" s="228"/>
      <c r="F1027" s="228"/>
      <c r="G1027" s="228"/>
      <c r="H1027" s="228"/>
      <c r="I1027" s="228"/>
    </row>
    <row r="1028" spans="1:9">
      <c r="A1028" s="228" t="s">
        <v>947</v>
      </c>
      <c r="B1028" s="229"/>
      <c r="C1028" s="228"/>
      <c r="D1028" s="228"/>
      <c r="E1028" s="228"/>
      <c r="F1028" s="228"/>
      <c r="G1028" s="228"/>
      <c r="H1028" s="228"/>
      <c r="I1028" s="228"/>
    </row>
    <row r="1029" spans="1:9">
      <c r="A1029" s="228" t="s">
        <v>948</v>
      </c>
      <c r="B1029" s="229"/>
      <c r="C1029" s="228"/>
      <c r="D1029" s="228"/>
      <c r="E1029" s="228"/>
      <c r="F1029" s="228"/>
      <c r="G1029" s="228"/>
      <c r="H1029" s="228"/>
      <c r="I1029" s="228"/>
    </row>
    <row r="1030" spans="1:9">
      <c r="A1030" s="228" t="s">
        <v>237</v>
      </c>
      <c r="B1030" s="229">
        <v>0</v>
      </c>
      <c r="C1030" s="228">
        <f t="shared" ref="C1030:I1030" si="154">SUM(C1031:C1034)</f>
        <v>0</v>
      </c>
      <c r="D1030" s="228">
        <f t="shared" si="154"/>
        <v>0</v>
      </c>
      <c r="E1030" s="228">
        <f t="shared" si="154"/>
        <v>0</v>
      </c>
      <c r="F1030" s="228">
        <f t="shared" si="154"/>
        <v>0</v>
      </c>
      <c r="G1030" s="228">
        <f t="shared" si="154"/>
        <v>225.48</v>
      </c>
      <c r="H1030" s="228">
        <f t="shared" si="154"/>
        <v>427</v>
      </c>
      <c r="I1030" s="228">
        <f t="shared" si="154"/>
        <v>0</v>
      </c>
    </row>
    <row r="1031" spans="1:9">
      <c r="A1031" s="228" t="s">
        <v>773</v>
      </c>
      <c r="B1031" s="229"/>
      <c r="C1031" s="228"/>
      <c r="D1031" s="228"/>
      <c r="E1031" s="228"/>
      <c r="F1031" s="228"/>
      <c r="G1031" s="228">
        <v>225.48</v>
      </c>
      <c r="H1031" s="228">
        <v>427</v>
      </c>
      <c r="I1031" s="228"/>
    </row>
    <row r="1032" spans="1:9">
      <c r="A1032" s="228" t="s">
        <v>774</v>
      </c>
      <c r="B1032" s="229"/>
      <c r="C1032" s="228"/>
      <c r="D1032" s="228"/>
      <c r="E1032" s="228"/>
      <c r="F1032" s="228"/>
      <c r="G1032" s="228"/>
      <c r="H1032" s="228"/>
      <c r="I1032" s="228"/>
    </row>
    <row r="1033" spans="1:9">
      <c r="A1033" s="228" t="s">
        <v>775</v>
      </c>
      <c r="B1033" s="229"/>
      <c r="C1033" s="228"/>
      <c r="D1033" s="228"/>
      <c r="E1033" s="228"/>
      <c r="F1033" s="228"/>
      <c r="G1033" s="228"/>
      <c r="H1033" s="228"/>
      <c r="I1033" s="228"/>
    </row>
    <row r="1034" spans="1:9">
      <c r="A1034" s="228" t="s">
        <v>949</v>
      </c>
      <c r="B1034" s="229"/>
      <c r="C1034" s="228"/>
      <c r="D1034" s="228"/>
      <c r="E1034" s="228"/>
      <c r="F1034" s="228"/>
      <c r="G1034" s="228"/>
      <c r="H1034" s="228"/>
      <c r="I1034" s="228"/>
    </row>
    <row r="1035" spans="1:9">
      <c r="A1035" s="228" t="s">
        <v>238</v>
      </c>
      <c r="B1035" s="229">
        <v>521.37</v>
      </c>
      <c r="C1035" s="228">
        <f t="shared" ref="C1035:I1035" si="155">SUM(C1036:C1048)</f>
        <v>0</v>
      </c>
      <c r="D1035" s="228">
        <f t="shared" si="155"/>
        <v>0</v>
      </c>
      <c r="E1035" s="228">
        <f t="shared" si="155"/>
        <v>0</v>
      </c>
      <c r="F1035" s="228">
        <f t="shared" si="155"/>
        <v>0</v>
      </c>
      <c r="G1035" s="228">
        <f t="shared" si="155"/>
        <v>0</v>
      </c>
      <c r="H1035" s="228">
        <f t="shared" si="155"/>
        <v>0</v>
      </c>
      <c r="I1035" s="228">
        <f t="shared" si="155"/>
        <v>0</v>
      </c>
    </row>
    <row r="1036" spans="1:9">
      <c r="A1036" s="228" t="s">
        <v>773</v>
      </c>
      <c r="B1036" s="229">
        <v>406.37</v>
      </c>
      <c r="C1036" s="228"/>
      <c r="D1036" s="228"/>
      <c r="E1036" s="228"/>
      <c r="F1036" s="228"/>
      <c r="G1036" s="228"/>
      <c r="H1036" s="228"/>
      <c r="I1036" s="228"/>
    </row>
    <row r="1037" spans="1:9">
      <c r="A1037" s="228" t="s">
        <v>774</v>
      </c>
      <c r="B1037" s="229"/>
      <c r="C1037" s="228"/>
      <c r="D1037" s="228"/>
      <c r="E1037" s="228"/>
      <c r="F1037" s="228"/>
      <c r="G1037" s="228"/>
      <c r="H1037" s="228"/>
      <c r="I1037" s="228"/>
    </row>
    <row r="1038" spans="1:9">
      <c r="A1038" s="228" t="s">
        <v>775</v>
      </c>
      <c r="B1038" s="229">
        <v>7</v>
      </c>
      <c r="C1038" s="228"/>
      <c r="D1038" s="228"/>
      <c r="E1038" s="228"/>
      <c r="F1038" s="228"/>
      <c r="G1038" s="228"/>
      <c r="H1038" s="228"/>
      <c r="I1038" s="228"/>
    </row>
    <row r="1039" spans="1:9">
      <c r="A1039" s="228" t="s">
        <v>950</v>
      </c>
      <c r="B1039" s="229"/>
      <c r="C1039" s="228"/>
      <c r="D1039" s="228"/>
      <c r="E1039" s="228"/>
      <c r="F1039" s="228"/>
      <c r="G1039" s="228"/>
      <c r="H1039" s="228"/>
      <c r="I1039" s="228"/>
    </row>
    <row r="1040" spans="1:9">
      <c r="A1040" s="228" t="s">
        <v>951</v>
      </c>
      <c r="B1040" s="229"/>
      <c r="C1040" s="228"/>
      <c r="D1040" s="228"/>
      <c r="E1040" s="228"/>
      <c r="F1040" s="228"/>
      <c r="G1040" s="228"/>
      <c r="H1040" s="228"/>
      <c r="I1040" s="228"/>
    </row>
    <row r="1041" spans="1:9">
      <c r="A1041" s="228" t="s">
        <v>952</v>
      </c>
      <c r="B1041" s="229">
        <v>27</v>
      </c>
      <c r="C1041" s="228"/>
      <c r="D1041" s="228"/>
      <c r="E1041" s="228"/>
      <c r="F1041" s="228"/>
      <c r="G1041" s="228"/>
      <c r="H1041" s="228"/>
      <c r="I1041" s="228"/>
    </row>
    <row r="1042" spans="1:9">
      <c r="A1042" s="228" t="s">
        <v>953</v>
      </c>
      <c r="B1042" s="229"/>
      <c r="C1042" s="228"/>
      <c r="D1042" s="228"/>
      <c r="E1042" s="228"/>
      <c r="F1042" s="228"/>
      <c r="G1042" s="228"/>
      <c r="H1042" s="228"/>
      <c r="I1042" s="228"/>
    </row>
    <row r="1043" spans="1:9">
      <c r="A1043" s="228" t="s">
        <v>954</v>
      </c>
      <c r="B1043" s="229">
        <v>15</v>
      </c>
      <c r="C1043" s="228"/>
      <c r="D1043" s="228"/>
      <c r="E1043" s="228"/>
      <c r="F1043" s="228"/>
      <c r="G1043" s="228"/>
      <c r="H1043" s="228"/>
      <c r="I1043" s="228"/>
    </row>
    <row r="1044" spans="1:9">
      <c r="A1044" s="228" t="s">
        <v>955</v>
      </c>
      <c r="B1044" s="229">
        <v>50</v>
      </c>
      <c r="C1044" s="228"/>
      <c r="D1044" s="228"/>
      <c r="E1044" s="228"/>
      <c r="F1044" s="228"/>
      <c r="G1044" s="228"/>
      <c r="H1044" s="228"/>
      <c r="I1044" s="228"/>
    </row>
    <row r="1045" spans="1:9">
      <c r="A1045" s="228" t="s">
        <v>956</v>
      </c>
      <c r="B1045" s="229">
        <v>10</v>
      </c>
      <c r="C1045" s="228"/>
      <c r="D1045" s="228"/>
      <c r="E1045" s="228"/>
      <c r="F1045" s="228"/>
      <c r="G1045" s="228"/>
      <c r="H1045" s="228"/>
      <c r="I1045" s="228"/>
    </row>
    <row r="1046" spans="1:9">
      <c r="A1046" s="228" t="s">
        <v>911</v>
      </c>
      <c r="B1046" s="229"/>
      <c r="C1046" s="228"/>
      <c r="D1046" s="228"/>
      <c r="E1046" s="228"/>
      <c r="F1046" s="228"/>
      <c r="G1046" s="228"/>
      <c r="H1046" s="228"/>
      <c r="I1046" s="228"/>
    </row>
    <row r="1047" spans="1:9">
      <c r="A1047" s="228" t="s">
        <v>957</v>
      </c>
      <c r="B1047" s="229"/>
      <c r="C1047" s="228"/>
      <c r="D1047" s="228"/>
      <c r="E1047" s="228"/>
      <c r="F1047" s="228"/>
      <c r="G1047" s="228"/>
      <c r="H1047" s="228"/>
      <c r="I1047" s="228"/>
    </row>
    <row r="1048" spans="1:9">
      <c r="A1048" s="228" t="s">
        <v>958</v>
      </c>
      <c r="B1048" s="229">
        <v>6</v>
      </c>
      <c r="C1048" s="228"/>
      <c r="D1048" s="228"/>
      <c r="E1048" s="228"/>
      <c r="F1048" s="228"/>
      <c r="G1048" s="228"/>
      <c r="H1048" s="228"/>
      <c r="I1048" s="228"/>
    </row>
    <row r="1049" spans="1:9">
      <c r="A1049" s="228" t="s">
        <v>239</v>
      </c>
      <c r="B1049" s="229">
        <v>646.58</v>
      </c>
      <c r="C1049" s="228">
        <f t="shared" ref="C1049:I1049" si="156">SUM(C1050:C1054)</f>
        <v>0</v>
      </c>
      <c r="D1049" s="228">
        <f t="shared" si="156"/>
        <v>0</v>
      </c>
      <c r="E1049" s="228">
        <f t="shared" si="156"/>
        <v>0</v>
      </c>
      <c r="F1049" s="228">
        <f t="shared" si="156"/>
        <v>0</v>
      </c>
      <c r="G1049" s="228">
        <f t="shared" si="156"/>
        <v>0</v>
      </c>
      <c r="H1049" s="228">
        <f t="shared" si="156"/>
        <v>0</v>
      </c>
      <c r="I1049" s="228">
        <f t="shared" si="156"/>
        <v>0</v>
      </c>
    </row>
    <row r="1050" spans="1:9">
      <c r="A1050" s="228" t="s">
        <v>773</v>
      </c>
      <c r="B1050" s="229">
        <v>618.58</v>
      </c>
      <c r="C1050" s="228"/>
      <c r="D1050" s="228"/>
      <c r="E1050" s="228"/>
      <c r="F1050" s="228"/>
      <c r="G1050" s="228"/>
      <c r="H1050" s="228"/>
      <c r="I1050" s="228"/>
    </row>
    <row r="1051" spans="1:9">
      <c r="A1051" s="228" t="s">
        <v>774</v>
      </c>
      <c r="B1051" s="229"/>
      <c r="C1051" s="228"/>
      <c r="D1051" s="228"/>
      <c r="E1051" s="228"/>
      <c r="F1051" s="228"/>
      <c r="G1051" s="228"/>
      <c r="H1051" s="228"/>
      <c r="I1051" s="228"/>
    </row>
    <row r="1052" spans="1:9">
      <c r="A1052" s="228" t="s">
        <v>775</v>
      </c>
      <c r="B1052" s="229">
        <v>10</v>
      </c>
      <c r="C1052" s="228"/>
      <c r="D1052" s="228"/>
      <c r="E1052" s="228"/>
      <c r="F1052" s="228"/>
      <c r="G1052" s="228"/>
      <c r="H1052" s="228"/>
      <c r="I1052" s="228"/>
    </row>
    <row r="1053" spans="1:9">
      <c r="A1053" s="228" t="s">
        <v>959</v>
      </c>
      <c r="B1053" s="229"/>
      <c r="C1053" s="228"/>
      <c r="D1053" s="228"/>
      <c r="E1053" s="228"/>
      <c r="F1053" s="228"/>
      <c r="G1053" s="228"/>
      <c r="H1053" s="228"/>
      <c r="I1053" s="228"/>
    </row>
    <row r="1054" spans="1:9">
      <c r="A1054" s="228" t="s">
        <v>960</v>
      </c>
      <c r="B1054" s="229">
        <v>18</v>
      </c>
      <c r="C1054" s="228"/>
      <c r="D1054" s="228"/>
      <c r="E1054" s="228"/>
      <c r="F1054" s="228"/>
      <c r="G1054" s="228"/>
      <c r="H1054" s="228"/>
      <c r="I1054" s="228"/>
    </row>
    <row r="1055" spans="1:9">
      <c r="A1055" s="228" t="s">
        <v>240</v>
      </c>
      <c r="B1055" s="229">
        <v>1042.2</v>
      </c>
      <c r="C1055" s="228">
        <f t="shared" ref="C1055:I1055" si="157">SUM(C1056:C1061)</f>
        <v>0</v>
      </c>
      <c r="D1055" s="228">
        <f t="shared" si="157"/>
        <v>500</v>
      </c>
      <c r="E1055" s="228">
        <f t="shared" si="157"/>
        <v>38</v>
      </c>
      <c r="F1055" s="228">
        <f t="shared" si="157"/>
        <v>0</v>
      </c>
      <c r="G1055" s="228">
        <f t="shared" si="157"/>
        <v>0</v>
      </c>
      <c r="H1055" s="228">
        <f t="shared" si="157"/>
        <v>0</v>
      </c>
      <c r="I1055" s="228">
        <f t="shared" si="157"/>
        <v>0</v>
      </c>
    </row>
    <row r="1056" spans="1:9">
      <c r="A1056" s="228" t="s">
        <v>773</v>
      </c>
      <c r="B1056" s="229"/>
      <c r="C1056" s="228"/>
      <c r="D1056" s="228"/>
      <c r="E1056" s="228"/>
      <c r="F1056" s="228"/>
      <c r="G1056" s="228"/>
      <c r="H1056" s="228"/>
      <c r="I1056" s="228"/>
    </row>
    <row r="1057" spans="1:9">
      <c r="A1057" s="228" t="s">
        <v>774</v>
      </c>
      <c r="B1057" s="229"/>
      <c r="C1057" s="228"/>
      <c r="D1057" s="228"/>
      <c r="E1057" s="228"/>
      <c r="F1057" s="228"/>
      <c r="G1057" s="228"/>
      <c r="H1057" s="228"/>
      <c r="I1057" s="228"/>
    </row>
    <row r="1058" spans="1:9">
      <c r="A1058" s="228" t="s">
        <v>775</v>
      </c>
      <c r="B1058" s="229"/>
      <c r="C1058" s="228"/>
      <c r="D1058" s="228"/>
      <c r="E1058" s="228"/>
      <c r="F1058" s="228"/>
      <c r="G1058" s="228"/>
      <c r="H1058" s="228"/>
      <c r="I1058" s="228"/>
    </row>
    <row r="1059" spans="1:9">
      <c r="A1059" s="228" t="s">
        <v>961</v>
      </c>
      <c r="B1059" s="229"/>
      <c r="C1059" s="228"/>
      <c r="D1059" s="228"/>
      <c r="E1059" s="228"/>
      <c r="F1059" s="228"/>
      <c r="G1059" s="228"/>
      <c r="H1059" s="228"/>
      <c r="I1059" s="228"/>
    </row>
    <row r="1060" spans="1:9">
      <c r="A1060" s="228" t="s">
        <v>962</v>
      </c>
      <c r="B1060" s="229"/>
      <c r="C1060" s="228"/>
      <c r="D1060" s="228"/>
      <c r="E1060" s="228"/>
      <c r="F1060" s="228"/>
      <c r="G1060" s="228"/>
      <c r="H1060" s="228"/>
      <c r="I1060" s="228"/>
    </row>
    <row r="1061" spans="1:9">
      <c r="A1061" s="228" t="s">
        <v>963</v>
      </c>
      <c r="B1061" s="229">
        <v>1042.2</v>
      </c>
      <c r="C1061" s="228"/>
      <c r="D1061" s="228">
        <v>500</v>
      </c>
      <c r="E1061" s="228">
        <v>38</v>
      </c>
      <c r="F1061" s="228"/>
      <c r="G1061" s="228"/>
      <c r="H1061" s="228"/>
      <c r="I1061" s="228"/>
    </row>
    <row r="1062" spans="1:9">
      <c r="A1062" s="228" t="s">
        <v>241</v>
      </c>
      <c r="B1062" s="229">
        <v>0</v>
      </c>
      <c r="C1062" s="228">
        <f t="shared" ref="C1062:I1062" si="158">SUM(C1063:C1067)</f>
        <v>0</v>
      </c>
      <c r="D1062" s="228">
        <f t="shared" si="158"/>
        <v>0</v>
      </c>
      <c r="E1062" s="228">
        <f t="shared" si="158"/>
        <v>0</v>
      </c>
      <c r="F1062" s="228">
        <f t="shared" si="158"/>
        <v>0</v>
      </c>
      <c r="G1062" s="228">
        <f t="shared" si="158"/>
        <v>0</v>
      </c>
      <c r="H1062" s="228">
        <f t="shared" si="158"/>
        <v>0</v>
      </c>
      <c r="I1062" s="228">
        <f t="shared" si="158"/>
        <v>0</v>
      </c>
    </row>
    <row r="1063" spans="1:9">
      <c r="A1063" s="228" t="s">
        <v>964</v>
      </c>
      <c r="B1063" s="229"/>
      <c r="C1063" s="228"/>
      <c r="D1063" s="228"/>
      <c r="E1063" s="228"/>
      <c r="F1063" s="228"/>
      <c r="G1063" s="228"/>
      <c r="H1063" s="228"/>
      <c r="I1063" s="228"/>
    </row>
    <row r="1064" spans="1:9">
      <c r="A1064" s="228" t="s">
        <v>965</v>
      </c>
      <c r="B1064" s="229"/>
      <c r="C1064" s="228"/>
      <c r="D1064" s="228"/>
      <c r="E1064" s="228"/>
      <c r="F1064" s="228"/>
      <c r="G1064" s="228"/>
      <c r="H1064" s="228"/>
      <c r="I1064" s="228"/>
    </row>
    <row r="1065" spans="1:9">
      <c r="A1065" s="228" t="s">
        <v>966</v>
      </c>
      <c r="B1065" s="229"/>
      <c r="C1065" s="228"/>
      <c r="D1065" s="228"/>
      <c r="E1065" s="228"/>
      <c r="F1065" s="228"/>
      <c r="G1065" s="228"/>
      <c r="H1065" s="228"/>
      <c r="I1065" s="228"/>
    </row>
    <row r="1066" spans="1:9">
      <c r="A1066" s="228" t="s">
        <v>967</v>
      </c>
      <c r="B1066" s="229"/>
      <c r="C1066" s="228"/>
      <c r="D1066" s="228"/>
      <c r="E1066" s="228"/>
      <c r="F1066" s="228"/>
      <c r="G1066" s="228"/>
      <c r="H1066" s="228"/>
      <c r="I1066" s="228"/>
    </row>
    <row r="1067" spans="1:9">
      <c r="A1067" s="228" t="s">
        <v>968</v>
      </c>
      <c r="B1067" s="229"/>
      <c r="C1067" s="228"/>
      <c r="D1067" s="228"/>
      <c r="E1067" s="228"/>
      <c r="F1067" s="228"/>
      <c r="G1067" s="228"/>
      <c r="H1067" s="228"/>
      <c r="I1067" s="228"/>
    </row>
    <row r="1068" spans="1:9">
      <c r="A1068" s="228" t="s">
        <v>242</v>
      </c>
      <c r="B1068" s="229">
        <v>0</v>
      </c>
      <c r="C1068" s="228">
        <f t="shared" ref="C1068:I1068" si="159">C1069+C1079+C1085</f>
        <v>0</v>
      </c>
      <c r="D1068" s="228">
        <f t="shared" si="159"/>
        <v>0</v>
      </c>
      <c r="E1068" s="228">
        <f t="shared" si="159"/>
        <v>0</v>
      </c>
      <c r="F1068" s="228">
        <f t="shared" si="159"/>
        <v>0</v>
      </c>
      <c r="G1068" s="228">
        <f t="shared" si="159"/>
        <v>0</v>
      </c>
      <c r="H1068" s="228">
        <f t="shared" si="159"/>
        <v>0</v>
      </c>
      <c r="I1068" s="228">
        <f t="shared" si="159"/>
        <v>0</v>
      </c>
    </row>
    <row r="1069" spans="1:9">
      <c r="A1069" s="228" t="s">
        <v>243</v>
      </c>
      <c r="B1069" s="229">
        <v>0</v>
      </c>
      <c r="C1069" s="228">
        <f t="shared" ref="C1069:I1069" si="160">SUM(C1070:C1078)</f>
        <v>0</v>
      </c>
      <c r="D1069" s="228">
        <f t="shared" si="160"/>
        <v>0</v>
      </c>
      <c r="E1069" s="228">
        <f t="shared" si="160"/>
        <v>0</v>
      </c>
      <c r="F1069" s="228">
        <f t="shared" si="160"/>
        <v>0</v>
      </c>
      <c r="G1069" s="228">
        <f t="shared" si="160"/>
        <v>0</v>
      </c>
      <c r="H1069" s="228">
        <f t="shared" si="160"/>
        <v>0</v>
      </c>
      <c r="I1069" s="228">
        <f t="shared" si="160"/>
        <v>0</v>
      </c>
    </row>
    <row r="1070" spans="1:9">
      <c r="A1070" s="228" t="s">
        <v>773</v>
      </c>
      <c r="B1070" s="229"/>
      <c r="C1070" s="228"/>
      <c r="D1070" s="228"/>
      <c r="E1070" s="228"/>
      <c r="F1070" s="228"/>
      <c r="G1070" s="228"/>
      <c r="H1070" s="228"/>
      <c r="I1070" s="228"/>
    </row>
    <row r="1071" spans="1:9">
      <c r="A1071" s="228" t="s">
        <v>774</v>
      </c>
      <c r="B1071" s="229"/>
      <c r="C1071" s="228"/>
      <c r="D1071" s="228"/>
      <c r="E1071" s="228"/>
      <c r="F1071" s="228"/>
      <c r="G1071" s="228"/>
      <c r="H1071" s="228"/>
      <c r="I1071" s="228"/>
    </row>
    <row r="1072" spans="1:9">
      <c r="A1072" s="228" t="s">
        <v>775</v>
      </c>
      <c r="B1072" s="229"/>
      <c r="C1072" s="228"/>
      <c r="D1072" s="228"/>
      <c r="E1072" s="228"/>
      <c r="F1072" s="228"/>
      <c r="G1072" s="228"/>
      <c r="H1072" s="228"/>
      <c r="I1072" s="228"/>
    </row>
    <row r="1073" spans="1:9">
      <c r="A1073" s="228" t="s">
        <v>969</v>
      </c>
      <c r="B1073" s="229"/>
      <c r="C1073" s="228"/>
      <c r="D1073" s="228"/>
      <c r="E1073" s="228"/>
      <c r="F1073" s="228"/>
      <c r="G1073" s="228"/>
      <c r="H1073" s="228"/>
      <c r="I1073" s="228"/>
    </row>
    <row r="1074" spans="1:9">
      <c r="A1074" s="228" t="s">
        <v>970</v>
      </c>
      <c r="B1074" s="229"/>
      <c r="C1074" s="228"/>
      <c r="D1074" s="228"/>
      <c r="E1074" s="228"/>
      <c r="F1074" s="228"/>
      <c r="G1074" s="228"/>
      <c r="H1074" s="228"/>
      <c r="I1074" s="228"/>
    </row>
    <row r="1075" spans="1:9">
      <c r="A1075" s="228" t="s">
        <v>971</v>
      </c>
      <c r="B1075" s="229"/>
      <c r="C1075" s="228"/>
      <c r="D1075" s="228"/>
      <c r="E1075" s="228"/>
      <c r="F1075" s="228"/>
      <c r="G1075" s="228"/>
      <c r="H1075" s="228"/>
      <c r="I1075" s="228"/>
    </row>
    <row r="1076" spans="1:9">
      <c r="A1076" s="228" t="s">
        <v>972</v>
      </c>
      <c r="B1076" s="229"/>
      <c r="C1076" s="228"/>
      <c r="D1076" s="228"/>
      <c r="E1076" s="228"/>
      <c r="F1076" s="228"/>
      <c r="G1076" s="228"/>
      <c r="H1076" s="228"/>
      <c r="I1076" s="228"/>
    </row>
    <row r="1077" spans="1:9">
      <c r="A1077" s="228" t="s">
        <v>789</v>
      </c>
      <c r="B1077" s="229"/>
      <c r="C1077" s="228"/>
      <c r="D1077" s="228"/>
      <c r="E1077" s="228"/>
      <c r="F1077" s="228"/>
      <c r="G1077" s="228"/>
      <c r="H1077" s="228"/>
      <c r="I1077" s="228"/>
    </row>
    <row r="1078" spans="1:9">
      <c r="A1078" s="228" t="s">
        <v>973</v>
      </c>
      <c r="B1078" s="229"/>
      <c r="C1078" s="228"/>
      <c r="D1078" s="228"/>
      <c r="E1078" s="228"/>
      <c r="F1078" s="228"/>
      <c r="G1078" s="228"/>
      <c r="H1078" s="228"/>
      <c r="I1078" s="228"/>
    </row>
    <row r="1079" spans="1:9">
      <c r="A1079" s="228" t="s">
        <v>244</v>
      </c>
      <c r="B1079" s="229">
        <v>0</v>
      </c>
      <c r="C1079" s="228">
        <f t="shared" ref="C1079:I1079" si="161">SUM(C1080:C1084)</f>
        <v>0</v>
      </c>
      <c r="D1079" s="228">
        <f t="shared" si="161"/>
        <v>0</v>
      </c>
      <c r="E1079" s="228">
        <f t="shared" si="161"/>
        <v>0</v>
      </c>
      <c r="F1079" s="228">
        <f t="shared" si="161"/>
        <v>0</v>
      </c>
      <c r="G1079" s="228">
        <f t="shared" si="161"/>
        <v>0</v>
      </c>
      <c r="H1079" s="228">
        <f t="shared" si="161"/>
        <v>0</v>
      </c>
      <c r="I1079" s="228">
        <f t="shared" si="161"/>
        <v>0</v>
      </c>
    </row>
    <row r="1080" spans="1:9">
      <c r="A1080" s="228" t="s">
        <v>773</v>
      </c>
      <c r="B1080" s="229"/>
      <c r="C1080" s="228"/>
      <c r="D1080" s="228"/>
      <c r="E1080" s="228"/>
      <c r="F1080" s="228"/>
      <c r="G1080" s="228"/>
      <c r="H1080" s="228"/>
      <c r="I1080" s="228"/>
    </row>
    <row r="1081" spans="1:9">
      <c r="A1081" s="228" t="s">
        <v>774</v>
      </c>
      <c r="B1081" s="229"/>
      <c r="C1081" s="228"/>
      <c r="D1081" s="228"/>
      <c r="E1081" s="228"/>
      <c r="F1081" s="228"/>
      <c r="G1081" s="228"/>
      <c r="H1081" s="228"/>
      <c r="I1081" s="228"/>
    </row>
    <row r="1082" spans="1:9">
      <c r="A1082" s="228" t="s">
        <v>775</v>
      </c>
      <c r="B1082" s="229"/>
      <c r="C1082" s="228"/>
      <c r="D1082" s="228"/>
      <c r="E1082" s="228"/>
      <c r="F1082" s="228"/>
      <c r="G1082" s="228"/>
      <c r="H1082" s="228"/>
      <c r="I1082" s="228"/>
    </row>
    <row r="1083" spans="1:9">
      <c r="A1083" s="228" t="s">
        <v>974</v>
      </c>
      <c r="B1083" s="229"/>
      <c r="C1083" s="228"/>
      <c r="D1083" s="228"/>
      <c r="E1083" s="228"/>
      <c r="F1083" s="228"/>
      <c r="G1083" s="228"/>
      <c r="H1083" s="228"/>
      <c r="I1083" s="228"/>
    </row>
    <row r="1084" spans="1:9">
      <c r="A1084" s="228" t="s">
        <v>975</v>
      </c>
      <c r="B1084" s="229"/>
      <c r="C1084" s="228"/>
      <c r="D1084" s="228"/>
      <c r="E1084" s="228"/>
      <c r="F1084" s="228"/>
      <c r="G1084" s="228"/>
      <c r="H1084" s="228"/>
      <c r="I1084" s="228"/>
    </row>
    <row r="1085" spans="1:9">
      <c r="A1085" s="228" t="s">
        <v>245</v>
      </c>
      <c r="B1085" s="229">
        <v>0</v>
      </c>
      <c r="C1085" s="228">
        <f t="shared" ref="C1085:I1085" si="162">SUM(C1086:C1087)</f>
        <v>0</v>
      </c>
      <c r="D1085" s="228">
        <f t="shared" si="162"/>
        <v>0</v>
      </c>
      <c r="E1085" s="228">
        <f t="shared" si="162"/>
        <v>0</v>
      </c>
      <c r="F1085" s="228">
        <f t="shared" si="162"/>
        <v>0</v>
      </c>
      <c r="G1085" s="228">
        <f t="shared" si="162"/>
        <v>0</v>
      </c>
      <c r="H1085" s="228">
        <f t="shared" si="162"/>
        <v>0</v>
      </c>
      <c r="I1085" s="228">
        <f t="shared" si="162"/>
        <v>0</v>
      </c>
    </row>
    <row r="1086" spans="1:9">
      <c r="A1086" s="228" t="s">
        <v>976</v>
      </c>
      <c r="B1086" s="229"/>
      <c r="C1086" s="228"/>
      <c r="D1086" s="228"/>
      <c r="E1086" s="228"/>
      <c r="F1086" s="228"/>
      <c r="G1086" s="228"/>
      <c r="H1086" s="228"/>
      <c r="I1086" s="228"/>
    </row>
    <row r="1087" spans="1:9">
      <c r="A1087" s="228" t="s">
        <v>977</v>
      </c>
      <c r="B1087" s="229"/>
      <c r="C1087" s="228"/>
      <c r="D1087" s="228"/>
      <c r="E1087" s="228"/>
      <c r="F1087" s="228"/>
      <c r="G1087" s="228"/>
      <c r="H1087" s="228"/>
      <c r="I1087" s="228"/>
    </row>
    <row r="1088" spans="1:9">
      <c r="A1088" s="228" t="s">
        <v>246</v>
      </c>
      <c r="B1088" s="229">
        <v>0</v>
      </c>
      <c r="C1088" s="228">
        <f t="shared" ref="C1088:I1088" si="163">C1089+C1096+C1106+C1112+C1115</f>
        <v>0</v>
      </c>
      <c r="D1088" s="228">
        <f t="shared" si="163"/>
        <v>0</v>
      </c>
      <c r="E1088" s="228">
        <f t="shared" si="163"/>
        <v>0</v>
      </c>
      <c r="F1088" s="228">
        <f t="shared" si="163"/>
        <v>0</v>
      </c>
      <c r="G1088" s="228">
        <f t="shared" si="163"/>
        <v>0</v>
      </c>
      <c r="H1088" s="228">
        <f t="shared" si="163"/>
        <v>0</v>
      </c>
      <c r="I1088" s="228">
        <f t="shared" si="163"/>
        <v>0</v>
      </c>
    </row>
    <row r="1089" spans="1:9">
      <c r="A1089" s="228" t="s">
        <v>247</v>
      </c>
      <c r="B1089" s="229">
        <v>0</v>
      </c>
      <c r="C1089" s="228">
        <f t="shared" ref="C1089:I1089" si="164">SUM(C1090:C1095)</f>
        <v>0</v>
      </c>
      <c r="D1089" s="228">
        <f t="shared" si="164"/>
        <v>0</v>
      </c>
      <c r="E1089" s="228">
        <f t="shared" si="164"/>
        <v>0</v>
      </c>
      <c r="F1089" s="228">
        <f t="shared" si="164"/>
        <v>0</v>
      </c>
      <c r="G1089" s="228">
        <f t="shared" si="164"/>
        <v>0</v>
      </c>
      <c r="H1089" s="228">
        <f t="shared" si="164"/>
        <v>0</v>
      </c>
      <c r="I1089" s="228">
        <f t="shared" si="164"/>
        <v>0</v>
      </c>
    </row>
    <row r="1090" spans="1:9">
      <c r="A1090" s="228" t="s">
        <v>773</v>
      </c>
      <c r="B1090" s="229"/>
      <c r="C1090" s="228"/>
      <c r="D1090" s="228"/>
      <c r="E1090" s="228"/>
      <c r="F1090" s="228"/>
      <c r="G1090" s="228"/>
      <c r="H1090" s="228"/>
      <c r="I1090" s="228"/>
    </row>
    <row r="1091" spans="1:9">
      <c r="A1091" s="228" t="s">
        <v>774</v>
      </c>
      <c r="B1091" s="229"/>
      <c r="C1091" s="228"/>
      <c r="D1091" s="228"/>
      <c r="E1091" s="228"/>
      <c r="F1091" s="228"/>
      <c r="G1091" s="228"/>
      <c r="H1091" s="228"/>
      <c r="I1091" s="228"/>
    </row>
    <row r="1092" spans="1:9">
      <c r="A1092" s="228" t="s">
        <v>775</v>
      </c>
      <c r="B1092" s="229"/>
      <c r="C1092" s="228"/>
      <c r="D1092" s="228"/>
      <c r="E1092" s="228"/>
      <c r="F1092" s="228"/>
      <c r="G1092" s="228"/>
      <c r="H1092" s="228"/>
      <c r="I1092" s="228"/>
    </row>
    <row r="1093" spans="1:9">
      <c r="A1093" s="228" t="s">
        <v>978</v>
      </c>
      <c r="B1093" s="229"/>
      <c r="C1093" s="228"/>
      <c r="D1093" s="228"/>
      <c r="E1093" s="228"/>
      <c r="F1093" s="228"/>
      <c r="G1093" s="228"/>
      <c r="H1093" s="228"/>
      <c r="I1093" s="228"/>
    </row>
    <row r="1094" spans="1:9">
      <c r="A1094" s="228" t="s">
        <v>789</v>
      </c>
      <c r="B1094" s="229"/>
      <c r="C1094" s="228"/>
      <c r="D1094" s="228"/>
      <c r="E1094" s="228"/>
      <c r="F1094" s="228"/>
      <c r="G1094" s="228"/>
      <c r="H1094" s="228"/>
      <c r="I1094" s="228"/>
    </row>
    <row r="1095" spans="1:9">
      <c r="A1095" s="228" t="s">
        <v>979</v>
      </c>
      <c r="B1095" s="229"/>
      <c r="C1095" s="228"/>
      <c r="D1095" s="228"/>
      <c r="E1095" s="228"/>
      <c r="F1095" s="228"/>
      <c r="G1095" s="228"/>
      <c r="H1095" s="228"/>
      <c r="I1095" s="228"/>
    </row>
    <row r="1096" spans="1:9">
      <c r="A1096" s="228" t="s">
        <v>248</v>
      </c>
      <c r="B1096" s="229">
        <v>0</v>
      </c>
      <c r="C1096" s="228">
        <f t="shared" ref="C1096:I1096" si="165">SUM(C1097:C1105)</f>
        <v>0</v>
      </c>
      <c r="D1096" s="228">
        <f t="shared" si="165"/>
        <v>0</v>
      </c>
      <c r="E1096" s="228">
        <f t="shared" si="165"/>
        <v>0</v>
      </c>
      <c r="F1096" s="228">
        <f t="shared" si="165"/>
        <v>0</v>
      </c>
      <c r="G1096" s="228">
        <f t="shared" si="165"/>
        <v>0</v>
      </c>
      <c r="H1096" s="228">
        <f t="shared" si="165"/>
        <v>0</v>
      </c>
      <c r="I1096" s="228">
        <f t="shared" si="165"/>
        <v>0</v>
      </c>
    </row>
    <row r="1097" spans="1:9">
      <c r="A1097" s="228" t="s">
        <v>980</v>
      </c>
      <c r="B1097" s="229"/>
      <c r="C1097" s="228"/>
      <c r="D1097" s="228"/>
      <c r="E1097" s="228"/>
      <c r="F1097" s="228"/>
      <c r="G1097" s="228"/>
      <c r="H1097" s="228"/>
      <c r="I1097" s="228"/>
    </row>
    <row r="1098" spans="1:9">
      <c r="A1098" s="228" t="s">
        <v>981</v>
      </c>
      <c r="B1098" s="229"/>
      <c r="C1098" s="228"/>
      <c r="D1098" s="228"/>
      <c r="E1098" s="228"/>
      <c r="F1098" s="228"/>
      <c r="G1098" s="228"/>
      <c r="H1098" s="228"/>
      <c r="I1098" s="228"/>
    </row>
    <row r="1099" spans="1:9">
      <c r="A1099" s="228" t="s">
        <v>982</v>
      </c>
      <c r="B1099" s="229"/>
      <c r="C1099" s="228"/>
      <c r="D1099" s="228"/>
      <c r="E1099" s="228"/>
      <c r="F1099" s="228"/>
      <c r="G1099" s="228"/>
      <c r="H1099" s="228"/>
      <c r="I1099" s="228"/>
    </row>
    <row r="1100" spans="1:9">
      <c r="A1100" s="228" t="s">
        <v>983</v>
      </c>
      <c r="B1100" s="229"/>
      <c r="C1100" s="228"/>
      <c r="D1100" s="228"/>
      <c r="E1100" s="228"/>
      <c r="F1100" s="228"/>
      <c r="G1100" s="228"/>
      <c r="H1100" s="228"/>
      <c r="I1100" s="228"/>
    </row>
    <row r="1101" spans="1:9">
      <c r="A1101" s="228" t="s">
        <v>984</v>
      </c>
      <c r="B1101" s="229"/>
      <c r="C1101" s="228"/>
      <c r="D1101" s="228"/>
      <c r="E1101" s="228"/>
      <c r="F1101" s="228"/>
      <c r="G1101" s="228"/>
      <c r="H1101" s="228"/>
      <c r="I1101" s="228"/>
    </row>
    <row r="1102" spans="1:9">
      <c r="A1102" s="228" t="s">
        <v>985</v>
      </c>
      <c r="B1102" s="229"/>
      <c r="C1102" s="228"/>
      <c r="D1102" s="228"/>
      <c r="E1102" s="228"/>
      <c r="F1102" s="228"/>
      <c r="G1102" s="228"/>
      <c r="H1102" s="228"/>
      <c r="I1102" s="228"/>
    </row>
    <row r="1103" spans="1:9">
      <c r="A1103" s="228" t="s">
        <v>986</v>
      </c>
      <c r="B1103" s="229"/>
      <c r="C1103" s="228"/>
      <c r="D1103" s="228"/>
      <c r="E1103" s="228"/>
      <c r="F1103" s="228"/>
      <c r="G1103" s="228"/>
      <c r="H1103" s="228"/>
      <c r="I1103" s="228"/>
    </row>
    <row r="1104" spans="1:9">
      <c r="A1104" s="228" t="s">
        <v>987</v>
      </c>
      <c r="B1104" s="229"/>
      <c r="C1104" s="228"/>
      <c r="D1104" s="228"/>
      <c r="E1104" s="228"/>
      <c r="F1104" s="228"/>
      <c r="G1104" s="228"/>
      <c r="H1104" s="228"/>
      <c r="I1104" s="228"/>
    </row>
    <row r="1105" spans="1:9">
      <c r="A1105" s="228" t="s">
        <v>988</v>
      </c>
      <c r="B1105" s="229"/>
      <c r="C1105" s="228"/>
      <c r="D1105" s="228"/>
      <c r="E1105" s="228"/>
      <c r="F1105" s="228"/>
      <c r="G1105" s="228"/>
      <c r="H1105" s="228"/>
      <c r="I1105" s="228"/>
    </row>
    <row r="1106" spans="1:9">
      <c r="A1106" s="228" t="s">
        <v>249</v>
      </c>
      <c r="B1106" s="229">
        <v>0</v>
      </c>
      <c r="C1106" s="228">
        <f t="shared" ref="C1106:I1106" si="166">SUM(C1107:C1111)</f>
        <v>0</v>
      </c>
      <c r="D1106" s="228">
        <f t="shared" si="166"/>
        <v>0</v>
      </c>
      <c r="E1106" s="228">
        <f t="shared" si="166"/>
        <v>0</v>
      </c>
      <c r="F1106" s="228">
        <f t="shared" si="166"/>
        <v>0</v>
      </c>
      <c r="G1106" s="228">
        <f t="shared" si="166"/>
        <v>0</v>
      </c>
      <c r="H1106" s="228">
        <f t="shared" si="166"/>
        <v>0</v>
      </c>
      <c r="I1106" s="228">
        <f t="shared" si="166"/>
        <v>0</v>
      </c>
    </row>
    <row r="1107" spans="1:9">
      <c r="A1107" s="228" t="s">
        <v>989</v>
      </c>
      <c r="B1107" s="229"/>
      <c r="C1107" s="228"/>
      <c r="D1107" s="228"/>
      <c r="E1107" s="228"/>
      <c r="F1107" s="228"/>
      <c r="G1107" s="228"/>
      <c r="H1107" s="228"/>
      <c r="I1107" s="228"/>
    </row>
    <row r="1108" spans="1:9">
      <c r="A1108" s="228" t="s">
        <v>990</v>
      </c>
      <c r="B1108" s="229"/>
      <c r="C1108" s="228"/>
      <c r="D1108" s="228"/>
      <c r="E1108" s="228"/>
      <c r="F1108" s="228"/>
      <c r="G1108" s="228"/>
      <c r="H1108" s="228"/>
      <c r="I1108" s="228"/>
    </row>
    <row r="1109" spans="1:9">
      <c r="A1109" s="228" t="s">
        <v>991</v>
      </c>
      <c r="B1109" s="229"/>
      <c r="C1109" s="228"/>
      <c r="D1109" s="228"/>
      <c r="E1109" s="228"/>
      <c r="F1109" s="228"/>
      <c r="G1109" s="228"/>
      <c r="H1109" s="228"/>
      <c r="I1109" s="228"/>
    </row>
    <row r="1110" spans="1:9">
      <c r="A1110" s="228" t="s">
        <v>992</v>
      </c>
      <c r="B1110" s="229"/>
      <c r="C1110" s="228"/>
      <c r="D1110" s="228"/>
      <c r="E1110" s="228"/>
      <c r="F1110" s="228"/>
      <c r="G1110" s="228"/>
      <c r="H1110" s="228"/>
      <c r="I1110" s="228"/>
    </row>
    <row r="1111" spans="1:9">
      <c r="A1111" s="228" t="s">
        <v>993</v>
      </c>
      <c r="B1111" s="229"/>
      <c r="C1111" s="228"/>
      <c r="D1111" s="228"/>
      <c r="E1111" s="228"/>
      <c r="F1111" s="228"/>
      <c r="G1111" s="228"/>
      <c r="H1111" s="228"/>
      <c r="I1111" s="228"/>
    </row>
    <row r="1112" spans="1:9">
      <c r="A1112" s="228" t="s">
        <v>250</v>
      </c>
      <c r="B1112" s="229">
        <v>0</v>
      </c>
      <c r="C1112" s="228">
        <f t="shared" ref="C1112:I1112" si="167">SUM(C1113:C1114)</f>
        <v>0</v>
      </c>
      <c r="D1112" s="228">
        <f t="shared" si="167"/>
        <v>0</v>
      </c>
      <c r="E1112" s="228">
        <f t="shared" si="167"/>
        <v>0</v>
      </c>
      <c r="F1112" s="228">
        <f t="shared" si="167"/>
        <v>0</v>
      </c>
      <c r="G1112" s="228">
        <f t="shared" si="167"/>
        <v>0</v>
      </c>
      <c r="H1112" s="228">
        <f t="shared" si="167"/>
        <v>0</v>
      </c>
      <c r="I1112" s="228">
        <f t="shared" si="167"/>
        <v>0</v>
      </c>
    </row>
    <row r="1113" spans="1:9">
      <c r="A1113" s="228" t="s">
        <v>994</v>
      </c>
      <c r="B1113" s="229"/>
      <c r="C1113" s="228"/>
      <c r="D1113" s="228"/>
      <c r="E1113" s="228"/>
      <c r="F1113" s="228"/>
      <c r="G1113" s="228"/>
      <c r="H1113" s="228"/>
      <c r="I1113" s="228"/>
    </row>
    <row r="1114" spans="1:9">
      <c r="A1114" s="228" t="s">
        <v>995</v>
      </c>
      <c r="B1114" s="229"/>
      <c r="C1114" s="228"/>
      <c r="D1114" s="228"/>
      <c r="E1114" s="228"/>
      <c r="F1114" s="228"/>
      <c r="G1114" s="228"/>
      <c r="H1114" s="228"/>
      <c r="I1114" s="228"/>
    </row>
    <row r="1115" spans="1:9">
      <c r="A1115" s="228" t="s">
        <v>251</v>
      </c>
      <c r="B1115" s="229">
        <v>0</v>
      </c>
      <c r="C1115" s="228">
        <f t="shared" ref="C1115:I1115" si="168">SUM(C1116)</f>
        <v>0</v>
      </c>
      <c r="D1115" s="228">
        <f t="shared" si="168"/>
        <v>0</v>
      </c>
      <c r="E1115" s="228">
        <f t="shared" si="168"/>
        <v>0</v>
      </c>
      <c r="F1115" s="228">
        <f t="shared" si="168"/>
        <v>0</v>
      </c>
      <c r="G1115" s="228">
        <f t="shared" si="168"/>
        <v>0</v>
      </c>
      <c r="H1115" s="228">
        <f t="shared" si="168"/>
        <v>0</v>
      </c>
      <c r="I1115" s="228">
        <f t="shared" si="168"/>
        <v>0</v>
      </c>
    </row>
    <row r="1116" spans="1:9">
      <c r="A1116" s="228" t="s">
        <v>996</v>
      </c>
      <c r="B1116" s="229"/>
      <c r="C1116" s="228"/>
      <c r="D1116" s="228"/>
      <c r="E1116" s="228"/>
      <c r="F1116" s="228"/>
      <c r="G1116" s="228"/>
      <c r="H1116" s="228"/>
      <c r="I1116" s="228"/>
    </row>
    <row r="1117" spans="1:9">
      <c r="A1117" s="228" t="s">
        <v>252</v>
      </c>
      <c r="B1117" s="229">
        <v>0</v>
      </c>
      <c r="C1117" s="228">
        <f t="shared" ref="C1117:I1117" si="169">SUM(C1118:C1126)</f>
        <v>0</v>
      </c>
      <c r="D1117" s="228">
        <f t="shared" si="169"/>
        <v>0</v>
      </c>
      <c r="E1117" s="228">
        <f t="shared" si="169"/>
        <v>0</v>
      </c>
      <c r="F1117" s="228">
        <f t="shared" si="169"/>
        <v>0</v>
      </c>
      <c r="G1117" s="228">
        <f t="shared" si="169"/>
        <v>0</v>
      </c>
      <c r="H1117" s="228">
        <f t="shared" si="169"/>
        <v>0</v>
      </c>
      <c r="I1117" s="228">
        <f t="shared" si="169"/>
        <v>0</v>
      </c>
    </row>
    <row r="1118" spans="1:9">
      <c r="A1118" s="228" t="s">
        <v>253</v>
      </c>
      <c r="B1118" s="229"/>
      <c r="C1118" s="228"/>
      <c r="D1118" s="228"/>
      <c r="E1118" s="228"/>
      <c r="F1118" s="228"/>
      <c r="G1118" s="228"/>
      <c r="H1118" s="228"/>
      <c r="I1118" s="228"/>
    </row>
    <row r="1119" spans="1:9">
      <c r="A1119" s="228" t="s">
        <v>254</v>
      </c>
      <c r="B1119" s="229"/>
      <c r="C1119" s="228"/>
      <c r="D1119" s="228"/>
      <c r="E1119" s="228"/>
      <c r="F1119" s="228"/>
      <c r="G1119" s="228"/>
      <c r="H1119" s="228"/>
      <c r="I1119" s="228"/>
    </row>
    <row r="1120" spans="1:9">
      <c r="A1120" s="228" t="s">
        <v>255</v>
      </c>
      <c r="B1120" s="229"/>
      <c r="C1120" s="228"/>
      <c r="D1120" s="228"/>
      <c r="E1120" s="228"/>
      <c r="F1120" s="228"/>
      <c r="G1120" s="228"/>
      <c r="H1120" s="228"/>
      <c r="I1120" s="228"/>
    </row>
    <row r="1121" spans="1:9">
      <c r="A1121" s="228" t="s">
        <v>256</v>
      </c>
      <c r="B1121" s="229"/>
      <c r="C1121" s="228"/>
      <c r="D1121" s="228"/>
      <c r="E1121" s="228"/>
      <c r="F1121" s="228"/>
      <c r="G1121" s="228"/>
      <c r="H1121" s="228"/>
      <c r="I1121" s="228"/>
    </row>
    <row r="1122" spans="1:9">
      <c r="A1122" s="228" t="s">
        <v>257</v>
      </c>
      <c r="B1122" s="229"/>
      <c r="C1122" s="228"/>
      <c r="D1122" s="228"/>
      <c r="E1122" s="228"/>
      <c r="F1122" s="228"/>
      <c r="G1122" s="228"/>
      <c r="H1122" s="228"/>
      <c r="I1122" s="228"/>
    </row>
    <row r="1123" spans="1:9">
      <c r="A1123" s="228" t="s">
        <v>216</v>
      </c>
      <c r="B1123" s="229"/>
      <c r="C1123" s="228"/>
      <c r="D1123" s="228"/>
      <c r="E1123" s="228"/>
      <c r="F1123" s="228"/>
      <c r="G1123" s="228"/>
      <c r="H1123" s="228"/>
      <c r="I1123" s="228"/>
    </row>
    <row r="1124" spans="1:9">
      <c r="A1124" s="228" t="s">
        <v>258</v>
      </c>
      <c r="B1124" s="229"/>
      <c r="C1124" s="228"/>
      <c r="D1124" s="228"/>
      <c r="E1124" s="228"/>
      <c r="F1124" s="228"/>
      <c r="G1124" s="228"/>
      <c r="H1124" s="228"/>
      <c r="I1124" s="228"/>
    </row>
    <row r="1125" spans="1:9">
      <c r="A1125" s="228" t="s">
        <v>259</v>
      </c>
      <c r="B1125" s="229"/>
      <c r="C1125" s="228"/>
      <c r="D1125" s="228"/>
      <c r="E1125" s="228"/>
      <c r="F1125" s="228"/>
      <c r="G1125" s="228"/>
      <c r="H1125" s="228"/>
      <c r="I1125" s="228"/>
    </row>
    <row r="1126" spans="1:9">
      <c r="A1126" s="228" t="s">
        <v>260</v>
      </c>
      <c r="B1126" s="229"/>
      <c r="C1126" s="228"/>
      <c r="D1126" s="228"/>
      <c r="E1126" s="228"/>
      <c r="F1126" s="228"/>
      <c r="G1126" s="228"/>
      <c r="H1126" s="228"/>
      <c r="I1126" s="228"/>
    </row>
    <row r="1127" spans="1:9">
      <c r="A1127" s="228" t="s">
        <v>997</v>
      </c>
      <c r="B1127" s="229">
        <f>B1128+B1146+B1165+B1174+B1189</f>
        <v>999.65</v>
      </c>
      <c r="C1127" s="228">
        <f t="shared" ref="C1127:I1127" si="170">C1128+C1146+C1165+C1174+C1189</f>
        <v>395</v>
      </c>
      <c r="D1127" s="228">
        <f t="shared" si="170"/>
        <v>192</v>
      </c>
      <c r="E1127" s="228">
        <f t="shared" si="170"/>
        <v>245</v>
      </c>
      <c r="F1127" s="228">
        <f t="shared" si="170"/>
        <v>308.11</v>
      </c>
      <c r="G1127" s="228">
        <f t="shared" si="170"/>
        <v>284.82</v>
      </c>
      <c r="H1127" s="228">
        <f t="shared" si="170"/>
        <v>302</v>
      </c>
      <c r="I1127" s="228">
        <f t="shared" si="170"/>
        <v>207.4</v>
      </c>
    </row>
    <row r="1128" spans="1:9">
      <c r="A1128" s="228" t="s">
        <v>262</v>
      </c>
      <c r="B1128" s="229">
        <v>934.15</v>
      </c>
      <c r="C1128" s="228">
        <f t="shared" ref="C1128:I1128" si="171">SUM(C1129:C1145)</f>
        <v>395</v>
      </c>
      <c r="D1128" s="228">
        <f t="shared" si="171"/>
        <v>192</v>
      </c>
      <c r="E1128" s="228">
        <f t="shared" si="171"/>
        <v>233</v>
      </c>
      <c r="F1128" s="228">
        <f t="shared" si="171"/>
        <v>308.11</v>
      </c>
      <c r="G1128" s="228">
        <f t="shared" si="171"/>
        <v>284.82</v>
      </c>
      <c r="H1128" s="228">
        <f t="shared" si="171"/>
        <v>302</v>
      </c>
      <c r="I1128" s="228">
        <f t="shared" si="171"/>
        <v>207.4</v>
      </c>
    </row>
    <row r="1129" spans="1:9">
      <c r="A1129" s="228" t="s">
        <v>773</v>
      </c>
      <c r="B1129" s="229">
        <v>900.15</v>
      </c>
      <c r="C1129" s="228">
        <v>395</v>
      </c>
      <c r="D1129" s="228">
        <v>192</v>
      </c>
      <c r="E1129" s="228">
        <v>231</v>
      </c>
      <c r="F1129" s="228">
        <v>308.11</v>
      </c>
      <c r="G1129" s="228">
        <v>284.82</v>
      </c>
      <c r="H1129" s="228">
        <v>236</v>
      </c>
      <c r="I1129" s="232">
        <v>207.4</v>
      </c>
    </row>
    <row r="1130" spans="1:9">
      <c r="A1130" s="228" t="s">
        <v>774</v>
      </c>
      <c r="B1130" s="229"/>
      <c r="C1130" s="228"/>
      <c r="D1130" s="228"/>
      <c r="E1130" s="228"/>
      <c r="F1130" s="228"/>
      <c r="G1130" s="228"/>
      <c r="H1130" s="228">
        <v>11</v>
      </c>
      <c r="I1130" s="228"/>
    </row>
    <row r="1131" spans="1:9">
      <c r="A1131" s="228" t="s">
        <v>775</v>
      </c>
      <c r="B1131" s="229">
        <v>14</v>
      </c>
      <c r="C1131" s="228"/>
      <c r="D1131" s="228"/>
      <c r="E1131" s="228"/>
      <c r="F1131" s="228"/>
      <c r="G1131" s="228"/>
      <c r="H1131" s="228"/>
      <c r="I1131" s="228"/>
    </row>
    <row r="1132" spans="1:9">
      <c r="A1132" s="228" t="s">
        <v>998</v>
      </c>
      <c r="B1132" s="229">
        <v>20</v>
      </c>
      <c r="C1132" s="228"/>
      <c r="D1132" s="228"/>
      <c r="E1132" s="228"/>
      <c r="F1132" s="228"/>
      <c r="G1132" s="228"/>
      <c r="H1132" s="228">
        <v>35</v>
      </c>
      <c r="I1132" s="228"/>
    </row>
    <row r="1133" spans="1:9">
      <c r="A1133" s="228" t="s">
        <v>999</v>
      </c>
      <c r="B1133" s="229"/>
      <c r="C1133" s="228"/>
      <c r="D1133" s="228"/>
      <c r="E1133" s="228"/>
      <c r="F1133" s="228"/>
      <c r="G1133" s="228"/>
      <c r="H1133" s="228"/>
      <c r="I1133" s="228"/>
    </row>
    <row r="1134" spans="1:9">
      <c r="A1134" s="228" t="s">
        <v>1000</v>
      </c>
      <c r="B1134" s="229"/>
      <c r="C1134" s="228"/>
      <c r="D1134" s="228"/>
      <c r="E1134" s="228"/>
      <c r="F1134" s="228"/>
      <c r="G1134" s="228"/>
      <c r="H1134" s="228"/>
      <c r="I1134" s="228"/>
    </row>
    <row r="1135" spans="1:9">
      <c r="A1135" s="228" t="s">
        <v>1001</v>
      </c>
      <c r="B1135" s="229"/>
      <c r="C1135" s="228"/>
      <c r="D1135" s="228"/>
      <c r="E1135" s="228"/>
      <c r="F1135" s="228"/>
      <c r="G1135" s="228"/>
      <c r="H1135" s="228"/>
      <c r="I1135" s="228"/>
    </row>
    <row r="1136" spans="1:9">
      <c r="A1136" s="228" t="s">
        <v>1002</v>
      </c>
      <c r="B1136" s="229"/>
      <c r="C1136" s="228"/>
      <c r="D1136" s="228"/>
      <c r="E1136" s="228"/>
      <c r="F1136" s="228"/>
      <c r="G1136" s="228"/>
      <c r="H1136" s="228"/>
      <c r="I1136" s="228"/>
    </row>
    <row r="1137" spans="1:9">
      <c r="A1137" s="228" t="s">
        <v>1003</v>
      </c>
      <c r="B1137" s="229"/>
      <c r="C1137" s="228"/>
      <c r="D1137" s="228"/>
      <c r="E1137" s="228"/>
      <c r="F1137" s="228"/>
      <c r="G1137" s="228"/>
      <c r="H1137" s="228"/>
      <c r="I1137" s="228"/>
    </row>
    <row r="1138" spans="1:9">
      <c r="A1138" s="228" t="s">
        <v>1004</v>
      </c>
      <c r="B1138" s="229"/>
      <c r="C1138" s="228"/>
      <c r="D1138" s="228"/>
      <c r="E1138" s="228"/>
      <c r="F1138" s="228"/>
      <c r="G1138" s="228"/>
      <c r="H1138" s="228"/>
      <c r="I1138" s="228"/>
    </row>
    <row r="1139" spans="1:9">
      <c r="A1139" s="228" t="s">
        <v>1005</v>
      </c>
      <c r="B1139" s="229"/>
      <c r="C1139" s="228"/>
      <c r="D1139" s="228"/>
      <c r="E1139" s="228"/>
      <c r="F1139" s="228"/>
      <c r="G1139" s="228"/>
      <c r="H1139" s="228"/>
      <c r="I1139" s="228"/>
    </row>
    <row r="1140" spans="1:9">
      <c r="A1140" s="228" t="s">
        <v>1006</v>
      </c>
      <c r="B1140" s="229"/>
      <c r="C1140" s="228"/>
      <c r="D1140" s="228"/>
      <c r="E1140" s="228"/>
      <c r="F1140" s="228"/>
      <c r="G1140" s="228"/>
      <c r="H1140" s="228"/>
      <c r="I1140" s="228"/>
    </row>
    <row r="1141" spans="1:9">
      <c r="A1141" s="228" t="s">
        <v>1007</v>
      </c>
      <c r="B1141" s="229"/>
      <c r="C1141" s="228"/>
      <c r="D1141" s="228"/>
      <c r="E1141" s="228"/>
      <c r="F1141" s="228"/>
      <c r="G1141" s="228"/>
      <c r="H1141" s="228"/>
      <c r="I1141" s="228"/>
    </row>
    <row r="1142" spans="1:9">
      <c r="A1142" s="228" t="s">
        <v>1008</v>
      </c>
      <c r="B1142" s="229"/>
      <c r="C1142" s="228"/>
      <c r="D1142" s="228"/>
      <c r="E1142" s="228"/>
      <c r="F1142" s="228"/>
      <c r="G1142" s="228"/>
      <c r="H1142" s="228"/>
      <c r="I1142" s="228"/>
    </row>
    <row r="1143" spans="1:9">
      <c r="A1143" s="228" t="s">
        <v>1009</v>
      </c>
      <c r="B1143" s="229"/>
      <c r="C1143" s="228"/>
      <c r="D1143" s="228"/>
      <c r="E1143" s="228"/>
      <c r="F1143" s="228"/>
      <c r="G1143" s="228"/>
      <c r="H1143" s="228"/>
      <c r="I1143" s="228"/>
    </row>
    <row r="1144" spans="1:9">
      <c r="A1144" s="228" t="s">
        <v>789</v>
      </c>
      <c r="B1144" s="229"/>
      <c r="C1144" s="228"/>
      <c r="D1144" s="228"/>
      <c r="E1144" s="228"/>
      <c r="F1144" s="228"/>
      <c r="G1144" s="228"/>
      <c r="H1144" s="228"/>
      <c r="I1144" s="228"/>
    </row>
    <row r="1145" spans="1:9">
      <c r="A1145" s="228" t="s">
        <v>1010</v>
      </c>
      <c r="B1145" s="229"/>
      <c r="C1145" s="228"/>
      <c r="D1145" s="228"/>
      <c r="E1145" s="228">
        <v>2</v>
      </c>
      <c r="F1145" s="228"/>
      <c r="G1145" s="228"/>
      <c r="H1145" s="228">
        <v>20</v>
      </c>
      <c r="I1145" s="228"/>
    </row>
    <row r="1146" spans="1:9">
      <c r="A1146" s="228" t="s">
        <v>263</v>
      </c>
      <c r="B1146" s="229">
        <v>0</v>
      </c>
      <c r="C1146" s="228">
        <f t="shared" ref="C1146:I1146" si="172">SUM(C1147:C1164)</f>
        <v>0</v>
      </c>
      <c r="D1146" s="228">
        <f t="shared" si="172"/>
        <v>0</v>
      </c>
      <c r="E1146" s="228">
        <f t="shared" si="172"/>
        <v>0</v>
      </c>
      <c r="F1146" s="228">
        <f t="shared" si="172"/>
        <v>0</v>
      </c>
      <c r="G1146" s="228">
        <f t="shared" si="172"/>
        <v>0</v>
      </c>
      <c r="H1146" s="228">
        <f t="shared" si="172"/>
        <v>0</v>
      </c>
      <c r="I1146" s="228">
        <f t="shared" si="172"/>
        <v>0</v>
      </c>
    </row>
    <row r="1147" spans="1:9">
      <c r="A1147" s="228" t="s">
        <v>773</v>
      </c>
      <c r="B1147" s="229"/>
      <c r="C1147" s="228"/>
      <c r="D1147" s="228"/>
      <c r="E1147" s="228"/>
      <c r="F1147" s="228"/>
      <c r="G1147" s="228"/>
      <c r="H1147" s="228"/>
      <c r="I1147" s="228"/>
    </row>
    <row r="1148" spans="1:9">
      <c r="A1148" s="228" t="s">
        <v>774</v>
      </c>
      <c r="B1148" s="229"/>
      <c r="C1148" s="228"/>
      <c r="D1148" s="228"/>
      <c r="E1148" s="228"/>
      <c r="F1148" s="228"/>
      <c r="G1148" s="228"/>
      <c r="H1148" s="228"/>
      <c r="I1148" s="228"/>
    </row>
    <row r="1149" spans="1:9">
      <c r="A1149" s="228" t="s">
        <v>775</v>
      </c>
      <c r="B1149" s="229"/>
      <c r="C1149" s="228"/>
      <c r="D1149" s="228"/>
      <c r="E1149" s="228"/>
      <c r="F1149" s="228"/>
      <c r="G1149" s="228"/>
      <c r="H1149" s="228"/>
      <c r="I1149" s="228"/>
    </row>
    <row r="1150" spans="1:9">
      <c r="A1150" s="228" t="s">
        <v>1011</v>
      </c>
      <c r="B1150" s="229"/>
      <c r="C1150" s="228"/>
      <c r="D1150" s="228"/>
      <c r="E1150" s="228"/>
      <c r="F1150" s="228"/>
      <c r="G1150" s="228"/>
      <c r="H1150" s="228"/>
      <c r="I1150" s="228"/>
    </row>
    <row r="1151" spans="1:9">
      <c r="A1151" s="228" t="s">
        <v>1012</v>
      </c>
      <c r="B1151" s="229"/>
      <c r="C1151" s="228"/>
      <c r="D1151" s="228"/>
      <c r="E1151" s="228"/>
      <c r="F1151" s="228"/>
      <c r="G1151" s="228"/>
      <c r="H1151" s="228"/>
      <c r="I1151" s="228"/>
    </row>
    <row r="1152" spans="1:9">
      <c r="A1152" s="228" t="s">
        <v>1013</v>
      </c>
      <c r="B1152" s="229"/>
      <c r="C1152" s="228"/>
      <c r="D1152" s="228"/>
      <c r="E1152" s="228"/>
      <c r="F1152" s="228"/>
      <c r="G1152" s="228"/>
      <c r="H1152" s="228"/>
      <c r="I1152" s="228"/>
    </row>
    <row r="1153" spans="1:9">
      <c r="A1153" s="228" t="s">
        <v>1014</v>
      </c>
      <c r="B1153" s="229"/>
      <c r="C1153" s="228"/>
      <c r="D1153" s="228"/>
      <c r="E1153" s="228"/>
      <c r="F1153" s="228"/>
      <c r="G1153" s="228"/>
      <c r="H1153" s="228"/>
      <c r="I1153" s="228"/>
    </row>
    <row r="1154" spans="1:9">
      <c r="A1154" s="228" t="s">
        <v>1015</v>
      </c>
      <c r="B1154" s="229"/>
      <c r="C1154" s="228"/>
      <c r="D1154" s="228"/>
      <c r="E1154" s="228"/>
      <c r="F1154" s="228"/>
      <c r="G1154" s="228"/>
      <c r="H1154" s="228"/>
      <c r="I1154" s="228"/>
    </row>
    <row r="1155" spans="1:9">
      <c r="A1155" s="228" t="s">
        <v>1016</v>
      </c>
      <c r="B1155" s="229"/>
      <c r="C1155" s="228"/>
      <c r="D1155" s="228"/>
      <c r="E1155" s="228"/>
      <c r="F1155" s="228"/>
      <c r="G1155" s="228"/>
      <c r="H1155" s="228"/>
      <c r="I1155" s="228"/>
    </row>
    <row r="1156" spans="1:9">
      <c r="A1156" s="228" t="s">
        <v>1017</v>
      </c>
      <c r="B1156" s="229"/>
      <c r="C1156" s="228"/>
      <c r="D1156" s="228"/>
      <c r="E1156" s="228"/>
      <c r="F1156" s="228"/>
      <c r="G1156" s="228"/>
      <c r="H1156" s="228"/>
      <c r="I1156" s="228"/>
    </row>
    <row r="1157" spans="1:9">
      <c r="A1157" s="228" t="s">
        <v>1018</v>
      </c>
      <c r="B1157" s="229"/>
      <c r="C1157" s="228"/>
      <c r="D1157" s="228"/>
      <c r="E1157" s="228"/>
      <c r="F1157" s="228"/>
      <c r="G1157" s="228"/>
      <c r="H1157" s="228"/>
      <c r="I1157" s="228"/>
    </row>
    <row r="1158" spans="1:9">
      <c r="A1158" s="228" t="s">
        <v>1019</v>
      </c>
      <c r="B1158" s="229"/>
      <c r="C1158" s="228"/>
      <c r="D1158" s="228"/>
      <c r="E1158" s="228"/>
      <c r="F1158" s="228"/>
      <c r="G1158" s="228"/>
      <c r="H1158" s="228"/>
      <c r="I1158" s="228"/>
    </row>
    <row r="1159" spans="1:9">
      <c r="A1159" s="228" t="s">
        <v>1020</v>
      </c>
      <c r="B1159" s="229"/>
      <c r="C1159" s="228"/>
      <c r="D1159" s="228"/>
      <c r="E1159" s="228"/>
      <c r="F1159" s="228"/>
      <c r="G1159" s="228"/>
      <c r="H1159" s="228"/>
      <c r="I1159" s="228"/>
    </row>
    <row r="1160" spans="1:9">
      <c r="A1160" s="228" t="s">
        <v>1021</v>
      </c>
      <c r="B1160" s="229"/>
      <c r="C1160" s="228"/>
      <c r="D1160" s="228"/>
      <c r="E1160" s="228"/>
      <c r="F1160" s="228"/>
      <c r="G1160" s="228"/>
      <c r="H1160" s="228"/>
      <c r="I1160" s="228"/>
    </row>
    <row r="1161" spans="1:9">
      <c r="A1161" s="228" t="s">
        <v>1022</v>
      </c>
      <c r="B1161" s="229"/>
      <c r="C1161" s="228"/>
      <c r="D1161" s="228"/>
      <c r="E1161" s="228"/>
      <c r="F1161" s="228"/>
      <c r="G1161" s="228"/>
      <c r="H1161" s="228"/>
      <c r="I1161" s="228"/>
    </row>
    <row r="1162" spans="1:9">
      <c r="A1162" s="228" t="s">
        <v>1023</v>
      </c>
      <c r="B1162" s="229"/>
      <c r="C1162" s="228"/>
      <c r="D1162" s="228"/>
      <c r="E1162" s="228"/>
      <c r="F1162" s="228"/>
      <c r="G1162" s="228"/>
      <c r="H1162" s="228"/>
      <c r="I1162" s="228"/>
    </row>
    <row r="1163" spans="1:9">
      <c r="A1163" s="228" t="s">
        <v>789</v>
      </c>
      <c r="B1163" s="229"/>
      <c r="C1163" s="228"/>
      <c r="D1163" s="228"/>
      <c r="E1163" s="228"/>
      <c r="F1163" s="228"/>
      <c r="G1163" s="228"/>
      <c r="H1163" s="228"/>
      <c r="I1163" s="228"/>
    </row>
    <row r="1164" spans="1:9">
      <c r="A1164" s="228" t="s">
        <v>1024</v>
      </c>
      <c r="B1164" s="229"/>
      <c r="C1164" s="228"/>
      <c r="D1164" s="228"/>
      <c r="E1164" s="228"/>
      <c r="F1164" s="228"/>
      <c r="G1164" s="228"/>
      <c r="H1164" s="228"/>
      <c r="I1164" s="228"/>
    </row>
    <row r="1165" spans="1:9">
      <c r="A1165" s="228" t="s">
        <v>264</v>
      </c>
      <c r="B1165" s="229">
        <v>0</v>
      </c>
      <c r="C1165" s="228">
        <f t="shared" ref="C1165:I1165" si="173">SUM(C1166:C1173)</f>
        <v>0</v>
      </c>
      <c r="D1165" s="228">
        <f t="shared" si="173"/>
        <v>0</v>
      </c>
      <c r="E1165" s="228">
        <f t="shared" si="173"/>
        <v>0</v>
      </c>
      <c r="F1165" s="228">
        <f t="shared" si="173"/>
        <v>0</v>
      </c>
      <c r="G1165" s="228">
        <f t="shared" si="173"/>
        <v>0</v>
      </c>
      <c r="H1165" s="228">
        <f t="shared" si="173"/>
        <v>0</v>
      </c>
      <c r="I1165" s="228">
        <f t="shared" si="173"/>
        <v>0</v>
      </c>
    </row>
    <row r="1166" spans="1:9">
      <c r="A1166" s="228" t="s">
        <v>773</v>
      </c>
      <c r="B1166" s="229"/>
      <c r="C1166" s="228"/>
      <c r="D1166" s="228"/>
      <c r="E1166" s="228"/>
      <c r="F1166" s="228"/>
      <c r="G1166" s="228"/>
      <c r="H1166" s="228"/>
      <c r="I1166" s="228"/>
    </row>
    <row r="1167" spans="1:9">
      <c r="A1167" s="228" t="s">
        <v>774</v>
      </c>
      <c r="B1167" s="229"/>
      <c r="C1167" s="228"/>
      <c r="D1167" s="228"/>
      <c r="E1167" s="228"/>
      <c r="F1167" s="228"/>
      <c r="G1167" s="228"/>
      <c r="H1167" s="228"/>
      <c r="I1167" s="228"/>
    </row>
    <row r="1168" spans="1:9">
      <c r="A1168" s="228" t="s">
        <v>775</v>
      </c>
      <c r="B1168" s="229"/>
      <c r="C1168" s="228"/>
      <c r="D1168" s="228"/>
      <c r="E1168" s="228"/>
      <c r="F1168" s="228"/>
      <c r="G1168" s="228"/>
      <c r="H1168" s="228"/>
      <c r="I1168" s="228"/>
    </row>
    <row r="1169" spans="1:9">
      <c r="A1169" s="228" t="s">
        <v>1025</v>
      </c>
      <c r="B1169" s="229"/>
      <c r="C1169" s="228"/>
      <c r="D1169" s="228"/>
      <c r="E1169" s="228"/>
      <c r="F1169" s="228"/>
      <c r="G1169" s="228"/>
      <c r="H1169" s="228"/>
      <c r="I1169" s="228"/>
    </row>
    <row r="1170" spans="1:9">
      <c r="A1170" s="228" t="s">
        <v>1026</v>
      </c>
      <c r="B1170" s="229"/>
      <c r="C1170" s="228"/>
      <c r="D1170" s="228"/>
      <c r="E1170" s="228"/>
      <c r="F1170" s="228"/>
      <c r="G1170" s="228"/>
      <c r="H1170" s="228"/>
      <c r="I1170" s="228"/>
    </row>
    <row r="1171" spans="1:9">
      <c r="A1171" s="228" t="s">
        <v>1027</v>
      </c>
      <c r="B1171" s="229"/>
      <c r="C1171" s="228"/>
      <c r="D1171" s="228"/>
      <c r="E1171" s="228"/>
      <c r="F1171" s="228"/>
      <c r="G1171" s="228"/>
      <c r="H1171" s="228"/>
      <c r="I1171" s="228"/>
    </row>
    <row r="1172" spans="1:9">
      <c r="A1172" s="228" t="s">
        <v>789</v>
      </c>
      <c r="B1172" s="229"/>
      <c r="C1172" s="228"/>
      <c r="D1172" s="228"/>
      <c r="E1172" s="228"/>
      <c r="F1172" s="228"/>
      <c r="G1172" s="228"/>
      <c r="H1172" s="228"/>
      <c r="I1172" s="228"/>
    </row>
    <row r="1173" spans="1:9">
      <c r="A1173" s="228" t="s">
        <v>1028</v>
      </c>
      <c r="B1173" s="229"/>
      <c r="C1173" s="228"/>
      <c r="D1173" s="228"/>
      <c r="E1173" s="228"/>
      <c r="F1173" s="228"/>
      <c r="G1173" s="228"/>
      <c r="H1173" s="228"/>
      <c r="I1173" s="228"/>
    </row>
    <row r="1174" spans="1:9">
      <c r="A1174" s="228" t="s">
        <v>265</v>
      </c>
      <c r="B1174" s="229">
        <v>65.5</v>
      </c>
      <c r="C1174" s="228">
        <f t="shared" ref="C1174:I1174" si="174">SUM(C1175:C1188)</f>
        <v>0</v>
      </c>
      <c r="D1174" s="228">
        <f t="shared" si="174"/>
        <v>0</v>
      </c>
      <c r="E1174" s="228">
        <f t="shared" si="174"/>
        <v>12</v>
      </c>
      <c r="F1174" s="228">
        <f t="shared" si="174"/>
        <v>0</v>
      </c>
      <c r="G1174" s="228">
        <f t="shared" si="174"/>
        <v>0</v>
      </c>
      <c r="H1174" s="228">
        <f t="shared" si="174"/>
        <v>0</v>
      </c>
      <c r="I1174" s="228">
        <f t="shared" si="174"/>
        <v>0</v>
      </c>
    </row>
    <row r="1175" spans="1:9">
      <c r="A1175" s="228" t="s">
        <v>773</v>
      </c>
      <c r="B1175" s="229"/>
      <c r="C1175" s="228"/>
      <c r="D1175" s="228"/>
      <c r="E1175" s="228">
        <v>12</v>
      </c>
      <c r="F1175" s="228"/>
      <c r="G1175" s="228"/>
      <c r="H1175" s="228"/>
      <c r="I1175" s="228"/>
    </row>
    <row r="1176" spans="1:9">
      <c r="A1176" s="228" t="s">
        <v>774</v>
      </c>
      <c r="B1176" s="229"/>
      <c r="C1176" s="228"/>
      <c r="D1176" s="228"/>
      <c r="E1176" s="228"/>
      <c r="F1176" s="228"/>
      <c r="G1176" s="228"/>
      <c r="H1176" s="228"/>
      <c r="I1176" s="228"/>
    </row>
    <row r="1177" spans="1:9">
      <c r="A1177" s="228" t="s">
        <v>775</v>
      </c>
      <c r="B1177" s="229"/>
      <c r="C1177" s="228"/>
      <c r="D1177" s="228"/>
      <c r="E1177" s="228"/>
      <c r="F1177" s="228"/>
      <c r="G1177" s="228"/>
      <c r="H1177" s="228"/>
      <c r="I1177" s="228"/>
    </row>
    <row r="1178" spans="1:9">
      <c r="A1178" s="228" t="s">
        <v>1029</v>
      </c>
      <c r="B1178" s="229"/>
      <c r="C1178" s="228"/>
      <c r="D1178" s="228"/>
      <c r="E1178" s="228"/>
      <c r="F1178" s="228"/>
      <c r="G1178" s="228"/>
      <c r="H1178" s="228"/>
      <c r="I1178" s="228"/>
    </row>
    <row r="1179" spans="1:9">
      <c r="A1179" s="228" t="s">
        <v>1030</v>
      </c>
      <c r="B1179" s="229"/>
      <c r="C1179" s="228"/>
      <c r="D1179" s="228"/>
      <c r="E1179" s="228"/>
      <c r="F1179" s="228"/>
      <c r="G1179" s="228"/>
      <c r="H1179" s="228"/>
      <c r="I1179" s="228"/>
    </row>
    <row r="1180" spans="1:9">
      <c r="A1180" s="228" t="s">
        <v>1031</v>
      </c>
      <c r="B1180" s="229"/>
      <c r="C1180" s="228"/>
      <c r="D1180" s="228"/>
      <c r="E1180" s="228"/>
      <c r="F1180" s="228"/>
      <c r="G1180" s="228"/>
      <c r="H1180" s="228"/>
      <c r="I1180" s="228"/>
    </row>
    <row r="1181" spans="1:9">
      <c r="A1181" s="228" t="s">
        <v>1032</v>
      </c>
      <c r="B1181" s="229"/>
      <c r="C1181" s="228"/>
      <c r="D1181" s="228"/>
      <c r="E1181" s="228"/>
      <c r="F1181" s="228"/>
      <c r="G1181" s="228"/>
      <c r="H1181" s="228"/>
      <c r="I1181" s="228"/>
    </row>
    <row r="1182" spans="1:9">
      <c r="A1182" s="228" t="s">
        <v>1033</v>
      </c>
      <c r="B1182" s="229">
        <v>65.5</v>
      </c>
      <c r="C1182" s="228"/>
      <c r="D1182" s="228"/>
      <c r="E1182" s="228"/>
      <c r="F1182" s="228"/>
      <c r="G1182" s="228"/>
      <c r="H1182" s="228"/>
      <c r="I1182" s="228"/>
    </row>
    <row r="1183" spans="1:9">
      <c r="A1183" s="228" t="s">
        <v>1034</v>
      </c>
      <c r="B1183" s="229"/>
      <c r="C1183" s="228"/>
      <c r="D1183" s="228"/>
      <c r="E1183" s="228"/>
      <c r="F1183" s="228"/>
      <c r="G1183" s="228"/>
      <c r="H1183" s="228"/>
      <c r="I1183" s="228"/>
    </row>
    <row r="1184" spans="1:9">
      <c r="A1184" s="228" t="s">
        <v>1035</v>
      </c>
      <c r="B1184" s="229"/>
      <c r="C1184" s="228"/>
      <c r="D1184" s="228"/>
      <c r="E1184" s="228"/>
      <c r="F1184" s="228"/>
      <c r="G1184" s="228"/>
      <c r="H1184" s="228"/>
      <c r="I1184" s="228"/>
    </row>
    <row r="1185" spans="1:9">
      <c r="A1185" s="228" t="s">
        <v>1036</v>
      </c>
      <c r="B1185" s="229"/>
      <c r="C1185" s="228"/>
      <c r="D1185" s="228"/>
      <c r="E1185" s="228"/>
      <c r="F1185" s="228"/>
      <c r="G1185" s="228"/>
      <c r="H1185" s="228"/>
      <c r="I1185" s="228"/>
    </row>
    <row r="1186" spans="1:9">
      <c r="A1186" s="228" t="s">
        <v>1037</v>
      </c>
      <c r="B1186" s="229"/>
      <c r="C1186" s="228"/>
      <c r="D1186" s="228"/>
      <c r="E1186" s="228"/>
      <c r="F1186" s="228"/>
      <c r="G1186" s="228"/>
      <c r="H1186" s="228"/>
      <c r="I1186" s="228"/>
    </row>
    <row r="1187" spans="1:9">
      <c r="A1187" s="228" t="s">
        <v>1038</v>
      </c>
      <c r="B1187" s="229"/>
      <c r="C1187" s="228"/>
      <c r="D1187" s="228"/>
      <c r="E1187" s="228"/>
      <c r="F1187" s="228"/>
      <c r="G1187" s="228"/>
      <c r="H1187" s="228"/>
      <c r="I1187" s="228"/>
    </row>
    <row r="1188" spans="1:9">
      <c r="A1188" s="228" t="s">
        <v>1039</v>
      </c>
      <c r="B1188" s="229"/>
      <c r="C1188" s="228"/>
      <c r="D1188" s="228"/>
      <c r="E1188" s="228"/>
      <c r="F1188" s="228"/>
      <c r="G1188" s="228"/>
      <c r="H1188" s="228"/>
      <c r="I1188" s="228"/>
    </row>
    <row r="1189" spans="1:9">
      <c r="A1189" s="228" t="s">
        <v>266</v>
      </c>
      <c r="B1189" s="229">
        <v>0</v>
      </c>
      <c r="C1189" s="228">
        <f t="shared" ref="C1189:I1189" si="175">C1190</f>
        <v>0</v>
      </c>
      <c r="D1189" s="228">
        <f t="shared" si="175"/>
        <v>0</v>
      </c>
      <c r="E1189" s="228">
        <f t="shared" si="175"/>
        <v>0</v>
      </c>
      <c r="F1189" s="228">
        <f t="shared" si="175"/>
        <v>0</v>
      </c>
      <c r="G1189" s="228">
        <f t="shared" si="175"/>
        <v>0</v>
      </c>
      <c r="H1189" s="228">
        <f t="shared" si="175"/>
        <v>0</v>
      </c>
      <c r="I1189" s="228">
        <f t="shared" si="175"/>
        <v>0</v>
      </c>
    </row>
    <row r="1190" spans="1:9">
      <c r="A1190" s="228" t="s">
        <v>1040</v>
      </c>
      <c r="B1190" s="229"/>
      <c r="C1190" s="228"/>
      <c r="D1190" s="228"/>
      <c r="E1190" s="228"/>
      <c r="F1190" s="228"/>
      <c r="G1190" s="228"/>
      <c r="H1190" s="228"/>
      <c r="I1190" s="228"/>
    </row>
    <row r="1191" spans="1:9">
      <c r="A1191" s="228" t="s">
        <v>267</v>
      </c>
      <c r="B1191" s="229">
        <f>B1192+B1201+B1205</f>
        <v>12151.19</v>
      </c>
      <c r="C1191" s="228">
        <f t="shared" ref="C1191:I1191" si="176">C1192+C1201+C1205</f>
        <v>0</v>
      </c>
      <c r="D1191" s="228">
        <f t="shared" si="176"/>
        <v>2060</v>
      </c>
      <c r="E1191" s="228">
        <f t="shared" si="176"/>
        <v>1200</v>
      </c>
      <c r="F1191" s="228">
        <f t="shared" si="176"/>
        <v>2033.83</v>
      </c>
      <c r="G1191" s="228">
        <f t="shared" si="176"/>
        <v>2028.61</v>
      </c>
      <c r="H1191" s="228">
        <f t="shared" si="176"/>
        <v>1573</v>
      </c>
      <c r="I1191" s="228">
        <f t="shared" si="176"/>
        <v>0</v>
      </c>
    </row>
    <row r="1192" spans="1:9">
      <c r="A1192" s="228" t="s">
        <v>268</v>
      </c>
      <c r="B1192" s="229">
        <v>6005</v>
      </c>
      <c r="C1192" s="228">
        <f t="shared" ref="C1192:I1192" si="177">SUM(C1193:C1200)</f>
        <v>0</v>
      </c>
      <c r="D1192" s="228">
        <f t="shared" si="177"/>
        <v>0</v>
      </c>
      <c r="E1192" s="228">
        <f t="shared" si="177"/>
        <v>0</v>
      </c>
      <c r="F1192" s="228">
        <f t="shared" si="177"/>
        <v>0</v>
      </c>
      <c r="G1192" s="228">
        <f t="shared" si="177"/>
        <v>0</v>
      </c>
      <c r="H1192" s="228">
        <f t="shared" si="177"/>
        <v>0</v>
      </c>
      <c r="I1192" s="228">
        <f t="shared" si="177"/>
        <v>0</v>
      </c>
    </row>
    <row r="1193" spans="1:9">
      <c r="A1193" s="228" t="s">
        <v>1041</v>
      </c>
      <c r="B1193" s="229"/>
      <c r="C1193" s="228"/>
      <c r="D1193" s="228"/>
      <c r="E1193" s="228"/>
      <c r="F1193" s="228"/>
      <c r="G1193" s="228"/>
      <c r="H1193" s="228"/>
      <c r="I1193" s="228"/>
    </row>
    <row r="1194" spans="1:9">
      <c r="A1194" s="228" t="s">
        <v>1042</v>
      </c>
      <c r="B1194" s="229"/>
      <c r="C1194" s="228"/>
      <c r="D1194" s="228"/>
      <c r="E1194" s="228"/>
      <c r="F1194" s="228"/>
      <c r="G1194" s="228"/>
      <c r="H1194" s="228"/>
      <c r="I1194" s="228"/>
    </row>
    <row r="1195" spans="1:9">
      <c r="A1195" s="228" t="s">
        <v>1043</v>
      </c>
      <c r="B1195" s="229">
        <v>6000</v>
      </c>
      <c r="C1195" s="228"/>
      <c r="D1195" s="228"/>
      <c r="E1195" s="228"/>
      <c r="F1195" s="228"/>
      <c r="G1195" s="228"/>
      <c r="H1195" s="228"/>
      <c r="I1195" s="228"/>
    </row>
    <row r="1196" spans="1:9">
      <c r="A1196" s="228" t="s">
        <v>1044</v>
      </c>
      <c r="B1196" s="229"/>
      <c r="C1196" s="228"/>
      <c r="D1196" s="228"/>
      <c r="E1196" s="228"/>
      <c r="F1196" s="228"/>
      <c r="G1196" s="228"/>
      <c r="H1196" s="228"/>
      <c r="I1196" s="228"/>
    </row>
    <row r="1197" spans="1:9">
      <c r="A1197" s="228" t="s">
        <v>1045</v>
      </c>
      <c r="B1197" s="229"/>
      <c r="C1197" s="228"/>
      <c r="D1197" s="228"/>
      <c r="E1197" s="228"/>
      <c r="F1197" s="228"/>
      <c r="G1197" s="228"/>
      <c r="H1197" s="228"/>
      <c r="I1197" s="228"/>
    </row>
    <row r="1198" spans="1:9">
      <c r="A1198" s="228" t="s">
        <v>1046</v>
      </c>
      <c r="B1198" s="229"/>
      <c r="C1198" s="228"/>
      <c r="D1198" s="228"/>
      <c r="E1198" s="228"/>
      <c r="F1198" s="228"/>
      <c r="G1198" s="228"/>
      <c r="H1198" s="228"/>
      <c r="I1198" s="228"/>
    </row>
    <row r="1199" spans="1:9">
      <c r="A1199" s="228" t="s">
        <v>1047</v>
      </c>
      <c r="B1199" s="229">
        <v>5</v>
      </c>
      <c r="C1199" s="228"/>
      <c r="D1199" s="228"/>
      <c r="E1199" s="228"/>
      <c r="F1199" s="228"/>
      <c r="G1199" s="228"/>
      <c r="H1199" s="228"/>
      <c r="I1199" s="228"/>
    </row>
    <row r="1200" spans="1:9">
      <c r="A1200" s="228" t="s">
        <v>1048</v>
      </c>
      <c r="B1200" s="229"/>
      <c r="C1200" s="228"/>
      <c r="D1200" s="228"/>
      <c r="E1200" s="228"/>
      <c r="F1200" s="228"/>
      <c r="G1200" s="228"/>
      <c r="H1200" s="228"/>
      <c r="I1200" s="228"/>
    </row>
    <row r="1201" spans="1:9">
      <c r="A1201" s="228" t="s">
        <v>269</v>
      </c>
      <c r="B1201" s="229">
        <v>6117.09</v>
      </c>
      <c r="C1201" s="228">
        <f t="shared" ref="C1201:I1201" si="178">SUM(C1202:C1204)</f>
        <v>0</v>
      </c>
      <c r="D1201" s="228">
        <f t="shared" si="178"/>
        <v>2060</v>
      </c>
      <c r="E1201" s="228">
        <f t="shared" si="178"/>
        <v>1200</v>
      </c>
      <c r="F1201" s="228">
        <f t="shared" si="178"/>
        <v>2033.83</v>
      </c>
      <c r="G1201" s="228">
        <f t="shared" si="178"/>
        <v>2028.61</v>
      </c>
      <c r="H1201" s="228">
        <f t="shared" si="178"/>
        <v>1573</v>
      </c>
      <c r="I1201" s="228">
        <f t="shared" si="178"/>
        <v>0</v>
      </c>
    </row>
    <row r="1202" spans="1:9">
      <c r="A1202" s="228" t="s">
        <v>1049</v>
      </c>
      <c r="B1202" s="229">
        <v>6117.09</v>
      </c>
      <c r="C1202" s="228"/>
      <c r="D1202" s="228">
        <v>2060</v>
      </c>
      <c r="E1202" s="228">
        <v>1200</v>
      </c>
      <c r="F1202" s="228">
        <v>2033.83</v>
      </c>
      <c r="G1202" s="228">
        <v>2028.61</v>
      </c>
      <c r="H1202" s="228">
        <v>1573</v>
      </c>
      <c r="I1202" s="228"/>
    </row>
    <row r="1203" spans="1:9">
      <c r="A1203" s="228" t="s">
        <v>1050</v>
      </c>
      <c r="B1203" s="229"/>
      <c r="C1203" s="228"/>
      <c r="D1203" s="228"/>
      <c r="E1203" s="228"/>
      <c r="F1203" s="228"/>
      <c r="G1203" s="228"/>
      <c r="H1203" s="228"/>
      <c r="I1203" s="228"/>
    </row>
    <row r="1204" spans="1:9">
      <c r="A1204" s="228" t="s">
        <v>1051</v>
      </c>
      <c r="B1204" s="229"/>
      <c r="C1204" s="228"/>
      <c r="D1204" s="228"/>
      <c r="E1204" s="228"/>
      <c r="F1204" s="228"/>
      <c r="G1204" s="228"/>
      <c r="H1204" s="228"/>
      <c r="I1204" s="228"/>
    </row>
    <row r="1205" spans="1:9">
      <c r="A1205" s="228" t="s">
        <v>270</v>
      </c>
      <c r="B1205" s="229">
        <v>29.1</v>
      </c>
      <c r="C1205" s="228">
        <f t="shared" ref="C1205:I1205" si="179">SUM(C1206:C1208)</f>
        <v>0</v>
      </c>
      <c r="D1205" s="228">
        <f t="shared" si="179"/>
        <v>0</v>
      </c>
      <c r="E1205" s="228">
        <f t="shared" si="179"/>
        <v>0</v>
      </c>
      <c r="F1205" s="228">
        <f t="shared" si="179"/>
        <v>0</v>
      </c>
      <c r="G1205" s="228">
        <f t="shared" si="179"/>
        <v>0</v>
      </c>
      <c r="H1205" s="228">
        <f t="shared" si="179"/>
        <v>0</v>
      </c>
      <c r="I1205" s="228">
        <f t="shared" si="179"/>
        <v>0</v>
      </c>
    </row>
    <row r="1206" spans="1:9">
      <c r="A1206" s="228" t="s">
        <v>1052</v>
      </c>
      <c r="B1206" s="229"/>
      <c r="C1206" s="228"/>
      <c r="D1206" s="228"/>
      <c r="E1206" s="228"/>
      <c r="F1206" s="228"/>
      <c r="G1206" s="228"/>
      <c r="H1206" s="228"/>
      <c r="I1206" s="228"/>
    </row>
    <row r="1207" spans="1:9">
      <c r="A1207" s="228" t="s">
        <v>1053</v>
      </c>
      <c r="B1207" s="229">
        <v>29.1</v>
      </c>
      <c r="C1207" s="228"/>
      <c r="D1207" s="228"/>
      <c r="E1207" s="228"/>
      <c r="F1207" s="228"/>
      <c r="G1207" s="228"/>
      <c r="H1207" s="228"/>
      <c r="I1207" s="228"/>
    </row>
    <row r="1208" spans="1:9">
      <c r="A1208" s="228" t="s">
        <v>1054</v>
      </c>
      <c r="B1208" s="229"/>
      <c r="C1208" s="228"/>
      <c r="D1208" s="228"/>
      <c r="E1208" s="228"/>
      <c r="F1208" s="228"/>
      <c r="G1208" s="228"/>
      <c r="H1208" s="228"/>
      <c r="I1208" s="228"/>
    </row>
    <row r="1209" spans="1:9">
      <c r="A1209" s="228" t="s">
        <v>271</v>
      </c>
      <c r="B1209" s="229">
        <f>B1210+B1225+B1239+B1244+B1250</f>
        <v>46.72</v>
      </c>
      <c r="C1209" s="228">
        <f t="shared" ref="C1209:I1209" si="180">C1210+C1225+C1239+C1244+C1250</f>
        <v>0</v>
      </c>
      <c r="D1209" s="228">
        <f t="shared" si="180"/>
        <v>0</v>
      </c>
      <c r="E1209" s="228">
        <f t="shared" si="180"/>
        <v>0</v>
      </c>
      <c r="F1209" s="228">
        <f t="shared" si="180"/>
        <v>0</v>
      </c>
      <c r="G1209" s="228">
        <f t="shared" si="180"/>
        <v>0</v>
      </c>
      <c r="H1209" s="228">
        <f t="shared" si="180"/>
        <v>0</v>
      </c>
      <c r="I1209" s="228">
        <f t="shared" si="180"/>
        <v>150</v>
      </c>
    </row>
    <row r="1210" spans="1:9">
      <c r="A1210" s="228" t="s">
        <v>272</v>
      </c>
      <c r="B1210" s="229">
        <v>46.72</v>
      </c>
      <c r="C1210" s="228">
        <f t="shared" ref="C1210:I1210" si="181">SUM(C1211:C1224)</f>
        <v>0</v>
      </c>
      <c r="D1210" s="228">
        <f t="shared" si="181"/>
        <v>0</v>
      </c>
      <c r="E1210" s="228">
        <f t="shared" si="181"/>
        <v>0</v>
      </c>
      <c r="F1210" s="228">
        <f t="shared" si="181"/>
        <v>0</v>
      </c>
      <c r="G1210" s="228">
        <f t="shared" si="181"/>
        <v>0</v>
      </c>
      <c r="H1210" s="228">
        <f t="shared" si="181"/>
        <v>0</v>
      </c>
      <c r="I1210" s="228">
        <f t="shared" si="181"/>
        <v>150</v>
      </c>
    </row>
    <row r="1211" spans="1:9">
      <c r="A1211" s="228" t="s">
        <v>773</v>
      </c>
      <c r="B1211" s="229"/>
      <c r="C1211" s="228"/>
      <c r="D1211" s="228"/>
      <c r="E1211" s="228"/>
      <c r="F1211" s="228"/>
      <c r="G1211" s="228"/>
      <c r="H1211" s="228"/>
      <c r="I1211" s="232"/>
    </row>
    <row r="1212" spans="1:9">
      <c r="A1212" s="228" t="s">
        <v>774</v>
      </c>
      <c r="B1212" s="229"/>
      <c r="C1212" s="228"/>
      <c r="D1212" s="228"/>
      <c r="E1212" s="228"/>
      <c r="F1212" s="228"/>
      <c r="G1212" s="228"/>
      <c r="H1212" s="228"/>
      <c r="I1212" s="228"/>
    </row>
    <row r="1213" spans="1:9">
      <c r="A1213" s="228" t="s">
        <v>775</v>
      </c>
      <c r="B1213" s="229"/>
      <c r="C1213" s="228"/>
      <c r="D1213" s="228"/>
      <c r="E1213" s="228"/>
      <c r="F1213" s="228"/>
      <c r="G1213" s="228"/>
      <c r="H1213" s="228"/>
      <c r="I1213" s="228"/>
    </row>
    <row r="1214" spans="1:9">
      <c r="A1214" s="228" t="s">
        <v>1055</v>
      </c>
      <c r="B1214" s="229"/>
      <c r="C1214" s="228"/>
      <c r="D1214" s="228"/>
      <c r="E1214" s="228"/>
      <c r="F1214" s="228"/>
      <c r="G1214" s="228"/>
      <c r="H1214" s="228"/>
      <c r="I1214" s="228"/>
    </row>
    <row r="1215" spans="1:9">
      <c r="A1215" s="228" t="s">
        <v>1056</v>
      </c>
      <c r="B1215" s="229"/>
      <c r="C1215" s="228"/>
      <c r="D1215" s="228"/>
      <c r="E1215" s="228"/>
      <c r="F1215" s="228"/>
      <c r="G1215" s="228"/>
      <c r="H1215" s="228"/>
      <c r="I1215" s="228"/>
    </row>
    <row r="1216" spans="1:9">
      <c r="A1216" s="228" t="s">
        <v>1057</v>
      </c>
      <c r="B1216" s="229">
        <v>7</v>
      </c>
      <c r="C1216" s="228"/>
      <c r="D1216" s="228"/>
      <c r="E1216" s="228"/>
      <c r="F1216" s="228"/>
      <c r="G1216" s="228"/>
      <c r="H1216" s="228"/>
      <c r="I1216" s="228"/>
    </row>
    <row r="1217" spans="1:9">
      <c r="A1217" s="228" t="s">
        <v>1058</v>
      </c>
      <c r="B1217" s="229"/>
      <c r="C1217" s="228"/>
      <c r="D1217" s="228"/>
      <c r="E1217" s="228"/>
      <c r="F1217" s="228"/>
      <c r="G1217" s="228"/>
      <c r="H1217" s="228"/>
      <c r="I1217" s="228"/>
    </row>
    <row r="1218" spans="1:9">
      <c r="A1218" s="228" t="s">
        <v>1059</v>
      </c>
      <c r="B1218" s="229"/>
      <c r="C1218" s="228"/>
      <c r="D1218" s="228"/>
      <c r="E1218" s="228"/>
      <c r="F1218" s="228"/>
      <c r="G1218" s="228"/>
      <c r="H1218" s="228"/>
      <c r="I1218" s="228"/>
    </row>
    <row r="1219" spans="1:9">
      <c r="A1219" s="228" t="s">
        <v>1060</v>
      </c>
      <c r="B1219" s="229"/>
      <c r="C1219" s="228"/>
      <c r="D1219" s="228"/>
      <c r="E1219" s="228"/>
      <c r="F1219" s="228"/>
      <c r="G1219" s="228"/>
      <c r="H1219" s="228"/>
      <c r="I1219" s="228"/>
    </row>
    <row r="1220" spans="1:9">
      <c r="A1220" s="228" t="s">
        <v>1061</v>
      </c>
      <c r="B1220" s="229"/>
      <c r="C1220" s="228"/>
      <c r="D1220" s="228"/>
      <c r="E1220" s="228"/>
      <c r="F1220" s="228"/>
      <c r="G1220" s="228"/>
      <c r="H1220" s="228"/>
      <c r="I1220" s="228"/>
    </row>
    <row r="1221" spans="1:9">
      <c r="A1221" s="228" t="s">
        <v>1062</v>
      </c>
      <c r="B1221" s="229"/>
      <c r="C1221" s="228"/>
      <c r="D1221" s="228"/>
      <c r="E1221" s="228"/>
      <c r="F1221" s="228"/>
      <c r="G1221" s="228"/>
      <c r="H1221" s="228"/>
      <c r="I1221" s="228"/>
    </row>
    <row r="1222" spans="1:9">
      <c r="A1222" s="228" t="s">
        <v>1063</v>
      </c>
      <c r="B1222" s="229"/>
      <c r="C1222" s="228"/>
      <c r="D1222" s="228"/>
      <c r="E1222" s="228"/>
      <c r="F1222" s="228"/>
      <c r="G1222" s="228"/>
      <c r="H1222" s="228"/>
      <c r="I1222" s="228"/>
    </row>
    <row r="1223" spans="1:9">
      <c r="A1223" s="228" t="s">
        <v>789</v>
      </c>
      <c r="B1223" s="229"/>
      <c r="C1223" s="228"/>
      <c r="D1223" s="228"/>
      <c r="E1223" s="228"/>
      <c r="F1223" s="228"/>
      <c r="G1223" s="228"/>
      <c r="H1223" s="228"/>
      <c r="I1223" s="228"/>
    </row>
    <row r="1224" spans="1:9">
      <c r="A1224" s="228" t="s">
        <v>1064</v>
      </c>
      <c r="B1224" s="229">
        <v>39.72</v>
      </c>
      <c r="C1224" s="228"/>
      <c r="D1224" s="228"/>
      <c r="E1224" s="228"/>
      <c r="F1224" s="228"/>
      <c r="G1224" s="228"/>
      <c r="H1224" s="228"/>
      <c r="I1224" s="228">
        <v>150</v>
      </c>
    </row>
    <row r="1225" spans="1:9">
      <c r="A1225" s="228" t="s">
        <v>273</v>
      </c>
      <c r="B1225" s="229">
        <v>0</v>
      </c>
      <c r="C1225" s="228">
        <f t="shared" ref="C1225:I1225" si="182">SUM(C1226:C1238)</f>
        <v>0</v>
      </c>
      <c r="D1225" s="228">
        <f t="shared" si="182"/>
        <v>0</v>
      </c>
      <c r="E1225" s="228">
        <f t="shared" si="182"/>
        <v>0</v>
      </c>
      <c r="F1225" s="228">
        <f t="shared" si="182"/>
        <v>0</v>
      </c>
      <c r="G1225" s="228">
        <f t="shared" si="182"/>
        <v>0</v>
      </c>
      <c r="H1225" s="228">
        <f t="shared" si="182"/>
        <v>0</v>
      </c>
      <c r="I1225" s="228">
        <f t="shared" si="182"/>
        <v>0</v>
      </c>
    </row>
    <row r="1226" spans="1:9">
      <c r="A1226" s="228" t="s">
        <v>773</v>
      </c>
      <c r="B1226" s="229"/>
      <c r="C1226" s="228"/>
      <c r="D1226" s="228"/>
      <c r="E1226" s="228"/>
      <c r="F1226" s="228"/>
      <c r="G1226" s="228"/>
      <c r="H1226" s="228"/>
      <c r="I1226" s="228"/>
    </row>
    <row r="1227" spans="1:9">
      <c r="A1227" s="228" t="s">
        <v>774</v>
      </c>
      <c r="B1227" s="229"/>
      <c r="C1227" s="228"/>
      <c r="D1227" s="228"/>
      <c r="E1227" s="228"/>
      <c r="F1227" s="228"/>
      <c r="G1227" s="228"/>
      <c r="H1227" s="228"/>
      <c r="I1227" s="228"/>
    </row>
    <row r="1228" spans="1:9">
      <c r="A1228" s="228" t="s">
        <v>775</v>
      </c>
      <c r="B1228" s="229"/>
      <c r="C1228" s="228"/>
      <c r="D1228" s="228"/>
      <c r="E1228" s="228"/>
      <c r="F1228" s="228"/>
      <c r="G1228" s="228"/>
      <c r="H1228" s="228"/>
      <c r="I1228" s="228"/>
    </row>
    <row r="1229" spans="1:9">
      <c r="A1229" s="228" t="s">
        <v>1065</v>
      </c>
      <c r="B1229" s="229"/>
      <c r="C1229" s="228"/>
      <c r="D1229" s="228"/>
      <c r="E1229" s="228"/>
      <c r="F1229" s="228"/>
      <c r="G1229" s="228"/>
      <c r="H1229" s="228"/>
      <c r="I1229" s="228"/>
    </row>
    <row r="1230" spans="1:9">
      <c r="A1230" s="228" t="s">
        <v>1066</v>
      </c>
      <c r="B1230" s="229"/>
      <c r="C1230" s="228"/>
      <c r="D1230" s="228"/>
      <c r="E1230" s="228"/>
      <c r="F1230" s="228"/>
      <c r="G1230" s="228"/>
      <c r="H1230" s="228"/>
      <c r="I1230" s="228"/>
    </row>
    <row r="1231" spans="1:9">
      <c r="A1231" s="228" t="s">
        <v>1067</v>
      </c>
      <c r="B1231" s="229"/>
      <c r="C1231" s="228"/>
      <c r="D1231" s="228"/>
      <c r="E1231" s="228"/>
      <c r="F1231" s="228"/>
      <c r="G1231" s="228"/>
      <c r="H1231" s="228"/>
      <c r="I1231" s="228"/>
    </row>
    <row r="1232" spans="1:9">
      <c r="A1232" s="228" t="s">
        <v>1068</v>
      </c>
      <c r="B1232" s="229"/>
      <c r="C1232" s="228"/>
      <c r="D1232" s="228"/>
      <c r="E1232" s="228"/>
      <c r="F1232" s="228"/>
      <c r="G1232" s="228"/>
      <c r="H1232" s="228"/>
      <c r="I1232" s="228"/>
    </row>
    <row r="1233" spans="1:9">
      <c r="A1233" s="228" t="s">
        <v>1069</v>
      </c>
      <c r="B1233" s="229"/>
      <c r="C1233" s="228"/>
      <c r="D1233" s="228"/>
      <c r="E1233" s="228"/>
      <c r="F1233" s="228"/>
      <c r="G1233" s="228"/>
      <c r="H1233" s="228"/>
      <c r="I1233" s="228"/>
    </row>
    <row r="1234" spans="1:9">
      <c r="A1234" s="228" t="s">
        <v>1070</v>
      </c>
      <c r="B1234" s="229"/>
      <c r="C1234" s="228"/>
      <c r="D1234" s="228"/>
      <c r="E1234" s="228"/>
      <c r="F1234" s="228"/>
      <c r="G1234" s="228"/>
      <c r="H1234" s="228"/>
      <c r="I1234" s="228"/>
    </row>
    <row r="1235" spans="1:9">
      <c r="A1235" s="228" t="s">
        <v>1071</v>
      </c>
      <c r="B1235" s="229"/>
      <c r="C1235" s="228"/>
      <c r="D1235" s="228"/>
      <c r="E1235" s="228"/>
      <c r="F1235" s="228"/>
      <c r="G1235" s="228"/>
      <c r="H1235" s="228"/>
      <c r="I1235" s="228"/>
    </row>
    <row r="1236" spans="1:9">
      <c r="A1236" s="228" t="s">
        <v>1072</v>
      </c>
      <c r="B1236" s="229"/>
      <c r="C1236" s="228"/>
      <c r="D1236" s="228"/>
      <c r="E1236" s="228"/>
      <c r="F1236" s="228"/>
      <c r="G1236" s="228"/>
      <c r="H1236" s="228"/>
      <c r="I1236" s="228"/>
    </row>
    <row r="1237" spans="1:9">
      <c r="A1237" s="228" t="s">
        <v>789</v>
      </c>
      <c r="B1237" s="229"/>
      <c r="C1237" s="228"/>
      <c r="D1237" s="228"/>
      <c r="E1237" s="228"/>
      <c r="F1237" s="228"/>
      <c r="G1237" s="228"/>
      <c r="H1237" s="228"/>
      <c r="I1237" s="228"/>
    </row>
    <row r="1238" spans="1:9">
      <c r="A1238" s="228" t="s">
        <v>1073</v>
      </c>
      <c r="B1238" s="229"/>
      <c r="C1238" s="228"/>
      <c r="D1238" s="228"/>
      <c r="E1238" s="228"/>
      <c r="F1238" s="228"/>
      <c r="G1238" s="228"/>
      <c r="H1238" s="228"/>
      <c r="I1238" s="228"/>
    </row>
    <row r="1239" spans="1:9">
      <c r="A1239" s="228" t="s">
        <v>274</v>
      </c>
      <c r="B1239" s="229">
        <v>0</v>
      </c>
      <c r="C1239" s="228">
        <f t="shared" ref="C1239:I1239" si="183">SUM(C1240:C1243)</f>
        <v>0</v>
      </c>
      <c r="D1239" s="228">
        <f t="shared" si="183"/>
        <v>0</v>
      </c>
      <c r="E1239" s="228">
        <f t="shared" si="183"/>
        <v>0</v>
      </c>
      <c r="F1239" s="228">
        <f t="shared" si="183"/>
        <v>0</v>
      </c>
      <c r="G1239" s="228">
        <f t="shared" si="183"/>
        <v>0</v>
      </c>
      <c r="H1239" s="228">
        <f t="shared" si="183"/>
        <v>0</v>
      </c>
      <c r="I1239" s="228">
        <f t="shared" si="183"/>
        <v>0</v>
      </c>
    </row>
    <row r="1240" spans="1:9">
      <c r="A1240" s="228" t="s">
        <v>1074</v>
      </c>
      <c r="B1240" s="229"/>
      <c r="C1240" s="228"/>
      <c r="D1240" s="228"/>
      <c r="E1240" s="228"/>
      <c r="F1240" s="228"/>
      <c r="G1240" s="228"/>
      <c r="H1240" s="228"/>
      <c r="I1240" s="228"/>
    </row>
    <row r="1241" spans="1:9">
      <c r="A1241" s="228" t="s">
        <v>1075</v>
      </c>
      <c r="B1241" s="229"/>
      <c r="C1241" s="228"/>
      <c r="D1241" s="228"/>
      <c r="E1241" s="228"/>
      <c r="F1241" s="228"/>
      <c r="G1241" s="228"/>
      <c r="H1241" s="228"/>
      <c r="I1241" s="228"/>
    </row>
    <row r="1242" spans="1:9">
      <c r="A1242" s="228" t="s">
        <v>1076</v>
      </c>
      <c r="B1242" s="229"/>
      <c r="C1242" s="228"/>
      <c r="D1242" s="228"/>
      <c r="E1242" s="228"/>
      <c r="F1242" s="228"/>
      <c r="G1242" s="228"/>
      <c r="H1242" s="228"/>
      <c r="I1242" s="228"/>
    </row>
    <row r="1243" spans="1:9">
      <c r="A1243" s="228" t="s">
        <v>1077</v>
      </c>
      <c r="B1243" s="229"/>
      <c r="C1243" s="228"/>
      <c r="D1243" s="228"/>
      <c r="E1243" s="228"/>
      <c r="F1243" s="228"/>
      <c r="G1243" s="228"/>
      <c r="H1243" s="228"/>
      <c r="I1243" s="228"/>
    </row>
    <row r="1244" spans="1:9">
      <c r="A1244" s="228" t="s">
        <v>275</v>
      </c>
      <c r="B1244" s="229">
        <v>0</v>
      </c>
      <c r="C1244" s="228">
        <f t="shared" ref="C1244:I1244" si="184">SUM(C1245:C1249)</f>
        <v>0</v>
      </c>
      <c r="D1244" s="228">
        <f t="shared" si="184"/>
        <v>0</v>
      </c>
      <c r="E1244" s="228">
        <f t="shared" si="184"/>
        <v>0</v>
      </c>
      <c r="F1244" s="228">
        <f t="shared" si="184"/>
        <v>0</v>
      </c>
      <c r="G1244" s="228">
        <f t="shared" si="184"/>
        <v>0</v>
      </c>
      <c r="H1244" s="228">
        <f t="shared" si="184"/>
        <v>0</v>
      </c>
      <c r="I1244" s="228">
        <f t="shared" si="184"/>
        <v>0</v>
      </c>
    </row>
    <row r="1245" spans="1:9">
      <c r="A1245" s="228" t="s">
        <v>1078</v>
      </c>
      <c r="B1245" s="229"/>
      <c r="C1245" s="228"/>
      <c r="D1245" s="228"/>
      <c r="E1245" s="228"/>
      <c r="F1245" s="228"/>
      <c r="G1245" s="228"/>
      <c r="H1245" s="228"/>
      <c r="I1245" s="228"/>
    </row>
    <row r="1246" spans="1:9">
      <c r="A1246" s="228" t="s">
        <v>1079</v>
      </c>
      <c r="B1246" s="229"/>
      <c r="C1246" s="228"/>
      <c r="D1246" s="228"/>
      <c r="E1246" s="228"/>
      <c r="F1246" s="228"/>
      <c r="G1246" s="228"/>
      <c r="H1246" s="228"/>
      <c r="I1246" s="228"/>
    </row>
    <row r="1247" spans="1:9">
      <c r="A1247" s="228" t="s">
        <v>1080</v>
      </c>
      <c r="B1247" s="229"/>
      <c r="C1247" s="228"/>
      <c r="D1247" s="228"/>
      <c r="E1247" s="228"/>
      <c r="F1247" s="228"/>
      <c r="G1247" s="228"/>
      <c r="H1247" s="228"/>
      <c r="I1247" s="228"/>
    </row>
    <row r="1248" spans="1:9">
      <c r="A1248" s="228" t="s">
        <v>1081</v>
      </c>
      <c r="B1248" s="229"/>
      <c r="C1248" s="228"/>
      <c r="D1248" s="228"/>
      <c r="E1248" s="228"/>
      <c r="F1248" s="228"/>
      <c r="G1248" s="228"/>
      <c r="H1248" s="228"/>
      <c r="I1248" s="228"/>
    </row>
    <row r="1249" spans="1:9">
      <c r="A1249" s="228" t="s">
        <v>1082</v>
      </c>
      <c r="B1249" s="229"/>
      <c r="C1249" s="228"/>
      <c r="D1249" s="228"/>
      <c r="E1249" s="228"/>
      <c r="F1249" s="228"/>
      <c r="G1249" s="228"/>
      <c r="H1249" s="228"/>
      <c r="I1249" s="228"/>
    </row>
    <row r="1250" spans="1:9">
      <c r="A1250" s="228" t="s">
        <v>276</v>
      </c>
      <c r="B1250" s="229">
        <v>0</v>
      </c>
      <c r="C1250" s="228">
        <f t="shared" ref="C1250:I1250" si="185">SUM(C1251:C1261)</f>
        <v>0</v>
      </c>
      <c r="D1250" s="228">
        <f t="shared" si="185"/>
        <v>0</v>
      </c>
      <c r="E1250" s="228">
        <f t="shared" si="185"/>
        <v>0</v>
      </c>
      <c r="F1250" s="228">
        <f t="shared" si="185"/>
        <v>0</v>
      </c>
      <c r="G1250" s="228">
        <f t="shared" si="185"/>
        <v>0</v>
      </c>
      <c r="H1250" s="228">
        <f t="shared" si="185"/>
        <v>0</v>
      </c>
      <c r="I1250" s="228">
        <f t="shared" si="185"/>
        <v>0</v>
      </c>
    </row>
    <row r="1251" spans="1:9">
      <c r="A1251" s="228" t="s">
        <v>1083</v>
      </c>
      <c r="B1251" s="229"/>
      <c r="C1251" s="228"/>
      <c r="D1251" s="228"/>
      <c r="E1251" s="228"/>
      <c r="F1251" s="228"/>
      <c r="G1251" s="228"/>
      <c r="H1251" s="228"/>
      <c r="I1251" s="228"/>
    </row>
    <row r="1252" spans="1:9">
      <c r="A1252" s="228" t="s">
        <v>1084</v>
      </c>
      <c r="B1252" s="229"/>
      <c r="C1252" s="228"/>
      <c r="D1252" s="228"/>
      <c r="E1252" s="228"/>
      <c r="F1252" s="228"/>
      <c r="G1252" s="228"/>
      <c r="H1252" s="228"/>
      <c r="I1252" s="228"/>
    </row>
    <row r="1253" spans="1:9">
      <c r="A1253" s="228" t="s">
        <v>1085</v>
      </c>
      <c r="B1253" s="229"/>
      <c r="C1253" s="228"/>
      <c r="D1253" s="228"/>
      <c r="E1253" s="228"/>
      <c r="F1253" s="228"/>
      <c r="G1253" s="228"/>
      <c r="H1253" s="228"/>
      <c r="I1253" s="228"/>
    </row>
    <row r="1254" spans="1:9">
      <c r="A1254" s="228" t="s">
        <v>1086</v>
      </c>
      <c r="B1254" s="229"/>
      <c r="C1254" s="228"/>
      <c r="D1254" s="228"/>
      <c r="E1254" s="228"/>
      <c r="F1254" s="228"/>
      <c r="G1254" s="228"/>
      <c r="H1254" s="228"/>
      <c r="I1254" s="228"/>
    </row>
    <row r="1255" spans="1:9">
      <c r="A1255" s="228" t="s">
        <v>1087</v>
      </c>
      <c r="B1255" s="229"/>
      <c r="C1255" s="228"/>
      <c r="D1255" s="228"/>
      <c r="E1255" s="228"/>
      <c r="F1255" s="228"/>
      <c r="G1255" s="228"/>
      <c r="H1255" s="228"/>
      <c r="I1255" s="228"/>
    </row>
    <row r="1256" spans="1:9">
      <c r="A1256" s="228" t="s">
        <v>1088</v>
      </c>
      <c r="B1256" s="229"/>
      <c r="C1256" s="228"/>
      <c r="D1256" s="228"/>
      <c r="E1256" s="228"/>
      <c r="F1256" s="228"/>
      <c r="G1256" s="228"/>
      <c r="H1256" s="228"/>
      <c r="I1256" s="228"/>
    </row>
    <row r="1257" spans="1:9">
      <c r="A1257" s="228" t="s">
        <v>1089</v>
      </c>
      <c r="B1257" s="229"/>
      <c r="C1257" s="228"/>
      <c r="D1257" s="228"/>
      <c r="E1257" s="228"/>
      <c r="F1257" s="228"/>
      <c r="G1257" s="228"/>
      <c r="H1257" s="228"/>
      <c r="I1257" s="228"/>
    </row>
    <row r="1258" spans="1:9">
      <c r="A1258" s="228" t="s">
        <v>1090</v>
      </c>
      <c r="B1258" s="229"/>
      <c r="C1258" s="228"/>
      <c r="D1258" s="228"/>
      <c r="E1258" s="228"/>
      <c r="F1258" s="228"/>
      <c r="G1258" s="228"/>
      <c r="H1258" s="228"/>
      <c r="I1258" s="228"/>
    </row>
    <row r="1259" spans="1:9">
      <c r="A1259" s="228" t="s">
        <v>1091</v>
      </c>
      <c r="B1259" s="229"/>
      <c r="C1259" s="228"/>
      <c r="D1259" s="228"/>
      <c r="E1259" s="228"/>
      <c r="F1259" s="228"/>
      <c r="G1259" s="228"/>
      <c r="H1259" s="228"/>
      <c r="I1259" s="228"/>
    </row>
    <row r="1260" spans="1:9">
      <c r="A1260" s="228" t="s">
        <v>1092</v>
      </c>
      <c r="B1260" s="229"/>
      <c r="C1260" s="228"/>
      <c r="D1260" s="228"/>
      <c r="E1260" s="228"/>
      <c r="F1260" s="228"/>
      <c r="G1260" s="228"/>
      <c r="H1260" s="228"/>
      <c r="I1260" s="228"/>
    </row>
    <row r="1261" spans="1:9">
      <c r="A1261" s="228" t="s">
        <v>1093</v>
      </c>
      <c r="B1261" s="229"/>
      <c r="C1261" s="228"/>
      <c r="D1261" s="228"/>
      <c r="E1261" s="228"/>
      <c r="F1261" s="228"/>
      <c r="G1261" s="228"/>
      <c r="H1261" s="228"/>
      <c r="I1261" s="228"/>
    </row>
    <row r="1262" spans="1:9">
      <c r="A1262" s="237" t="s">
        <v>277</v>
      </c>
      <c r="B1262" s="229">
        <f>B1263+B1275+B1281+B1287+B1295+B1308+B1312</f>
        <v>3262.76</v>
      </c>
      <c r="C1262" s="228">
        <f t="shared" ref="C1262:I1262" si="186">C1263+C1275+C1281+C1287+C1295+C1308+C1312+C1318</f>
        <v>251</v>
      </c>
      <c r="D1262" s="228">
        <f t="shared" si="186"/>
        <v>126</v>
      </c>
      <c r="E1262" s="228">
        <f t="shared" si="186"/>
        <v>184</v>
      </c>
      <c r="F1262" s="228">
        <f t="shared" si="186"/>
        <v>98.45</v>
      </c>
      <c r="G1262" s="228">
        <f t="shared" si="186"/>
        <v>180.89</v>
      </c>
      <c r="H1262" s="228">
        <f t="shared" si="186"/>
        <v>246.6</v>
      </c>
      <c r="I1262" s="228">
        <f t="shared" si="186"/>
        <v>288.75</v>
      </c>
    </row>
    <row r="1263" spans="1:9">
      <c r="A1263" s="228" t="s">
        <v>278</v>
      </c>
      <c r="B1263" s="229">
        <v>1451.07</v>
      </c>
      <c r="C1263" s="228">
        <f t="shared" ref="C1263:I1263" si="187">SUM(C1264:C1274)</f>
        <v>251</v>
      </c>
      <c r="D1263" s="228">
        <f t="shared" si="187"/>
        <v>126</v>
      </c>
      <c r="E1263" s="228">
        <f t="shared" si="187"/>
        <v>0</v>
      </c>
      <c r="F1263" s="228">
        <f t="shared" si="187"/>
        <v>98.45</v>
      </c>
      <c r="G1263" s="228">
        <f t="shared" si="187"/>
        <v>180.89</v>
      </c>
      <c r="H1263" s="228">
        <f t="shared" si="187"/>
        <v>161</v>
      </c>
      <c r="I1263" s="228">
        <f t="shared" si="187"/>
        <v>214.07</v>
      </c>
    </row>
    <row r="1264" spans="1:9">
      <c r="A1264" s="228" t="s">
        <v>773</v>
      </c>
      <c r="B1264" s="229">
        <v>602.57</v>
      </c>
      <c r="C1264" s="228">
        <v>251</v>
      </c>
      <c r="D1264" s="228">
        <v>126</v>
      </c>
      <c r="E1264" s="228"/>
      <c r="F1264" s="228"/>
      <c r="G1264" s="228">
        <v>180.89</v>
      </c>
      <c r="H1264" s="228"/>
      <c r="I1264" s="228">
        <v>170.87</v>
      </c>
    </row>
    <row r="1265" spans="1:9">
      <c r="A1265" s="228" t="s">
        <v>774</v>
      </c>
      <c r="B1265" s="229"/>
      <c r="C1265" s="228"/>
      <c r="D1265" s="228"/>
      <c r="E1265" s="228"/>
      <c r="F1265" s="228"/>
      <c r="G1265" s="228"/>
      <c r="H1265" s="228"/>
      <c r="I1265" s="228"/>
    </row>
    <row r="1266" spans="1:9">
      <c r="A1266" s="228" t="s">
        <v>775</v>
      </c>
      <c r="B1266" s="229">
        <v>9</v>
      </c>
      <c r="C1266" s="228"/>
      <c r="D1266" s="228"/>
      <c r="E1266" s="228"/>
      <c r="F1266" s="228"/>
      <c r="G1266" s="228"/>
      <c r="H1266" s="228"/>
      <c r="I1266" s="228"/>
    </row>
    <row r="1267" spans="1:9">
      <c r="A1267" s="228" t="s">
        <v>1094</v>
      </c>
      <c r="B1267" s="229">
        <v>520</v>
      </c>
      <c r="C1267" s="228"/>
      <c r="D1267" s="228"/>
      <c r="E1267" s="228"/>
      <c r="F1267" s="228"/>
      <c r="G1267" s="228"/>
      <c r="H1267" s="228"/>
      <c r="I1267" s="228"/>
    </row>
    <row r="1268" spans="1:9">
      <c r="A1268" s="228" t="s">
        <v>1095</v>
      </c>
      <c r="B1268" s="229"/>
      <c r="C1268" s="228"/>
      <c r="D1268" s="228"/>
      <c r="E1268" s="228"/>
      <c r="F1268" s="228"/>
      <c r="G1268" s="228"/>
      <c r="H1268" s="228"/>
      <c r="I1268" s="228"/>
    </row>
    <row r="1269" spans="1:9">
      <c r="A1269" s="228" t="s">
        <v>1096</v>
      </c>
      <c r="B1269" s="229">
        <v>60</v>
      </c>
      <c r="C1269" s="228"/>
      <c r="D1269" s="228"/>
      <c r="E1269" s="228"/>
      <c r="F1269" s="228">
        <v>98.45</v>
      </c>
      <c r="G1269" s="228"/>
      <c r="H1269" s="228">
        <v>161</v>
      </c>
      <c r="I1269" s="228">
        <v>43.2</v>
      </c>
    </row>
    <row r="1270" spans="1:9">
      <c r="A1270" s="228" t="s">
        <v>1097</v>
      </c>
      <c r="B1270" s="229"/>
      <c r="C1270" s="228"/>
      <c r="D1270" s="228"/>
      <c r="E1270" s="228"/>
      <c r="F1270" s="228"/>
      <c r="G1270" s="228"/>
      <c r="H1270" s="228"/>
      <c r="I1270" s="228"/>
    </row>
    <row r="1271" spans="1:9">
      <c r="A1271" s="228" t="s">
        <v>1098</v>
      </c>
      <c r="B1271" s="229">
        <v>10</v>
      </c>
      <c r="C1271" s="228"/>
      <c r="D1271" s="228"/>
      <c r="E1271" s="228"/>
      <c r="F1271" s="228"/>
      <c r="G1271" s="228"/>
      <c r="H1271" s="228"/>
      <c r="I1271" s="228"/>
    </row>
    <row r="1272" spans="1:9">
      <c r="A1272" s="228" t="s">
        <v>789</v>
      </c>
      <c r="B1272" s="229"/>
      <c r="C1272" s="228"/>
      <c r="D1272" s="228"/>
      <c r="E1272" s="228"/>
      <c r="F1272" s="228"/>
      <c r="G1272" s="228"/>
      <c r="H1272" s="228"/>
      <c r="I1272" s="228"/>
    </row>
    <row r="1273" spans="1:9">
      <c r="A1273" s="228" t="s">
        <v>1099</v>
      </c>
      <c r="B1273" s="229">
        <v>20</v>
      </c>
      <c r="C1273" s="228"/>
      <c r="D1273" s="228"/>
      <c r="E1273" s="228"/>
      <c r="F1273" s="228"/>
      <c r="G1273" s="228"/>
      <c r="H1273" s="228"/>
      <c r="I1273" s="228"/>
    </row>
    <row r="1274" spans="1:9">
      <c r="A1274" s="228" t="s">
        <v>1100</v>
      </c>
      <c r="B1274" s="229">
        <v>229.5</v>
      </c>
      <c r="C1274" s="228"/>
      <c r="D1274" s="228"/>
      <c r="E1274" s="228"/>
      <c r="F1274" s="228"/>
      <c r="G1274" s="228"/>
      <c r="H1274" s="228"/>
      <c r="I1274" s="228"/>
    </row>
    <row r="1275" spans="1:9">
      <c r="A1275" s="228" t="s">
        <v>279</v>
      </c>
      <c r="B1275" s="229">
        <v>1604.3</v>
      </c>
      <c r="C1275" s="228">
        <f t="shared" ref="C1275:I1275" si="188">SUM(C1276:C1280)</f>
        <v>0</v>
      </c>
      <c r="D1275" s="228">
        <f t="shared" si="188"/>
        <v>0</v>
      </c>
      <c r="E1275" s="228">
        <f t="shared" si="188"/>
        <v>184</v>
      </c>
      <c r="F1275" s="228">
        <f t="shared" si="188"/>
        <v>0</v>
      </c>
      <c r="G1275" s="228">
        <f t="shared" si="188"/>
        <v>0</v>
      </c>
      <c r="H1275" s="228">
        <f t="shared" si="188"/>
        <v>64</v>
      </c>
      <c r="I1275" s="228">
        <f t="shared" si="188"/>
        <v>74.68</v>
      </c>
    </row>
    <row r="1276" spans="1:9">
      <c r="A1276" s="228" t="s">
        <v>773</v>
      </c>
      <c r="B1276" s="229"/>
      <c r="C1276" s="228"/>
      <c r="D1276" s="228"/>
      <c r="E1276" s="228">
        <v>158</v>
      </c>
      <c r="F1276" s="228"/>
      <c r="G1276" s="228"/>
      <c r="H1276" s="228"/>
      <c r="I1276" s="228">
        <v>74.68</v>
      </c>
    </row>
    <row r="1277" spans="1:9">
      <c r="A1277" s="228" t="s">
        <v>774</v>
      </c>
      <c r="B1277" s="229"/>
      <c r="C1277" s="228"/>
      <c r="D1277" s="228"/>
      <c r="E1277" s="228"/>
      <c r="F1277" s="228"/>
      <c r="G1277" s="228"/>
      <c r="H1277" s="228">
        <v>64</v>
      </c>
      <c r="I1277" s="228"/>
    </row>
    <row r="1278" spans="1:9">
      <c r="A1278" s="228" t="s">
        <v>775</v>
      </c>
      <c r="B1278" s="229"/>
      <c r="C1278" s="228"/>
      <c r="D1278" s="228"/>
      <c r="E1278" s="228"/>
      <c r="F1278" s="228"/>
      <c r="G1278" s="228"/>
      <c r="H1278" s="228"/>
      <c r="I1278" s="228"/>
    </row>
    <row r="1279" spans="1:9">
      <c r="A1279" s="228" t="s">
        <v>1101</v>
      </c>
      <c r="B1279" s="229"/>
      <c r="C1279" s="228"/>
      <c r="D1279" s="228"/>
      <c r="E1279" s="228"/>
      <c r="F1279" s="228"/>
      <c r="G1279" s="228"/>
      <c r="H1279" s="228"/>
      <c r="I1279" s="228"/>
    </row>
    <row r="1280" spans="1:9">
      <c r="A1280" s="228" t="s">
        <v>1102</v>
      </c>
      <c r="B1280" s="229">
        <v>1604.3</v>
      </c>
      <c r="C1280" s="228"/>
      <c r="D1280" s="228"/>
      <c r="E1280" s="228">
        <v>26</v>
      </c>
      <c r="F1280" s="228"/>
      <c r="G1280" s="228"/>
      <c r="H1280" s="228"/>
      <c r="I1280" s="228"/>
    </row>
    <row r="1281" spans="1:9">
      <c r="A1281" s="228" t="s">
        <v>280</v>
      </c>
      <c r="B1281" s="229">
        <v>0</v>
      </c>
      <c r="C1281" s="228">
        <f t="shared" ref="C1281:I1281" si="189">SUM(C1282:C1286)</f>
        <v>0</v>
      </c>
      <c r="D1281" s="228">
        <f t="shared" si="189"/>
        <v>0</v>
      </c>
      <c r="E1281" s="228">
        <f t="shared" si="189"/>
        <v>0</v>
      </c>
      <c r="F1281" s="228">
        <f t="shared" si="189"/>
        <v>0</v>
      </c>
      <c r="G1281" s="228">
        <f t="shared" si="189"/>
        <v>0</v>
      </c>
      <c r="H1281" s="228">
        <f t="shared" si="189"/>
        <v>0</v>
      </c>
      <c r="I1281" s="228">
        <f t="shared" si="189"/>
        <v>0</v>
      </c>
    </row>
    <row r="1282" spans="1:9">
      <c r="A1282" s="228" t="s">
        <v>773</v>
      </c>
      <c r="B1282" s="229"/>
      <c r="C1282" s="228"/>
      <c r="D1282" s="228"/>
      <c r="E1282" s="228"/>
      <c r="F1282" s="228"/>
      <c r="G1282" s="228"/>
      <c r="H1282" s="228"/>
      <c r="I1282" s="228"/>
    </row>
    <row r="1283" spans="1:9">
      <c r="A1283" s="228" t="s">
        <v>774</v>
      </c>
      <c r="B1283" s="229"/>
      <c r="C1283" s="228"/>
      <c r="D1283" s="228"/>
      <c r="E1283" s="228"/>
      <c r="F1283" s="228"/>
      <c r="G1283" s="228"/>
      <c r="H1283" s="228"/>
      <c r="I1283" s="228"/>
    </row>
    <row r="1284" spans="1:9">
      <c r="A1284" s="228" t="s">
        <v>775</v>
      </c>
      <c r="B1284" s="229"/>
      <c r="C1284" s="228"/>
      <c r="D1284" s="228"/>
      <c r="E1284" s="228"/>
      <c r="F1284" s="228"/>
      <c r="G1284" s="228"/>
      <c r="H1284" s="228"/>
      <c r="I1284" s="228"/>
    </row>
    <row r="1285" spans="1:9">
      <c r="A1285" s="228" t="s">
        <v>1103</v>
      </c>
      <c r="B1285" s="229"/>
      <c r="C1285" s="228"/>
      <c r="D1285" s="228"/>
      <c r="E1285" s="228"/>
      <c r="F1285" s="228"/>
      <c r="G1285" s="228"/>
      <c r="H1285" s="228"/>
      <c r="I1285" s="228"/>
    </row>
    <row r="1286" spans="1:9">
      <c r="A1286" s="228" t="s">
        <v>1104</v>
      </c>
      <c r="B1286" s="229"/>
      <c r="C1286" s="228"/>
      <c r="D1286" s="228"/>
      <c r="E1286" s="228"/>
      <c r="F1286" s="228"/>
      <c r="G1286" s="228"/>
      <c r="H1286" s="228"/>
      <c r="I1286" s="228"/>
    </row>
    <row r="1287" spans="1:9">
      <c r="A1287" s="228" t="s">
        <v>281</v>
      </c>
      <c r="B1287" s="229">
        <v>0</v>
      </c>
      <c r="C1287" s="228">
        <f t="shared" ref="C1287:I1287" si="190">SUM(C1288:C1294)</f>
        <v>0</v>
      </c>
      <c r="D1287" s="228">
        <f t="shared" si="190"/>
        <v>0</v>
      </c>
      <c r="E1287" s="228">
        <f t="shared" si="190"/>
        <v>0</v>
      </c>
      <c r="F1287" s="228">
        <f t="shared" si="190"/>
        <v>0</v>
      </c>
      <c r="G1287" s="228">
        <f t="shared" si="190"/>
        <v>0</v>
      </c>
      <c r="H1287" s="228">
        <f t="shared" si="190"/>
        <v>0</v>
      </c>
      <c r="I1287" s="228">
        <f t="shared" si="190"/>
        <v>0</v>
      </c>
    </row>
    <row r="1288" spans="1:9">
      <c r="A1288" s="228" t="s">
        <v>773</v>
      </c>
      <c r="B1288" s="229"/>
      <c r="C1288" s="228"/>
      <c r="D1288" s="228"/>
      <c r="E1288" s="228"/>
      <c r="F1288" s="228"/>
      <c r="G1288" s="228"/>
      <c r="H1288" s="228"/>
      <c r="I1288" s="228"/>
    </row>
    <row r="1289" spans="1:9">
      <c r="A1289" s="228" t="s">
        <v>774</v>
      </c>
      <c r="B1289" s="229"/>
      <c r="C1289" s="228"/>
      <c r="D1289" s="228"/>
      <c r="E1289" s="228"/>
      <c r="F1289" s="228"/>
      <c r="G1289" s="228"/>
      <c r="H1289" s="228"/>
      <c r="I1289" s="228"/>
    </row>
    <row r="1290" spans="1:9">
      <c r="A1290" s="228" t="s">
        <v>775</v>
      </c>
      <c r="B1290" s="229"/>
      <c r="C1290" s="228"/>
      <c r="D1290" s="228"/>
      <c r="E1290" s="228"/>
      <c r="F1290" s="228"/>
      <c r="G1290" s="228"/>
      <c r="H1290" s="228"/>
      <c r="I1290" s="228"/>
    </row>
    <row r="1291" spans="1:9">
      <c r="A1291" s="228" t="s">
        <v>1105</v>
      </c>
      <c r="B1291" s="229"/>
      <c r="C1291" s="228"/>
      <c r="D1291" s="228"/>
      <c r="E1291" s="228"/>
      <c r="F1291" s="228"/>
      <c r="G1291" s="228"/>
      <c r="H1291" s="228"/>
      <c r="I1291" s="228"/>
    </row>
    <row r="1292" spans="1:9">
      <c r="A1292" s="228" t="s">
        <v>1106</v>
      </c>
      <c r="B1292" s="229"/>
      <c r="C1292" s="228"/>
      <c r="D1292" s="228"/>
      <c r="E1292" s="228"/>
      <c r="F1292" s="228"/>
      <c r="G1292" s="228"/>
      <c r="H1292" s="228"/>
      <c r="I1292" s="228"/>
    </row>
    <row r="1293" spans="1:9">
      <c r="A1293" s="228" t="s">
        <v>789</v>
      </c>
      <c r="B1293" s="229"/>
      <c r="C1293" s="228"/>
      <c r="D1293" s="228"/>
      <c r="E1293" s="228"/>
      <c r="F1293" s="228"/>
      <c r="G1293" s="228"/>
      <c r="H1293" s="228"/>
      <c r="I1293" s="228"/>
    </row>
    <row r="1294" spans="1:9">
      <c r="A1294" s="228" t="s">
        <v>1107</v>
      </c>
      <c r="B1294" s="229"/>
      <c r="C1294" s="228"/>
      <c r="D1294" s="228"/>
      <c r="E1294" s="228"/>
      <c r="F1294" s="228"/>
      <c r="G1294" s="228"/>
      <c r="H1294" s="228"/>
      <c r="I1294" s="228"/>
    </row>
    <row r="1295" spans="1:9">
      <c r="A1295" s="228" t="s">
        <v>282</v>
      </c>
      <c r="B1295" s="229">
        <v>207.39</v>
      </c>
      <c r="C1295" s="228">
        <f t="shared" ref="C1295:I1295" si="191">SUM(C1296:C1307)</f>
        <v>0</v>
      </c>
      <c r="D1295" s="228">
        <f t="shared" si="191"/>
        <v>0</v>
      </c>
      <c r="E1295" s="228">
        <f t="shared" si="191"/>
        <v>0</v>
      </c>
      <c r="F1295" s="228">
        <f t="shared" si="191"/>
        <v>0</v>
      </c>
      <c r="G1295" s="228">
        <f t="shared" si="191"/>
        <v>0</v>
      </c>
      <c r="H1295" s="228">
        <f t="shared" si="191"/>
        <v>0</v>
      </c>
      <c r="I1295" s="228">
        <f t="shared" si="191"/>
        <v>0</v>
      </c>
    </row>
    <row r="1296" spans="1:9">
      <c r="A1296" s="228" t="s">
        <v>773</v>
      </c>
      <c r="B1296" s="229">
        <v>187.39</v>
      </c>
      <c r="C1296" s="228"/>
      <c r="D1296" s="228"/>
      <c r="E1296" s="228"/>
      <c r="F1296" s="228"/>
      <c r="G1296" s="228"/>
      <c r="H1296" s="228"/>
      <c r="I1296" s="228"/>
    </row>
    <row r="1297" spans="1:9">
      <c r="A1297" s="228" t="s">
        <v>774</v>
      </c>
      <c r="B1297" s="229"/>
      <c r="C1297" s="228"/>
      <c r="D1297" s="228"/>
      <c r="E1297" s="228"/>
      <c r="F1297" s="228"/>
      <c r="G1297" s="228"/>
      <c r="H1297" s="228"/>
      <c r="I1297" s="228"/>
    </row>
    <row r="1298" spans="1:9">
      <c r="A1298" s="228" t="s">
        <v>775</v>
      </c>
      <c r="B1298" s="229"/>
      <c r="C1298" s="228"/>
      <c r="D1298" s="228"/>
      <c r="E1298" s="228"/>
      <c r="F1298" s="228"/>
      <c r="G1298" s="228"/>
      <c r="H1298" s="228"/>
      <c r="I1298" s="228"/>
    </row>
    <row r="1299" spans="1:9">
      <c r="A1299" s="228" t="s">
        <v>1108</v>
      </c>
      <c r="B1299" s="229"/>
      <c r="C1299" s="228"/>
      <c r="D1299" s="228"/>
      <c r="E1299" s="228"/>
      <c r="F1299" s="228"/>
      <c r="G1299" s="228"/>
      <c r="H1299" s="228"/>
      <c r="I1299" s="228"/>
    </row>
    <row r="1300" spans="1:9">
      <c r="A1300" s="228" t="s">
        <v>1109</v>
      </c>
      <c r="B1300" s="229">
        <v>10</v>
      </c>
      <c r="C1300" s="228"/>
      <c r="D1300" s="228"/>
      <c r="E1300" s="228"/>
      <c r="F1300" s="228"/>
      <c r="G1300" s="228"/>
      <c r="H1300" s="228"/>
      <c r="I1300" s="228"/>
    </row>
    <row r="1301" spans="1:9">
      <c r="A1301" s="228" t="s">
        <v>1110</v>
      </c>
      <c r="B1301" s="229">
        <v>10</v>
      </c>
      <c r="C1301" s="228"/>
      <c r="D1301" s="228"/>
      <c r="E1301" s="228"/>
      <c r="F1301" s="228"/>
      <c r="G1301" s="228"/>
      <c r="H1301" s="228"/>
      <c r="I1301" s="228"/>
    </row>
    <row r="1302" spans="1:9">
      <c r="A1302" s="228" t="s">
        <v>1111</v>
      </c>
      <c r="B1302" s="229"/>
      <c r="C1302" s="228"/>
      <c r="D1302" s="228"/>
      <c r="E1302" s="228"/>
      <c r="F1302" s="228"/>
      <c r="G1302" s="228"/>
      <c r="H1302" s="228"/>
      <c r="I1302" s="228"/>
    </row>
    <row r="1303" spans="1:9">
      <c r="A1303" s="228" t="s">
        <v>1112</v>
      </c>
      <c r="B1303" s="229"/>
      <c r="C1303" s="228"/>
      <c r="D1303" s="228"/>
      <c r="E1303" s="228"/>
      <c r="F1303" s="228"/>
      <c r="G1303" s="228"/>
      <c r="H1303" s="228"/>
      <c r="I1303" s="228"/>
    </row>
    <row r="1304" spans="1:9">
      <c r="A1304" s="228" t="s">
        <v>1113</v>
      </c>
      <c r="B1304" s="229"/>
      <c r="C1304" s="228"/>
      <c r="D1304" s="228"/>
      <c r="E1304" s="228"/>
      <c r="F1304" s="228"/>
      <c r="G1304" s="228"/>
      <c r="H1304" s="228"/>
      <c r="I1304" s="228"/>
    </row>
    <row r="1305" spans="1:9">
      <c r="A1305" s="228" t="s">
        <v>1114</v>
      </c>
      <c r="B1305" s="229"/>
      <c r="C1305" s="228"/>
      <c r="D1305" s="228"/>
      <c r="E1305" s="228"/>
      <c r="F1305" s="228"/>
      <c r="G1305" s="228"/>
      <c r="H1305" s="228"/>
      <c r="I1305" s="228"/>
    </row>
    <row r="1306" spans="1:9">
      <c r="A1306" s="228" t="s">
        <v>1115</v>
      </c>
      <c r="B1306" s="229"/>
      <c r="C1306" s="228"/>
      <c r="D1306" s="228"/>
      <c r="E1306" s="228"/>
      <c r="F1306" s="228"/>
      <c r="G1306" s="228"/>
      <c r="H1306" s="228"/>
      <c r="I1306" s="228"/>
    </row>
    <row r="1307" spans="1:9">
      <c r="A1307" s="228" t="s">
        <v>1116</v>
      </c>
      <c r="B1307" s="229"/>
      <c r="C1307" s="228"/>
      <c r="D1307" s="228"/>
      <c r="E1307" s="228"/>
      <c r="F1307" s="228"/>
      <c r="G1307" s="228"/>
      <c r="H1307" s="228"/>
      <c r="I1307" s="228"/>
    </row>
    <row r="1308" spans="1:9">
      <c r="A1308" s="228" t="s">
        <v>283</v>
      </c>
      <c r="B1308" s="229">
        <v>0</v>
      </c>
      <c r="C1308" s="228">
        <f t="shared" ref="C1308:I1308" si="192">SUM(C1309:C1311)</f>
        <v>0</v>
      </c>
      <c r="D1308" s="228">
        <f t="shared" si="192"/>
        <v>0</v>
      </c>
      <c r="E1308" s="228">
        <f t="shared" si="192"/>
        <v>0</v>
      </c>
      <c r="F1308" s="228">
        <f t="shared" si="192"/>
        <v>0</v>
      </c>
      <c r="G1308" s="228">
        <f t="shared" si="192"/>
        <v>0</v>
      </c>
      <c r="H1308" s="228">
        <f t="shared" si="192"/>
        <v>21</v>
      </c>
      <c r="I1308" s="228">
        <f t="shared" si="192"/>
        <v>0</v>
      </c>
    </row>
    <row r="1309" spans="1:9">
      <c r="A1309" s="228" t="s">
        <v>1117</v>
      </c>
      <c r="B1309" s="229"/>
      <c r="C1309" s="228"/>
      <c r="D1309" s="228"/>
      <c r="E1309" s="228"/>
      <c r="F1309" s="228"/>
      <c r="G1309" s="228"/>
      <c r="H1309" s="228">
        <v>21</v>
      </c>
      <c r="I1309" s="228"/>
    </row>
    <row r="1310" spans="1:9">
      <c r="A1310" s="228" t="s">
        <v>1118</v>
      </c>
      <c r="B1310" s="229"/>
      <c r="C1310" s="228"/>
      <c r="D1310" s="228"/>
      <c r="E1310" s="228"/>
      <c r="F1310" s="228"/>
      <c r="G1310" s="228"/>
      <c r="H1310" s="228"/>
      <c r="I1310" s="228"/>
    </row>
    <row r="1311" spans="1:9">
      <c r="A1311" s="228" t="s">
        <v>1119</v>
      </c>
      <c r="B1311" s="229"/>
      <c r="C1311" s="228"/>
      <c r="D1311" s="228"/>
      <c r="E1311" s="228"/>
      <c r="F1311" s="228"/>
      <c r="G1311" s="228"/>
      <c r="H1311" s="228"/>
      <c r="I1311" s="228"/>
    </row>
    <row r="1312" spans="1:9">
      <c r="A1312" s="228" t="s">
        <v>284</v>
      </c>
      <c r="B1312" s="229"/>
      <c r="C1312" s="228">
        <f t="shared" ref="C1312:I1312" si="193">SUM(C1313:C1317)</f>
        <v>0</v>
      </c>
      <c r="D1312" s="228">
        <f t="shared" si="193"/>
        <v>0</v>
      </c>
      <c r="E1312" s="228">
        <f t="shared" si="193"/>
        <v>0</v>
      </c>
      <c r="F1312" s="228">
        <f t="shared" si="193"/>
        <v>0</v>
      </c>
      <c r="G1312" s="228">
        <f t="shared" si="193"/>
        <v>0</v>
      </c>
      <c r="H1312" s="228">
        <f t="shared" si="193"/>
        <v>0.6</v>
      </c>
      <c r="I1312" s="228">
        <f t="shared" si="193"/>
        <v>0</v>
      </c>
    </row>
    <row r="1313" spans="1:9">
      <c r="A1313" s="228" t="s">
        <v>1120</v>
      </c>
      <c r="B1313" s="229"/>
      <c r="C1313" s="228"/>
      <c r="D1313" s="228"/>
      <c r="E1313" s="228"/>
      <c r="F1313" s="228"/>
      <c r="G1313" s="228"/>
      <c r="H1313" s="228"/>
      <c r="I1313" s="228"/>
    </row>
    <row r="1314" spans="1:9">
      <c r="A1314" s="228" t="s">
        <v>1121</v>
      </c>
      <c r="B1314" s="229"/>
      <c r="C1314" s="228"/>
      <c r="D1314" s="228"/>
      <c r="E1314" s="228"/>
      <c r="F1314" s="228"/>
      <c r="G1314" s="228"/>
      <c r="H1314" s="228"/>
      <c r="I1314" s="228"/>
    </row>
    <row r="1315" spans="1:9">
      <c r="A1315" s="228" t="s">
        <v>1122</v>
      </c>
      <c r="B1315" s="229"/>
      <c r="C1315" s="228"/>
      <c r="D1315" s="228"/>
      <c r="E1315" s="228"/>
      <c r="F1315" s="228"/>
      <c r="G1315" s="228"/>
      <c r="H1315" s="228"/>
      <c r="I1315" s="228"/>
    </row>
    <row r="1316" spans="1:9">
      <c r="A1316" s="228" t="s">
        <v>1123</v>
      </c>
      <c r="B1316" s="229"/>
      <c r="C1316" s="228"/>
      <c r="D1316" s="228"/>
      <c r="E1316" s="228"/>
      <c r="F1316" s="228"/>
      <c r="G1316" s="228"/>
      <c r="H1316" s="228"/>
      <c r="I1316" s="228"/>
    </row>
    <row r="1317" spans="1:9">
      <c r="A1317" s="228" t="s">
        <v>1124</v>
      </c>
      <c r="B1317" s="229"/>
      <c r="C1317" s="228"/>
      <c r="D1317" s="228"/>
      <c r="E1317" s="228"/>
      <c r="F1317" s="228"/>
      <c r="G1317" s="228"/>
      <c r="H1317" s="228">
        <v>0.6</v>
      </c>
      <c r="I1317" s="228"/>
    </row>
    <row r="1318" spans="1:9">
      <c r="A1318" s="228" t="s">
        <v>285</v>
      </c>
      <c r="B1318" s="229"/>
      <c r="C1318" s="228"/>
      <c r="D1318" s="228"/>
      <c r="E1318" s="228"/>
      <c r="F1318" s="228"/>
      <c r="G1318" s="228"/>
      <c r="H1318" s="228"/>
      <c r="I1318" s="228"/>
    </row>
    <row r="1319" spans="1:9">
      <c r="A1319" s="228" t="s">
        <v>286</v>
      </c>
      <c r="B1319" s="229">
        <v>1750</v>
      </c>
      <c r="C1319" s="228">
        <v>530</v>
      </c>
      <c r="D1319" s="228">
        <v>604</v>
      </c>
      <c r="E1319" s="228">
        <v>570</v>
      </c>
      <c r="F1319" s="228">
        <v>625</v>
      </c>
      <c r="G1319" s="228">
        <v>386</v>
      </c>
      <c r="H1319" s="228">
        <v>318</v>
      </c>
      <c r="I1319" s="228">
        <v>400</v>
      </c>
    </row>
    <row r="1320" spans="1:9">
      <c r="A1320" s="228" t="s">
        <v>287</v>
      </c>
      <c r="B1320" s="229">
        <v>0</v>
      </c>
      <c r="C1320" s="228">
        <f t="shared" ref="C1320:I1324" si="194">C1321</f>
        <v>0</v>
      </c>
      <c r="D1320" s="228">
        <f t="shared" si="194"/>
        <v>0</v>
      </c>
      <c r="E1320" s="228">
        <f t="shared" si="194"/>
        <v>6000</v>
      </c>
      <c r="F1320" s="228">
        <f t="shared" si="194"/>
        <v>0</v>
      </c>
      <c r="G1320" s="228">
        <f t="shared" si="194"/>
        <v>0</v>
      </c>
      <c r="H1320" s="228">
        <f t="shared" si="194"/>
        <v>0</v>
      </c>
      <c r="I1320" s="228">
        <f t="shared" si="194"/>
        <v>0</v>
      </c>
    </row>
    <row r="1321" spans="1:9">
      <c r="A1321" s="228" t="s">
        <v>1125</v>
      </c>
      <c r="B1321" s="229">
        <v>0</v>
      </c>
      <c r="C1321" s="228">
        <f t="shared" si="194"/>
        <v>0</v>
      </c>
      <c r="D1321" s="228">
        <f t="shared" si="194"/>
        <v>0</v>
      </c>
      <c r="E1321" s="228">
        <f t="shared" si="194"/>
        <v>6000</v>
      </c>
      <c r="F1321" s="228">
        <f t="shared" si="194"/>
        <v>0</v>
      </c>
      <c r="G1321" s="228">
        <f t="shared" si="194"/>
        <v>0</v>
      </c>
      <c r="H1321" s="228">
        <f t="shared" si="194"/>
        <v>0</v>
      </c>
      <c r="I1321" s="228">
        <f t="shared" si="194"/>
        <v>0</v>
      </c>
    </row>
    <row r="1322" spans="1:9">
      <c r="A1322" s="228" t="s">
        <v>1126</v>
      </c>
      <c r="B1322" s="229"/>
      <c r="C1322" s="228"/>
      <c r="D1322" s="228"/>
      <c r="E1322" s="238">
        <v>6000</v>
      </c>
      <c r="F1322" s="228"/>
      <c r="G1322" s="228"/>
      <c r="H1322" s="228"/>
      <c r="I1322" s="228"/>
    </row>
    <row r="1323" spans="1:9">
      <c r="A1323" s="228" t="s">
        <v>289</v>
      </c>
      <c r="B1323" s="229">
        <v>0</v>
      </c>
      <c r="C1323" s="228">
        <f t="shared" ref="C1323:F1324" si="195">C1324</f>
        <v>0</v>
      </c>
      <c r="D1323" s="228">
        <f t="shared" si="195"/>
        <v>0</v>
      </c>
      <c r="E1323" s="228">
        <f t="shared" si="194"/>
        <v>115</v>
      </c>
      <c r="F1323" s="228">
        <f t="shared" si="195"/>
        <v>134</v>
      </c>
      <c r="G1323" s="228">
        <f t="shared" si="194"/>
        <v>0</v>
      </c>
      <c r="H1323" s="228">
        <f>H1324</f>
        <v>229</v>
      </c>
      <c r="I1323" s="228">
        <f t="shared" si="194"/>
        <v>0</v>
      </c>
    </row>
    <row r="1324" spans="1:9">
      <c r="A1324" s="228" t="s">
        <v>1127</v>
      </c>
      <c r="B1324" s="229">
        <v>0</v>
      </c>
      <c r="C1324" s="228">
        <f t="shared" si="195"/>
        <v>0</v>
      </c>
      <c r="D1324" s="228">
        <f t="shared" si="195"/>
        <v>0</v>
      </c>
      <c r="E1324" s="228">
        <f t="shared" si="194"/>
        <v>115</v>
      </c>
      <c r="F1324" s="228">
        <f t="shared" si="195"/>
        <v>134</v>
      </c>
      <c r="G1324" s="228">
        <f t="shared" si="194"/>
        <v>0</v>
      </c>
      <c r="H1324" s="228">
        <f t="shared" si="194"/>
        <v>229</v>
      </c>
      <c r="I1324" s="228">
        <f t="shared" si="194"/>
        <v>0</v>
      </c>
    </row>
    <row r="1325" spans="1:9">
      <c r="A1325" s="228" t="s">
        <v>1128</v>
      </c>
      <c r="B1325" s="229"/>
      <c r="C1325" s="228"/>
      <c r="D1325" s="228"/>
      <c r="E1325" s="228">
        <v>115</v>
      </c>
      <c r="F1325" s="228">
        <v>134</v>
      </c>
      <c r="G1325" s="228"/>
      <c r="H1325" s="228">
        <v>229</v>
      </c>
      <c r="I1325" s="228"/>
    </row>
    <row r="1326" ht="10.5" customHeight="1" spans="1:9">
      <c r="A1326" s="228" t="s">
        <v>291</v>
      </c>
      <c r="B1326" s="229">
        <v>0</v>
      </c>
      <c r="C1326" s="228">
        <f t="shared" ref="C1326:I1326" si="196">C1327</f>
        <v>0</v>
      </c>
      <c r="D1326" s="228">
        <f t="shared" si="196"/>
        <v>0</v>
      </c>
      <c r="E1326" s="228">
        <f t="shared" si="196"/>
        <v>0</v>
      </c>
      <c r="F1326" s="228">
        <f t="shared" si="196"/>
        <v>0</v>
      </c>
      <c r="G1326" s="228">
        <f t="shared" si="196"/>
        <v>0</v>
      </c>
      <c r="H1326" s="228">
        <f t="shared" si="196"/>
        <v>0</v>
      </c>
      <c r="I1326" s="228">
        <f t="shared" si="196"/>
        <v>0</v>
      </c>
    </row>
    <row r="1327" spans="1:9">
      <c r="A1327" s="228" t="s">
        <v>292</v>
      </c>
      <c r="B1327" s="229"/>
      <c r="C1327" s="228"/>
      <c r="D1327" s="228"/>
      <c r="E1327" s="228"/>
      <c r="F1327" s="228"/>
      <c r="G1327" s="228"/>
      <c r="H1327" s="228"/>
      <c r="I1327" s="228"/>
    </row>
    <row r="1328" spans="1:9">
      <c r="A1328" s="228" t="s">
        <v>293</v>
      </c>
      <c r="B1328" s="229">
        <v>7657</v>
      </c>
      <c r="C1328" s="228">
        <f t="shared" ref="C1328:I1328" si="197">C1329+C1330</f>
        <v>0</v>
      </c>
      <c r="D1328" s="228">
        <f t="shared" si="197"/>
        <v>1000</v>
      </c>
      <c r="E1328" s="228">
        <f t="shared" si="197"/>
        <v>2096</v>
      </c>
      <c r="F1328" s="228">
        <f t="shared" si="197"/>
        <v>0</v>
      </c>
      <c r="G1328" s="228">
        <f t="shared" si="197"/>
        <v>186.99</v>
      </c>
      <c r="H1328" s="228">
        <f t="shared" si="197"/>
        <v>117</v>
      </c>
      <c r="I1328" s="228">
        <f t="shared" si="197"/>
        <v>0</v>
      </c>
    </row>
    <row r="1329" spans="1:9">
      <c r="A1329" s="228" t="s">
        <v>1129</v>
      </c>
      <c r="B1329" s="229"/>
      <c r="C1329" s="228"/>
      <c r="D1329" s="228"/>
      <c r="E1329" s="228"/>
      <c r="F1329" s="228"/>
      <c r="G1329" s="228"/>
      <c r="H1329" s="228"/>
      <c r="I1329" s="228"/>
    </row>
    <row r="1330" spans="1:9">
      <c r="A1330" s="228" t="s">
        <v>1130</v>
      </c>
      <c r="B1330" s="229">
        <v>7657</v>
      </c>
      <c r="C1330" s="228"/>
      <c r="D1330" s="228">
        <v>1000</v>
      </c>
      <c r="E1330" s="228">
        <v>2096</v>
      </c>
      <c r="F1330" s="228"/>
      <c r="G1330" s="228">
        <v>186.99</v>
      </c>
      <c r="H1330" s="228">
        <v>117</v>
      </c>
      <c r="I1330" s="228"/>
    </row>
    <row r="1331" spans="1:9">
      <c r="A1331" s="228"/>
      <c r="B1331" s="229"/>
      <c r="C1331" s="228"/>
      <c r="D1331" s="228"/>
      <c r="E1331" s="228"/>
      <c r="F1331" s="228"/>
      <c r="G1331" s="228"/>
      <c r="H1331" s="228"/>
      <c r="I1331" s="228"/>
    </row>
    <row r="1332" spans="1:2">
      <c r="A1332" s="239"/>
      <c r="B1332" s="229"/>
    </row>
    <row r="1333" spans="1:2">
      <c r="A1333" s="240" t="s">
        <v>1131</v>
      </c>
      <c r="B1333" s="229">
        <f>B1328+B1326+B1323+B1320+B1319+B1262+B1209+B1191+B1127+B1117+B1088+B1068+B1003+B939+B814+B791+B714+B643+B525+B469+B413+B358+B270+B252+B248+B5</f>
        <v>174561.46</v>
      </c>
    </row>
  </sheetData>
  <sheetProtection password="CE28" sheet="1" formatCells="0" formatColumns="0" formatRows="0" objects="1" scenarios="1"/>
  <mergeCells count="2">
    <mergeCell ref="A2:I2"/>
    <mergeCell ref="B3:I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894"/>
  <sheetViews>
    <sheetView showGridLines="0" workbookViewId="0">
      <selection activeCell="J19" sqref="J19"/>
    </sheetView>
  </sheetViews>
  <sheetFormatPr defaultColWidth="10.6666666666667" defaultRowHeight="18" customHeight="1"/>
  <cols>
    <col min="1" max="1" width="5.16666666666667" style="155" customWidth="1"/>
    <col min="2" max="2" width="5.5" style="156" customWidth="1"/>
    <col min="3" max="3" width="4.83333333333333" style="156" customWidth="1"/>
    <col min="4" max="4" width="12.8333333333333" style="156" customWidth="1"/>
    <col min="5" max="5" width="39.1666666666667" style="204" customWidth="1"/>
    <col min="6" max="6" width="14.5" style="158" customWidth="1"/>
    <col min="7" max="12" width="11.8333333333333" style="158" customWidth="1"/>
    <col min="13" max="13" width="12.8333333333333" style="158" customWidth="1"/>
    <col min="14" max="17" width="11.8333333333333" style="158" customWidth="1"/>
    <col min="18" max="16384" width="10.6666666666667" style="140"/>
  </cols>
  <sheetData>
    <row r="1" s="136" customFormat="1" customHeight="1" spans="1:24">
      <c r="A1" s="205"/>
      <c r="B1" s="206"/>
      <c r="C1" s="206"/>
      <c r="D1" s="206"/>
      <c r="E1" s="207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140"/>
      <c r="S1" s="140"/>
      <c r="T1" s="140"/>
      <c r="U1" s="140"/>
      <c r="V1" s="140"/>
      <c r="W1" s="140"/>
      <c r="X1" s="140"/>
    </row>
    <row r="2" s="136" customFormat="1" customHeight="1" spans="1:24">
      <c r="A2" s="209" t="s">
        <v>1132</v>
      </c>
      <c r="B2" s="209"/>
      <c r="C2" s="209"/>
      <c r="D2" s="209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195"/>
      <c r="S2" s="195"/>
      <c r="T2" s="195"/>
      <c r="U2" s="195"/>
      <c r="V2" s="200"/>
      <c r="W2" s="200"/>
      <c r="X2" s="200"/>
    </row>
    <row r="3" s="136" customFormat="1" customHeight="1" spans="1:24">
      <c r="A3" s="206"/>
      <c r="B3" s="206"/>
      <c r="C3" s="206"/>
      <c r="D3" s="206"/>
      <c r="E3" s="207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8" t="s">
        <v>2</v>
      </c>
      <c r="R3" s="140"/>
      <c r="S3" s="140"/>
      <c r="T3" s="140"/>
      <c r="U3" s="140"/>
      <c r="V3" s="140"/>
      <c r="W3" s="140"/>
      <c r="X3" s="140"/>
    </row>
    <row r="4" customHeight="1" spans="1:24">
      <c r="A4" s="171" t="s">
        <v>1133</v>
      </c>
      <c r="B4" s="171"/>
      <c r="C4" s="171"/>
      <c r="D4" s="171" t="s">
        <v>1134</v>
      </c>
      <c r="E4" s="171" t="s">
        <v>1135</v>
      </c>
      <c r="F4" s="171" t="s">
        <v>1136</v>
      </c>
      <c r="G4" s="211" t="s">
        <v>1137</v>
      </c>
      <c r="H4" s="211"/>
      <c r="I4" s="211"/>
      <c r="J4" s="211"/>
      <c r="K4" s="211"/>
      <c r="L4" s="211"/>
      <c r="M4" s="213" t="s">
        <v>1138</v>
      </c>
      <c r="N4" s="213"/>
      <c r="O4" s="213"/>
      <c r="P4" s="213"/>
      <c r="Q4" s="213"/>
      <c r="R4" s="214"/>
      <c r="S4" s="214"/>
      <c r="T4" s="214"/>
      <c r="U4" s="214"/>
      <c r="V4" s="214"/>
      <c r="W4" s="214"/>
      <c r="X4" s="214"/>
    </row>
    <row r="5" customHeight="1" spans="1:24">
      <c r="A5" s="171"/>
      <c r="B5" s="171"/>
      <c r="C5" s="171"/>
      <c r="D5" s="171"/>
      <c r="E5" s="171"/>
      <c r="F5" s="171"/>
      <c r="G5" s="171" t="s">
        <v>1139</v>
      </c>
      <c r="H5" s="171" t="s">
        <v>1140</v>
      </c>
      <c r="I5" s="171" t="s">
        <v>1141</v>
      </c>
      <c r="J5" s="171" t="s">
        <v>1142</v>
      </c>
      <c r="K5" s="171" t="s">
        <v>1143</v>
      </c>
      <c r="L5" s="171" t="s">
        <v>1144</v>
      </c>
      <c r="M5" s="143" t="s">
        <v>1139</v>
      </c>
      <c r="N5" s="143" t="s">
        <v>1145</v>
      </c>
      <c r="O5" s="143" t="s">
        <v>1146</v>
      </c>
      <c r="P5" s="173" t="s">
        <v>1147</v>
      </c>
      <c r="Q5" s="215" t="s">
        <v>1148</v>
      </c>
      <c r="R5" s="214"/>
      <c r="S5" s="214"/>
      <c r="T5" s="214"/>
      <c r="U5" s="214"/>
      <c r="V5" s="214"/>
      <c r="W5" s="214"/>
      <c r="X5" s="214"/>
    </row>
    <row r="6" customHeight="1" spans="1:24">
      <c r="A6" s="171" t="s">
        <v>1149</v>
      </c>
      <c r="B6" s="171" t="s">
        <v>1150</v>
      </c>
      <c r="C6" s="171" t="s">
        <v>1151</v>
      </c>
      <c r="D6" s="171"/>
      <c r="E6" s="192"/>
      <c r="F6" s="171"/>
      <c r="G6" s="171"/>
      <c r="H6" s="171"/>
      <c r="I6" s="171"/>
      <c r="J6" s="171"/>
      <c r="K6" s="171"/>
      <c r="L6" s="171"/>
      <c r="M6" s="143"/>
      <c r="N6" s="143"/>
      <c r="O6" s="143"/>
      <c r="P6" s="146"/>
      <c r="Q6" s="215"/>
      <c r="R6" s="216"/>
      <c r="S6" s="1"/>
      <c r="T6" s="216"/>
      <c r="U6" s="216"/>
      <c r="V6" s="216"/>
      <c r="W6" s="216"/>
      <c r="X6" s="216"/>
    </row>
    <row r="7" customHeight="1" spans="1:24">
      <c r="A7" s="167" t="s">
        <v>1152</v>
      </c>
      <c r="B7" s="167" t="s">
        <v>1152</v>
      </c>
      <c r="C7" s="167" t="s">
        <v>1152</v>
      </c>
      <c r="D7" s="147" t="s">
        <v>1152</v>
      </c>
      <c r="E7" s="167" t="s">
        <v>1152</v>
      </c>
      <c r="F7" s="193">
        <v>1</v>
      </c>
      <c r="G7" s="167">
        <v>2</v>
      </c>
      <c r="H7" s="167">
        <v>3</v>
      </c>
      <c r="I7" s="167">
        <v>4</v>
      </c>
      <c r="J7" s="167">
        <v>5</v>
      </c>
      <c r="K7" s="167">
        <v>6</v>
      </c>
      <c r="L7" s="167">
        <v>7</v>
      </c>
      <c r="M7" s="167">
        <v>8</v>
      </c>
      <c r="N7" s="167">
        <v>9</v>
      </c>
      <c r="O7" s="167">
        <v>10</v>
      </c>
      <c r="P7" s="167">
        <v>11</v>
      </c>
      <c r="Q7" s="167">
        <v>12</v>
      </c>
      <c r="R7" s="216"/>
      <c r="S7" s="216"/>
      <c r="T7" s="216"/>
      <c r="U7" s="216"/>
      <c r="V7" s="216"/>
      <c r="W7" s="216"/>
      <c r="X7" s="216"/>
    </row>
    <row r="8" customHeight="1" spans="1:24">
      <c r="A8" s="150"/>
      <c r="B8" s="150"/>
      <c r="C8" s="150"/>
      <c r="D8" s="148"/>
      <c r="E8" s="212" t="s">
        <v>38</v>
      </c>
      <c r="F8" s="149">
        <v>174561.46</v>
      </c>
      <c r="G8" s="149">
        <v>85651.53</v>
      </c>
      <c r="H8" s="149">
        <v>64660.14</v>
      </c>
      <c r="I8" s="149">
        <v>13264.25</v>
      </c>
      <c r="J8" s="149">
        <v>5365.27</v>
      </c>
      <c r="K8" s="149">
        <v>708.38</v>
      </c>
      <c r="L8" s="149">
        <v>1653.49</v>
      </c>
      <c r="M8" s="149">
        <v>88909.93</v>
      </c>
      <c r="N8" s="149">
        <v>0</v>
      </c>
      <c r="O8" s="149">
        <v>56156.06</v>
      </c>
      <c r="P8" s="149">
        <v>1042.2</v>
      </c>
      <c r="Q8" s="149">
        <v>31711.67</v>
      </c>
      <c r="R8" s="217"/>
      <c r="S8" s="152"/>
      <c r="T8" s="152"/>
      <c r="U8" s="152"/>
      <c r="V8" s="152"/>
      <c r="W8" s="152"/>
      <c r="X8" s="152"/>
    </row>
    <row r="9" customHeight="1" spans="1:24">
      <c r="A9" s="150"/>
      <c r="B9" s="150"/>
      <c r="C9" s="150"/>
      <c r="D9" s="148" t="s">
        <v>1153</v>
      </c>
      <c r="E9" s="148" t="s">
        <v>1154</v>
      </c>
      <c r="F9" s="149">
        <v>40909.88</v>
      </c>
      <c r="G9" s="149">
        <v>23504.32</v>
      </c>
      <c r="H9" s="149">
        <v>20447.3</v>
      </c>
      <c r="I9" s="149">
        <v>0</v>
      </c>
      <c r="J9" s="149">
        <v>2410.24</v>
      </c>
      <c r="K9" s="149">
        <v>0</v>
      </c>
      <c r="L9" s="149">
        <v>646.78</v>
      </c>
      <c r="M9" s="149">
        <v>17405.56</v>
      </c>
      <c r="N9" s="149">
        <v>0</v>
      </c>
      <c r="O9" s="149">
        <v>16755.56</v>
      </c>
      <c r="P9" s="149">
        <v>0</v>
      </c>
      <c r="Q9" s="149">
        <v>650</v>
      </c>
      <c r="R9" s="216"/>
      <c r="S9" s="186"/>
      <c r="T9" s="186"/>
      <c r="U9" s="186"/>
      <c r="V9" s="186"/>
      <c r="W9" s="186"/>
      <c r="X9" s="186"/>
    </row>
    <row r="10" customHeight="1" spans="1:24">
      <c r="A10" s="150"/>
      <c r="B10" s="150"/>
      <c r="C10" s="150"/>
      <c r="D10" s="148" t="s">
        <v>1155</v>
      </c>
      <c r="E10" s="148" t="s">
        <v>1156</v>
      </c>
      <c r="F10" s="149">
        <v>1897.67</v>
      </c>
      <c r="G10" s="149">
        <v>1525.67</v>
      </c>
      <c r="H10" s="149">
        <v>1324.8</v>
      </c>
      <c r="I10" s="149">
        <v>0</v>
      </c>
      <c r="J10" s="149">
        <v>155.67</v>
      </c>
      <c r="K10" s="149">
        <v>0</v>
      </c>
      <c r="L10" s="149">
        <v>45.2</v>
      </c>
      <c r="M10" s="149">
        <v>372</v>
      </c>
      <c r="N10" s="149">
        <v>0</v>
      </c>
      <c r="O10" s="149">
        <v>372</v>
      </c>
      <c r="P10" s="149">
        <v>0</v>
      </c>
      <c r="Q10" s="149">
        <v>0</v>
      </c>
      <c r="R10" s="186"/>
      <c r="S10" s="186"/>
      <c r="T10" s="186"/>
      <c r="U10" s="186"/>
      <c r="V10" s="186"/>
      <c r="W10" s="186"/>
      <c r="X10" s="186"/>
    </row>
    <row r="11" customHeight="1" spans="1:24">
      <c r="A11" s="150"/>
      <c r="B11" s="150"/>
      <c r="C11" s="150"/>
      <c r="D11" s="148" t="s">
        <v>1157</v>
      </c>
      <c r="E11" s="148" t="s">
        <v>1158</v>
      </c>
      <c r="F11" s="149">
        <v>1555.67</v>
      </c>
      <c r="G11" s="149">
        <v>1525.67</v>
      </c>
      <c r="H11" s="149">
        <v>1324.8</v>
      </c>
      <c r="I11" s="149">
        <v>0</v>
      </c>
      <c r="J11" s="149">
        <v>155.67</v>
      </c>
      <c r="K11" s="149">
        <v>0</v>
      </c>
      <c r="L11" s="149">
        <v>45.2</v>
      </c>
      <c r="M11" s="149">
        <v>30</v>
      </c>
      <c r="N11" s="149">
        <v>0</v>
      </c>
      <c r="O11" s="149">
        <v>30</v>
      </c>
      <c r="P11" s="149">
        <v>0</v>
      </c>
      <c r="Q11" s="149">
        <v>0</v>
      </c>
      <c r="R11" s="1"/>
      <c r="S11" s="1"/>
      <c r="T11" s="1"/>
      <c r="U11" s="1"/>
      <c r="V11" s="1"/>
      <c r="W11" s="1"/>
      <c r="X11" s="1"/>
    </row>
    <row r="12" customHeight="1" spans="1:24">
      <c r="A12" s="150"/>
      <c r="B12" s="150"/>
      <c r="C12" s="150"/>
      <c r="D12" s="148" t="s">
        <v>1159</v>
      </c>
      <c r="E12" s="148" t="s">
        <v>1160</v>
      </c>
      <c r="F12" s="149">
        <v>1540.41</v>
      </c>
      <c r="G12" s="149">
        <v>1510.41</v>
      </c>
      <c r="H12" s="149">
        <v>1309.54</v>
      </c>
      <c r="I12" s="149">
        <v>0</v>
      </c>
      <c r="J12" s="149">
        <v>155.67</v>
      </c>
      <c r="K12" s="149">
        <v>0</v>
      </c>
      <c r="L12" s="149">
        <v>45.2</v>
      </c>
      <c r="M12" s="149">
        <v>30</v>
      </c>
      <c r="N12" s="149">
        <v>0</v>
      </c>
      <c r="O12" s="149">
        <v>30</v>
      </c>
      <c r="P12" s="149">
        <v>0</v>
      </c>
      <c r="Q12" s="149">
        <v>0</v>
      </c>
      <c r="R12" s="1"/>
      <c r="S12" s="1"/>
      <c r="T12" s="1"/>
      <c r="U12" s="1"/>
      <c r="V12" s="1"/>
      <c r="W12" s="1"/>
      <c r="X12" s="1"/>
    </row>
    <row r="13" customHeight="1" spans="1:24">
      <c r="A13" s="150" t="s">
        <v>1153</v>
      </c>
      <c r="B13" s="150" t="s">
        <v>1161</v>
      </c>
      <c r="C13" s="150" t="s">
        <v>1161</v>
      </c>
      <c r="D13" s="148" t="s">
        <v>1162</v>
      </c>
      <c r="E13" s="148" t="s">
        <v>1163</v>
      </c>
      <c r="F13" s="149">
        <v>1540.41</v>
      </c>
      <c r="G13" s="149">
        <v>1510.41</v>
      </c>
      <c r="H13" s="149">
        <v>1309.54</v>
      </c>
      <c r="I13" s="149">
        <v>0</v>
      </c>
      <c r="J13" s="149">
        <v>155.67</v>
      </c>
      <c r="K13" s="149">
        <v>0</v>
      </c>
      <c r="L13" s="149">
        <v>45.2</v>
      </c>
      <c r="M13" s="149">
        <v>30</v>
      </c>
      <c r="N13" s="149">
        <v>0</v>
      </c>
      <c r="O13" s="149">
        <v>30</v>
      </c>
      <c r="P13" s="149">
        <v>0</v>
      </c>
      <c r="Q13" s="149">
        <v>0</v>
      </c>
      <c r="R13" s="1"/>
      <c r="S13" s="1"/>
      <c r="T13" s="1"/>
      <c r="U13" s="1"/>
      <c r="V13" s="1"/>
      <c r="W13" s="1"/>
      <c r="X13" s="1"/>
    </row>
    <row r="14" customHeight="1" spans="1:24">
      <c r="A14" s="150"/>
      <c r="B14" s="150"/>
      <c r="C14" s="150"/>
      <c r="D14" s="148" t="s">
        <v>1164</v>
      </c>
      <c r="E14" s="148" t="s">
        <v>1165</v>
      </c>
      <c r="F14" s="149">
        <v>15.26</v>
      </c>
      <c r="G14" s="149">
        <v>15.26</v>
      </c>
      <c r="H14" s="149">
        <v>15.26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49">
        <v>0</v>
      </c>
      <c r="Q14" s="149">
        <v>0</v>
      </c>
      <c r="R14" s="1"/>
      <c r="S14" s="1"/>
      <c r="T14" s="1"/>
      <c r="U14" s="1"/>
      <c r="V14" s="1"/>
      <c r="W14" s="1"/>
      <c r="X14" s="1"/>
    </row>
    <row r="15" customHeight="1" spans="1:24">
      <c r="A15" s="150" t="s">
        <v>1153</v>
      </c>
      <c r="B15" s="150" t="s">
        <v>1161</v>
      </c>
      <c r="C15" s="150" t="s">
        <v>1161</v>
      </c>
      <c r="D15" s="148" t="s">
        <v>1166</v>
      </c>
      <c r="E15" s="148" t="s">
        <v>1167</v>
      </c>
      <c r="F15" s="149">
        <v>15.26</v>
      </c>
      <c r="G15" s="149">
        <v>15.26</v>
      </c>
      <c r="H15" s="149">
        <v>15.26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149">
        <v>0</v>
      </c>
      <c r="R15" s="1"/>
      <c r="S15" s="1"/>
      <c r="T15" s="1"/>
      <c r="U15" s="1"/>
      <c r="V15" s="1"/>
      <c r="W15" s="1"/>
      <c r="X15" s="1"/>
    </row>
    <row r="16" customHeight="1" spans="1:24">
      <c r="A16" s="150"/>
      <c r="B16" s="150"/>
      <c r="C16" s="150"/>
      <c r="D16" s="148" t="s">
        <v>1168</v>
      </c>
      <c r="E16" s="148" t="s">
        <v>1169</v>
      </c>
      <c r="F16" s="149">
        <v>35</v>
      </c>
      <c r="G16" s="149">
        <v>0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35</v>
      </c>
      <c r="N16" s="149">
        <v>0</v>
      </c>
      <c r="O16" s="149">
        <v>35</v>
      </c>
      <c r="P16" s="149">
        <v>0</v>
      </c>
      <c r="Q16" s="149">
        <v>0</v>
      </c>
      <c r="R16" s="1"/>
      <c r="S16" s="1"/>
      <c r="T16" s="1"/>
      <c r="U16" s="1"/>
      <c r="V16" s="1"/>
      <c r="W16" s="1"/>
      <c r="X16" s="1"/>
    </row>
    <row r="17" customHeight="1" spans="1:17">
      <c r="A17" s="150"/>
      <c r="B17" s="150"/>
      <c r="C17" s="150"/>
      <c r="D17" s="148" t="s">
        <v>1159</v>
      </c>
      <c r="E17" s="148" t="s">
        <v>1160</v>
      </c>
      <c r="F17" s="149">
        <v>35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35</v>
      </c>
      <c r="N17" s="149">
        <v>0</v>
      </c>
      <c r="O17" s="149">
        <v>35</v>
      </c>
      <c r="P17" s="149">
        <v>0</v>
      </c>
      <c r="Q17" s="149">
        <v>0</v>
      </c>
    </row>
    <row r="18" customHeight="1" spans="1:17">
      <c r="A18" s="150" t="s">
        <v>1153</v>
      </c>
      <c r="B18" s="150" t="s">
        <v>1161</v>
      </c>
      <c r="C18" s="150" t="s">
        <v>1170</v>
      </c>
      <c r="D18" s="148" t="s">
        <v>1162</v>
      </c>
      <c r="E18" s="148" t="s">
        <v>1163</v>
      </c>
      <c r="F18" s="149">
        <v>35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35</v>
      </c>
      <c r="N18" s="149">
        <v>0</v>
      </c>
      <c r="O18" s="149">
        <v>35</v>
      </c>
      <c r="P18" s="149">
        <v>0</v>
      </c>
      <c r="Q18" s="149">
        <v>0</v>
      </c>
    </row>
    <row r="19" customHeight="1" spans="1:17">
      <c r="A19" s="150"/>
      <c r="B19" s="150"/>
      <c r="C19" s="150"/>
      <c r="D19" s="148" t="s">
        <v>1171</v>
      </c>
      <c r="E19" s="148" t="s">
        <v>1172</v>
      </c>
      <c r="F19" s="149">
        <v>85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  <c r="M19" s="149">
        <v>85</v>
      </c>
      <c r="N19" s="149">
        <v>0</v>
      </c>
      <c r="O19" s="149">
        <v>85</v>
      </c>
      <c r="P19" s="149">
        <v>0</v>
      </c>
      <c r="Q19" s="149">
        <v>0</v>
      </c>
    </row>
    <row r="20" customHeight="1" spans="1:17">
      <c r="A20" s="150"/>
      <c r="B20" s="150"/>
      <c r="C20" s="150"/>
      <c r="D20" s="148" t="s">
        <v>1159</v>
      </c>
      <c r="E20" s="148" t="s">
        <v>1160</v>
      </c>
      <c r="F20" s="149">
        <v>85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85</v>
      </c>
      <c r="N20" s="149">
        <v>0</v>
      </c>
      <c r="O20" s="149">
        <v>85</v>
      </c>
      <c r="P20" s="149">
        <v>0</v>
      </c>
      <c r="Q20" s="149">
        <v>0</v>
      </c>
    </row>
    <row r="21" customHeight="1" spans="1:17">
      <c r="A21" s="150" t="s">
        <v>1153</v>
      </c>
      <c r="B21" s="150" t="s">
        <v>1161</v>
      </c>
      <c r="C21" s="150" t="s">
        <v>1173</v>
      </c>
      <c r="D21" s="148" t="s">
        <v>1162</v>
      </c>
      <c r="E21" s="148" t="s">
        <v>1163</v>
      </c>
      <c r="F21" s="149">
        <v>85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85</v>
      </c>
      <c r="N21" s="149">
        <v>0</v>
      </c>
      <c r="O21" s="149">
        <v>85</v>
      </c>
      <c r="P21" s="149">
        <v>0</v>
      </c>
      <c r="Q21" s="149">
        <v>0</v>
      </c>
    </row>
    <row r="22" customHeight="1" spans="1:17">
      <c r="A22" s="150"/>
      <c r="B22" s="150"/>
      <c r="C22" s="150"/>
      <c r="D22" s="148" t="s">
        <v>1174</v>
      </c>
      <c r="E22" s="148" t="s">
        <v>1175</v>
      </c>
      <c r="F22" s="149">
        <v>45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45</v>
      </c>
      <c r="N22" s="149">
        <v>0</v>
      </c>
      <c r="O22" s="149">
        <v>45</v>
      </c>
      <c r="P22" s="149">
        <v>0</v>
      </c>
      <c r="Q22" s="149">
        <v>0</v>
      </c>
    </row>
    <row r="23" customHeight="1" spans="1:17">
      <c r="A23" s="150"/>
      <c r="B23" s="150"/>
      <c r="C23" s="150"/>
      <c r="D23" s="148" t="s">
        <v>1159</v>
      </c>
      <c r="E23" s="148" t="s">
        <v>1160</v>
      </c>
      <c r="F23" s="149">
        <v>45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45</v>
      </c>
      <c r="N23" s="149">
        <v>0</v>
      </c>
      <c r="O23" s="149">
        <v>45</v>
      </c>
      <c r="P23" s="149">
        <v>0</v>
      </c>
      <c r="Q23" s="149">
        <v>0</v>
      </c>
    </row>
    <row r="24" customHeight="1" spans="1:17">
      <c r="A24" s="150" t="s">
        <v>1153</v>
      </c>
      <c r="B24" s="150" t="s">
        <v>1161</v>
      </c>
      <c r="C24" s="150" t="s">
        <v>1176</v>
      </c>
      <c r="D24" s="148" t="s">
        <v>1162</v>
      </c>
      <c r="E24" s="148" t="s">
        <v>1163</v>
      </c>
      <c r="F24" s="149">
        <v>45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45</v>
      </c>
      <c r="N24" s="149">
        <v>0</v>
      </c>
      <c r="O24" s="149">
        <v>45</v>
      </c>
      <c r="P24" s="149">
        <v>0</v>
      </c>
      <c r="Q24" s="149">
        <v>0</v>
      </c>
    </row>
    <row r="25" customHeight="1" spans="1:17">
      <c r="A25" s="150"/>
      <c r="B25" s="150"/>
      <c r="C25" s="150"/>
      <c r="D25" s="148" t="s">
        <v>1177</v>
      </c>
      <c r="E25" s="148" t="s">
        <v>1178</v>
      </c>
      <c r="F25" s="149">
        <v>111</v>
      </c>
      <c r="G25" s="149">
        <v>0</v>
      </c>
      <c r="H25" s="149">
        <v>0</v>
      </c>
      <c r="I25" s="149">
        <v>0</v>
      </c>
      <c r="J25" s="149">
        <v>0</v>
      </c>
      <c r="K25" s="149">
        <v>0</v>
      </c>
      <c r="L25" s="149">
        <v>0</v>
      </c>
      <c r="M25" s="149">
        <v>111</v>
      </c>
      <c r="N25" s="149">
        <v>0</v>
      </c>
      <c r="O25" s="149">
        <v>111</v>
      </c>
      <c r="P25" s="149">
        <v>0</v>
      </c>
      <c r="Q25" s="149">
        <v>0</v>
      </c>
    </row>
    <row r="26" customHeight="1" spans="1:17">
      <c r="A26" s="150"/>
      <c r="B26" s="150"/>
      <c r="C26" s="150"/>
      <c r="D26" s="148" t="s">
        <v>1159</v>
      </c>
      <c r="E26" s="148" t="s">
        <v>1160</v>
      </c>
      <c r="F26" s="149">
        <v>111</v>
      </c>
      <c r="G26" s="149">
        <v>0</v>
      </c>
      <c r="H26" s="149">
        <v>0</v>
      </c>
      <c r="I26" s="149">
        <v>0</v>
      </c>
      <c r="J26" s="149">
        <v>0</v>
      </c>
      <c r="K26" s="149">
        <v>0</v>
      </c>
      <c r="L26" s="149">
        <v>0</v>
      </c>
      <c r="M26" s="149">
        <v>111</v>
      </c>
      <c r="N26" s="149">
        <v>0</v>
      </c>
      <c r="O26" s="149">
        <v>111</v>
      </c>
      <c r="P26" s="149">
        <v>0</v>
      </c>
      <c r="Q26" s="149">
        <v>0</v>
      </c>
    </row>
    <row r="27" customHeight="1" spans="1:17">
      <c r="A27" s="150" t="s">
        <v>1153</v>
      </c>
      <c r="B27" s="150" t="s">
        <v>1161</v>
      </c>
      <c r="C27" s="150" t="s">
        <v>1179</v>
      </c>
      <c r="D27" s="148" t="s">
        <v>1162</v>
      </c>
      <c r="E27" s="148" t="s">
        <v>1163</v>
      </c>
      <c r="F27" s="149">
        <v>111</v>
      </c>
      <c r="G27" s="149">
        <v>0</v>
      </c>
      <c r="H27" s="149">
        <v>0</v>
      </c>
      <c r="I27" s="149">
        <v>0</v>
      </c>
      <c r="J27" s="149">
        <v>0</v>
      </c>
      <c r="K27" s="149">
        <v>0</v>
      </c>
      <c r="L27" s="149">
        <v>0</v>
      </c>
      <c r="M27" s="149">
        <v>111</v>
      </c>
      <c r="N27" s="149">
        <v>0</v>
      </c>
      <c r="O27" s="149">
        <v>111</v>
      </c>
      <c r="P27" s="149">
        <v>0</v>
      </c>
      <c r="Q27" s="149">
        <v>0</v>
      </c>
    </row>
    <row r="28" customHeight="1" spans="1:17">
      <c r="A28" s="150"/>
      <c r="B28" s="150"/>
      <c r="C28" s="150"/>
      <c r="D28" s="148" t="s">
        <v>1180</v>
      </c>
      <c r="E28" s="148" t="s">
        <v>1181</v>
      </c>
      <c r="F28" s="149">
        <v>26</v>
      </c>
      <c r="G28" s="149">
        <v>0</v>
      </c>
      <c r="H28" s="149">
        <v>0</v>
      </c>
      <c r="I28" s="149">
        <v>0</v>
      </c>
      <c r="J28" s="149">
        <v>0</v>
      </c>
      <c r="K28" s="149">
        <v>0</v>
      </c>
      <c r="L28" s="149">
        <v>0</v>
      </c>
      <c r="M28" s="149">
        <v>26</v>
      </c>
      <c r="N28" s="149">
        <v>0</v>
      </c>
      <c r="O28" s="149">
        <v>26</v>
      </c>
      <c r="P28" s="149">
        <v>0</v>
      </c>
      <c r="Q28" s="149">
        <v>0</v>
      </c>
    </row>
    <row r="29" customHeight="1" spans="1:17">
      <c r="A29" s="150"/>
      <c r="B29" s="150"/>
      <c r="C29" s="150"/>
      <c r="D29" s="148" t="s">
        <v>1159</v>
      </c>
      <c r="E29" s="148" t="s">
        <v>1160</v>
      </c>
      <c r="F29" s="149">
        <v>26</v>
      </c>
      <c r="G29" s="149">
        <v>0</v>
      </c>
      <c r="H29" s="149">
        <v>0</v>
      </c>
      <c r="I29" s="149">
        <v>0</v>
      </c>
      <c r="J29" s="149">
        <v>0</v>
      </c>
      <c r="K29" s="149">
        <v>0</v>
      </c>
      <c r="L29" s="149">
        <v>0</v>
      </c>
      <c r="M29" s="149">
        <v>26</v>
      </c>
      <c r="N29" s="149">
        <v>0</v>
      </c>
      <c r="O29" s="149">
        <v>26</v>
      </c>
      <c r="P29" s="149">
        <v>0</v>
      </c>
      <c r="Q29" s="149">
        <v>0</v>
      </c>
    </row>
    <row r="30" customHeight="1" spans="1:17">
      <c r="A30" s="150" t="s">
        <v>1153</v>
      </c>
      <c r="B30" s="150" t="s">
        <v>1161</v>
      </c>
      <c r="C30" s="150" t="s">
        <v>1182</v>
      </c>
      <c r="D30" s="148" t="s">
        <v>1162</v>
      </c>
      <c r="E30" s="148" t="s">
        <v>1163</v>
      </c>
      <c r="F30" s="149">
        <v>26</v>
      </c>
      <c r="G30" s="149">
        <v>0</v>
      </c>
      <c r="H30" s="149">
        <v>0</v>
      </c>
      <c r="I30" s="149">
        <v>0</v>
      </c>
      <c r="J30" s="149">
        <v>0</v>
      </c>
      <c r="K30" s="149">
        <v>0</v>
      </c>
      <c r="L30" s="149">
        <v>0</v>
      </c>
      <c r="M30" s="149">
        <v>26</v>
      </c>
      <c r="N30" s="149">
        <v>0</v>
      </c>
      <c r="O30" s="149">
        <v>26</v>
      </c>
      <c r="P30" s="149">
        <v>0</v>
      </c>
      <c r="Q30" s="149">
        <v>0</v>
      </c>
    </row>
    <row r="31" customHeight="1" spans="1:17">
      <c r="A31" s="150"/>
      <c r="B31" s="150"/>
      <c r="C31" s="150"/>
      <c r="D31" s="148" t="s">
        <v>1183</v>
      </c>
      <c r="E31" s="148" t="s">
        <v>1184</v>
      </c>
      <c r="F31" s="149">
        <v>40</v>
      </c>
      <c r="G31" s="149">
        <v>0</v>
      </c>
      <c r="H31" s="149">
        <v>0</v>
      </c>
      <c r="I31" s="149">
        <v>0</v>
      </c>
      <c r="J31" s="149">
        <v>0</v>
      </c>
      <c r="K31" s="149">
        <v>0</v>
      </c>
      <c r="L31" s="149">
        <v>0</v>
      </c>
      <c r="M31" s="149">
        <v>40</v>
      </c>
      <c r="N31" s="149">
        <v>0</v>
      </c>
      <c r="O31" s="149">
        <v>40</v>
      </c>
      <c r="P31" s="149">
        <v>0</v>
      </c>
      <c r="Q31" s="149">
        <v>0</v>
      </c>
    </row>
    <row r="32" customHeight="1" spans="1:17">
      <c r="A32" s="150"/>
      <c r="B32" s="150"/>
      <c r="C32" s="150"/>
      <c r="D32" s="148" t="s">
        <v>1159</v>
      </c>
      <c r="E32" s="148" t="s">
        <v>1160</v>
      </c>
      <c r="F32" s="149">
        <v>40</v>
      </c>
      <c r="G32" s="149">
        <v>0</v>
      </c>
      <c r="H32" s="149">
        <v>0</v>
      </c>
      <c r="I32" s="149">
        <v>0</v>
      </c>
      <c r="J32" s="149">
        <v>0</v>
      </c>
      <c r="K32" s="149">
        <v>0</v>
      </c>
      <c r="L32" s="149">
        <v>0</v>
      </c>
      <c r="M32" s="149">
        <v>40</v>
      </c>
      <c r="N32" s="149">
        <v>0</v>
      </c>
      <c r="O32" s="149">
        <v>40</v>
      </c>
      <c r="P32" s="149">
        <v>0</v>
      </c>
      <c r="Q32" s="149">
        <v>0</v>
      </c>
    </row>
    <row r="33" customHeight="1" spans="1:17">
      <c r="A33" s="150" t="s">
        <v>1153</v>
      </c>
      <c r="B33" s="150" t="s">
        <v>1161</v>
      </c>
      <c r="C33" s="150" t="s">
        <v>1185</v>
      </c>
      <c r="D33" s="148" t="s">
        <v>1162</v>
      </c>
      <c r="E33" s="148" t="s">
        <v>1163</v>
      </c>
      <c r="F33" s="149">
        <v>40</v>
      </c>
      <c r="G33" s="149">
        <v>0</v>
      </c>
      <c r="H33" s="149">
        <v>0</v>
      </c>
      <c r="I33" s="149">
        <v>0</v>
      </c>
      <c r="J33" s="149">
        <v>0</v>
      </c>
      <c r="K33" s="149">
        <v>0</v>
      </c>
      <c r="L33" s="149">
        <v>0</v>
      </c>
      <c r="M33" s="149">
        <v>40</v>
      </c>
      <c r="N33" s="149">
        <v>0</v>
      </c>
      <c r="O33" s="149">
        <v>40</v>
      </c>
      <c r="P33" s="149">
        <v>0</v>
      </c>
      <c r="Q33" s="149">
        <v>0</v>
      </c>
    </row>
    <row r="34" customHeight="1" spans="1:17">
      <c r="A34" s="150"/>
      <c r="B34" s="150"/>
      <c r="C34" s="150"/>
      <c r="D34" s="148" t="s">
        <v>1186</v>
      </c>
      <c r="E34" s="148" t="s">
        <v>1187</v>
      </c>
      <c r="F34" s="149">
        <v>1925.68</v>
      </c>
      <c r="G34" s="149">
        <v>1566.68</v>
      </c>
      <c r="H34" s="149">
        <v>1375.01</v>
      </c>
      <c r="I34" s="149">
        <v>0</v>
      </c>
      <c r="J34" s="149">
        <v>145.62</v>
      </c>
      <c r="K34" s="149">
        <v>0</v>
      </c>
      <c r="L34" s="149">
        <v>46.05</v>
      </c>
      <c r="M34" s="149">
        <v>359</v>
      </c>
      <c r="N34" s="149">
        <v>0</v>
      </c>
      <c r="O34" s="149">
        <v>359</v>
      </c>
      <c r="P34" s="149">
        <v>0</v>
      </c>
      <c r="Q34" s="149">
        <v>0</v>
      </c>
    </row>
    <row r="35" customHeight="1" spans="1:17">
      <c r="A35" s="150"/>
      <c r="B35" s="150"/>
      <c r="C35" s="150"/>
      <c r="D35" s="148" t="s">
        <v>1157</v>
      </c>
      <c r="E35" s="148" t="s">
        <v>1188</v>
      </c>
      <c r="F35" s="149">
        <v>1566.68</v>
      </c>
      <c r="G35" s="149">
        <v>1566.68</v>
      </c>
      <c r="H35" s="149">
        <v>1375.01</v>
      </c>
      <c r="I35" s="149">
        <v>0</v>
      </c>
      <c r="J35" s="149">
        <v>145.62</v>
      </c>
      <c r="K35" s="149">
        <v>0</v>
      </c>
      <c r="L35" s="149">
        <v>46.05</v>
      </c>
      <c r="M35" s="149">
        <v>0</v>
      </c>
      <c r="N35" s="149">
        <v>0</v>
      </c>
      <c r="O35" s="149">
        <v>0</v>
      </c>
      <c r="P35" s="149">
        <v>0</v>
      </c>
      <c r="Q35" s="149">
        <v>0</v>
      </c>
    </row>
    <row r="36" customHeight="1" spans="1:17">
      <c r="A36" s="150"/>
      <c r="B36" s="150"/>
      <c r="C36" s="150"/>
      <c r="D36" s="148" t="s">
        <v>1189</v>
      </c>
      <c r="E36" s="148" t="s">
        <v>1190</v>
      </c>
      <c r="F36" s="149">
        <v>1566.68</v>
      </c>
      <c r="G36" s="149">
        <v>1566.68</v>
      </c>
      <c r="H36" s="149">
        <v>1375.01</v>
      </c>
      <c r="I36" s="149">
        <v>0</v>
      </c>
      <c r="J36" s="149">
        <v>145.62</v>
      </c>
      <c r="K36" s="149">
        <v>0</v>
      </c>
      <c r="L36" s="149">
        <v>46.05</v>
      </c>
      <c r="M36" s="149">
        <v>0</v>
      </c>
      <c r="N36" s="149">
        <v>0</v>
      </c>
      <c r="O36" s="149">
        <v>0</v>
      </c>
      <c r="P36" s="149">
        <v>0</v>
      </c>
      <c r="Q36" s="149">
        <v>0</v>
      </c>
    </row>
    <row r="37" customHeight="1" spans="1:17">
      <c r="A37" s="150" t="s">
        <v>1153</v>
      </c>
      <c r="B37" s="150" t="s">
        <v>1170</v>
      </c>
      <c r="C37" s="150" t="s">
        <v>1161</v>
      </c>
      <c r="D37" s="148" t="s">
        <v>1191</v>
      </c>
      <c r="E37" s="148" t="s">
        <v>1192</v>
      </c>
      <c r="F37" s="149">
        <v>1566.68</v>
      </c>
      <c r="G37" s="149">
        <v>1566.68</v>
      </c>
      <c r="H37" s="149">
        <v>1375.01</v>
      </c>
      <c r="I37" s="149">
        <v>0</v>
      </c>
      <c r="J37" s="149">
        <v>145.62</v>
      </c>
      <c r="K37" s="149">
        <v>0</v>
      </c>
      <c r="L37" s="149">
        <v>46.05</v>
      </c>
      <c r="M37" s="149">
        <v>0</v>
      </c>
      <c r="N37" s="149">
        <v>0</v>
      </c>
      <c r="O37" s="149">
        <v>0</v>
      </c>
      <c r="P37" s="149">
        <v>0</v>
      </c>
      <c r="Q37" s="149">
        <v>0</v>
      </c>
    </row>
    <row r="38" customHeight="1" spans="1:17">
      <c r="A38" s="150"/>
      <c r="B38" s="150"/>
      <c r="C38" s="150"/>
      <c r="D38" s="148" t="s">
        <v>1168</v>
      </c>
      <c r="E38" s="148" t="s">
        <v>1193</v>
      </c>
      <c r="F38" s="149">
        <v>50</v>
      </c>
      <c r="G38" s="149">
        <v>0</v>
      </c>
      <c r="H38" s="149">
        <v>0</v>
      </c>
      <c r="I38" s="149">
        <v>0</v>
      </c>
      <c r="J38" s="149">
        <v>0</v>
      </c>
      <c r="K38" s="149">
        <v>0</v>
      </c>
      <c r="L38" s="149">
        <v>0</v>
      </c>
      <c r="M38" s="149">
        <v>50</v>
      </c>
      <c r="N38" s="149">
        <v>0</v>
      </c>
      <c r="O38" s="149">
        <v>50</v>
      </c>
      <c r="P38" s="149">
        <v>0</v>
      </c>
      <c r="Q38" s="149">
        <v>0</v>
      </c>
    </row>
    <row r="39" customHeight="1" spans="1:17">
      <c r="A39" s="150"/>
      <c r="B39" s="150"/>
      <c r="C39" s="150"/>
      <c r="D39" s="148" t="s">
        <v>1189</v>
      </c>
      <c r="E39" s="148" t="s">
        <v>1190</v>
      </c>
      <c r="F39" s="149">
        <v>50</v>
      </c>
      <c r="G39" s="149">
        <v>0</v>
      </c>
      <c r="H39" s="149">
        <v>0</v>
      </c>
      <c r="I39" s="149">
        <v>0</v>
      </c>
      <c r="J39" s="149">
        <v>0</v>
      </c>
      <c r="K39" s="149">
        <v>0</v>
      </c>
      <c r="L39" s="149">
        <v>0</v>
      </c>
      <c r="M39" s="149">
        <v>50</v>
      </c>
      <c r="N39" s="149">
        <v>0</v>
      </c>
      <c r="O39" s="149">
        <v>50</v>
      </c>
      <c r="P39" s="149">
        <v>0</v>
      </c>
      <c r="Q39" s="149">
        <v>0</v>
      </c>
    </row>
    <row r="40" customHeight="1" spans="1:17">
      <c r="A40" s="150" t="s">
        <v>1153</v>
      </c>
      <c r="B40" s="150" t="s">
        <v>1170</v>
      </c>
      <c r="C40" s="150" t="s">
        <v>1170</v>
      </c>
      <c r="D40" s="148" t="s">
        <v>1191</v>
      </c>
      <c r="E40" s="148" t="s">
        <v>1192</v>
      </c>
      <c r="F40" s="149">
        <v>50</v>
      </c>
      <c r="G40" s="149">
        <v>0</v>
      </c>
      <c r="H40" s="149">
        <v>0</v>
      </c>
      <c r="I40" s="149">
        <v>0</v>
      </c>
      <c r="J40" s="149">
        <v>0</v>
      </c>
      <c r="K40" s="149">
        <v>0</v>
      </c>
      <c r="L40" s="149">
        <v>0</v>
      </c>
      <c r="M40" s="149">
        <v>50</v>
      </c>
      <c r="N40" s="149">
        <v>0</v>
      </c>
      <c r="O40" s="149">
        <v>50</v>
      </c>
      <c r="P40" s="149">
        <v>0</v>
      </c>
      <c r="Q40" s="149">
        <v>0</v>
      </c>
    </row>
    <row r="41" customHeight="1" spans="1:17">
      <c r="A41" s="150"/>
      <c r="B41" s="150"/>
      <c r="C41" s="150"/>
      <c r="D41" s="148" t="s">
        <v>1194</v>
      </c>
      <c r="E41" s="148" t="s">
        <v>1195</v>
      </c>
      <c r="F41" s="149">
        <v>42</v>
      </c>
      <c r="G41" s="149">
        <v>0</v>
      </c>
      <c r="H41" s="149">
        <v>0</v>
      </c>
      <c r="I41" s="149">
        <v>0</v>
      </c>
      <c r="J41" s="149">
        <v>0</v>
      </c>
      <c r="K41" s="149">
        <v>0</v>
      </c>
      <c r="L41" s="149">
        <v>0</v>
      </c>
      <c r="M41" s="149">
        <v>42</v>
      </c>
      <c r="N41" s="149">
        <v>0</v>
      </c>
      <c r="O41" s="149">
        <v>42</v>
      </c>
      <c r="P41" s="149">
        <v>0</v>
      </c>
      <c r="Q41" s="149">
        <v>0</v>
      </c>
    </row>
    <row r="42" customHeight="1" spans="1:17">
      <c r="A42" s="150"/>
      <c r="B42" s="150"/>
      <c r="C42" s="150"/>
      <c r="D42" s="148" t="s">
        <v>1189</v>
      </c>
      <c r="E42" s="148" t="s">
        <v>1190</v>
      </c>
      <c r="F42" s="149">
        <v>42</v>
      </c>
      <c r="G42" s="149">
        <v>0</v>
      </c>
      <c r="H42" s="149">
        <v>0</v>
      </c>
      <c r="I42" s="149">
        <v>0</v>
      </c>
      <c r="J42" s="149">
        <v>0</v>
      </c>
      <c r="K42" s="149">
        <v>0</v>
      </c>
      <c r="L42" s="149">
        <v>0</v>
      </c>
      <c r="M42" s="149">
        <v>42</v>
      </c>
      <c r="N42" s="149">
        <v>0</v>
      </c>
      <c r="O42" s="149">
        <v>42</v>
      </c>
      <c r="P42" s="149">
        <v>0</v>
      </c>
      <c r="Q42" s="149">
        <v>0</v>
      </c>
    </row>
    <row r="43" customHeight="1" spans="1:17">
      <c r="A43" s="150" t="s">
        <v>1153</v>
      </c>
      <c r="B43" s="150" t="s">
        <v>1170</v>
      </c>
      <c r="C43" s="150" t="s">
        <v>1196</v>
      </c>
      <c r="D43" s="148" t="s">
        <v>1191</v>
      </c>
      <c r="E43" s="148" t="s">
        <v>1192</v>
      </c>
      <c r="F43" s="149">
        <v>42</v>
      </c>
      <c r="G43" s="149">
        <v>0</v>
      </c>
      <c r="H43" s="149">
        <v>0</v>
      </c>
      <c r="I43" s="149">
        <v>0</v>
      </c>
      <c r="J43" s="149">
        <v>0</v>
      </c>
      <c r="K43" s="149">
        <v>0</v>
      </c>
      <c r="L43" s="149">
        <v>0</v>
      </c>
      <c r="M43" s="149">
        <v>42</v>
      </c>
      <c r="N43" s="149">
        <v>0</v>
      </c>
      <c r="O43" s="149">
        <v>42</v>
      </c>
      <c r="P43" s="149">
        <v>0</v>
      </c>
      <c r="Q43" s="149">
        <v>0</v>
      </c>
    </row>
    <row r="44" customHeight="1" spans="1:17">
      <c r="A44" s="150"/>
      <c r="B44" s="150"/>
      <c r="C44" s="150"/>
      <c r="D44" s="148" t="s">
        <v>1171</v>
      </c>
      <c r="E44" s="148" t="s">
        <v>1197</v>
      </c>
      <c r="F44" s="149">
        <v>50</v>
      </c>
      <c r="G44" s="149">
        <v>0</v>
      </c>
      <c r="H44" s="149">
        <v>0</v>
      </c>
      <c r="I44" s="149">
        <v>0</v>
      </c>
      <c r="J44" s="149">
        <v>0</v>
      </c>
      <c r="K44" s="149">
        <v>0</v>
      </c>
      <c r="L44" s="149">
        <v>0</v>
      </c>
      <c r="M44" s="149">
        <v>50</v>
      </c>
      <c r="N44" s="149">
        <v>0</v>
      </c>
      <c r="O44" s="149">
        <v>50</v>
      </c>
      <c r="P44" s="149">
        <v>0</v>
      </c>
      <c r="Q44" s="149">
        <v>0</v>
      </c>
    </row>
    <row r="45" customHeight="1" spans="1:17">
      <c r="A45" s="150"/>
      <c r="B45" s="150"/>
      <c r="C45" s="150"/>
      <c r="D45" s="148" t="s">
        <v>1189</v>
      </c>
      <c r="E45" s="148" t="s">
        <v>1190</v>
      </c>
      <c r="F45" s="149">
        <v>50</v>
      </c>
      <c r="G45" s="149">
        <v>0</v>
      </c>
      <c r="H45" s="149">
        <v>0</v>
      </c>
      <c r="I45" s="149">
        <v>0</v>
      </c>
      <c r="J45" s="149">
        <v>0</v>
      </c>
      <c r="K45" s="149">
        <v>0</v>
      </c>
      <c r="L45" s="149">
        <v>0</v>
      </c>
      <c r="M45" s="149">
        <v>50</v>
      </c>
      <c r="N45" s="149">
        <v>0</v>
      </c>
      <c r="O45" s="149">
        <v>50</v>
      </c>
      <c r="P45" s="149">
        <v>0</v>
      </c>
      <c r="Q45" s="149">
        <v>0</v>
      </c>
    </row>
    <row r="46" customHeight="1" spans="1:17">
      <c r="A46" s="150" t="s">
        <v>1153</v>
      </c>
      <c r="B46" s="150" t="s">
        <v>1170</v>
      </c>
      <c r="C46" s="150" t="s">
        <v>1173</v>
      </c>
      <c r="D46" s="148" t="s">
        <v>1191</v>
      </c>
      <c r="E46" s="148" t="s">
        <v>1192</v>
      </c>
      <c r="F46" s="149">
        <v>50</v>
      </c>
      <c r="G46" s="149">
        <v>0</v>
      </c>
      <c r="H46" s="149">
        <v>0</v>
      </c>
      <c r="I46" s="149">
        <v>0</v>
      </c>
      <c r="J46" s="149">
        <v>0</v>
      </c>
      <c r="K46" s="149">
        <v>0</v>
      </c>
      <c r="L46" s="149">
        <v>0</v>
      </c>
      <c r="M46" s="149">
        <v>50</v>
      </c>
      <c r="N46" s="149">
        <v>0</v>
      </c>
      <c r="O46" s="149">
        <v>50</v>
      </c>
      <c r="P46" s="149">
        <v>0</v>
      </c>
      <c r="Q46" s="149">
        <v>0</v>
      </c>
    </row>
    <row r="47" customHeight="1" spans="1:17">
      <c r="A47" s="150"/>
      <c r="B47" s="150"/>
      <c r="C47" s="150"/>
      <c r="D47" s="148" t="s">
        <v>1174</v>
      </c>
      <c r="E47" s="148" t="s">
        <v>1198</v>
      </c>
      <c r="F47" s="149">
        <v>50</v>
      </c>
      <c r="G47" s="149">
        <v>0</v>
      </c>
      <c r="H47" s="149">
        <v>0</v>
      </c>
      <c r="I47" s="149">
        <v>0</v>
      </c>
      <c r="J47" s="149">
        <v>0</v>
      </c>
      <c r="K47" s="149">
        <v>0</v>
      </c>
      <c r="L47" s="149">
        <v>0</v>
      </c>
      <c r="M47" s="149">
        <v>50</v>
      </c>
      <c r="N47" s="149">
        <v>0</v>
      </c>
      <c r="O47" s="149">
        <v>50</v>
      </c>
      <c r="P47" s="149">
        <v>0</v>
      </c>
      <c r="Q47" s="149">
        <v>0</v>
      </c>
    </row>
    <row r="48" customHeight="1" spans="1:17">
      <c r="A48" s="150"/>
      <c r="B48" s="150"/>
      <c r="C48" s="150"/>
      <c r="D48" s="148" t="s">
        <v>1189</v>
      </c>
      <c r="E48" s="148" t="s">
        <v>1190</v>
      </c>
      <c r="F48" s="149">
        <v>50</v>
      </c>
      <c r="G48" s="149">
        <v>0</v>
      </c>
      <c r="H48" s="149">
        <v>0</v>
      </c>
      <c r="I48" s="149">
        <v>0</v>
      </c>
      <c r="J48" s="149">
        <v>0</v>
      </c>
      <c r="K48" s="149">
        <v>0</v>
      </c>
      <c r="L48" s="149">
        <v>0</v>
      </c>
      <c r="M48" s="149">
        <v>50</v>
      </c>
      <c r="N48" s="149">
        <v>0</v>
      </c>
      <c r="O48" s="149">
        <v>50</v>
      </c>
      <c r="P48" s="149">
        <v>0</v>
      </c>
      <c r="Q48" s="149">
        <v>0</v>
      </c>
    </row>
    <row r="49" customHeight="1" spans="1:17">
      <c r="A49" s="150" t="s">
        <v>1153</v>
      </c>
      <c r="B49" s="150" t="s">
        <v>1170</v>
      </c>
      <c r="C49" s="150" t="s">
        <v>1176</v>
      </c>
      <c r="D49" s="148" t="s">
        <v>1191</v>
      </c>
      <c r="E49" s="148" t="s">
        <v>1192</v>
      </c>
      <c r="F49" s="149">
        <v>50</v>
      </c>
      <c r="G49" s="149">
        <v>0</v>
      </c>
      <c r="H49" s="149">
        <v>0</v>
      </c>
      <c r="I49" s="149">
        <v>0</v>
      </c>
      <c r="J49" s="149">
        <v>0</v>
      </c>
      <c r="K49" s="149">
        <v>0</v>
      </c>
      <c r="L49" s="149">
        <v>0</v>
      </c>
      <c r="M49" s="149">
        <v>50</v>
      </c>
      <c r="N49" s="149">
        <v>0</v>
      </c>
      <c r="O49" s="149">
        <v>50</v>
      </c>
      <c r="P49" s="149">
        <v>0</v>
      </c>
      <c r="Q49" s="149">
        <v>0</v>
      </c>
    </row>
    <row r="50" customHeight="1" spans="1:17">
      <c r="A50" s="150"/>
      <c r="B50" s="150"/>
      <c r="C50" s="150"/>
      <c r="D50" s="148" t="s">
        <v>1177</v>
      </c>
      <c r="E50" s="148" t="s">
        <v>1199</v>
      </c>
      <c r="F50" s="149">
        <v>50</v>
      </c>
      <c r="G50" s="149">
        <v>0</v>
      </c>
      <c r="H50" s="149">
        <v>0</v>
      </c>
      <c r="I50" s="149">
        <v>0</v>
      </c>
      <c r="J50" s="149">
        <v>0</v>
      </c>
      <c r="K50" s="149">
        <v>0</v>
      </c>
      <c r="L50" s="149">
        <v>0</v>
      </c>
      <c r="M50" s="149">
        <v>50</v>
      </c>
      <c r="N50" s="149">
        <v>0</v>
      </c>
      <c r="O50" s="149">
        <v>50</v>
      </c>
      <c r="P50" s="149">
        <v>0</v>
      </c>
      <c r="Q50" s="149">
        <v>0</v>
      </c>
    </row>
    <row r="51" customHeight="1" spans="1:17">
      <c r="A51" s="150"/>
      <c r="B51" s="150"/>
      <c r="C51" s="150"/>
      <c r="D51" s="148" t="s">
        <v>1189</v>
      </c>
      <c r="E51" s="148" t="s">
        <v>1190</v>
      </c>
      <c r="F51" s="149">
        <v>50</v>
      </c>
      <c r="G51" s="149">
        <v>0</v>
      </c>
      <c r="H51" s="149">
        <v>0</v>
      </c>
      <c r="I51" s="149">
        <v>0</v>
      </c>
      <c r="J51" s="149">
        <v>0</v>
      </c>
      <c r="K51" s="149">
        <v>0</v>
      </c>
      <c r="L51" s="149">
        <v>0</v>
      </c>
      <c r="M51" s="149">
        <v>50</v>
      </c>
      <c r="N51" s="149">
        <v>0</v>
      </c>
      <c r="O51" s="149">
        <v>50</v>
      </c>
      <c r="P51" s="149">
        <v>0</v>
      </c>
      <c r="Q51" s="149">
        <v>0</v>
      </c>
    </row>
    <row r="52" customHeight="1" spans="1:17">
      <c r="A52" s="150" t="s">
        <v>1153</v>
      </c>
      <c r="B52" s="150" t="s">
        <v>1170</v>
      </c>
      <c r="C52" s="150" t="s">
        <v>1179</v>
      </c>
      <c r="D52" s="148" t="s">
        <v>1191</v>
      </c>
      <c r="E52" s="148" t="s">
        <v>1192</v>
      </c>
      <c r="F52" s="149">
        <v>50</v>
      </c>
      <c r="G52" s="149">
        <v>0</v>
      </c>
      <c r="H52" s="149">
        <v>0</v>
      </c>
      <c r="I52" s="149">
        <v>0</v>
      </c>
      <c r="J52" s="149">
        <v>0</v>
      </c>
      <c r="K52" s="149">
        <v>0</v>
      </c>
      <c r="L52" s="149">
        <v>0</v>
      </c>
      <c r="M52" s="149">
        <v>50</v>
      </c>
      <c r="N52" s="149">
        <v>0</v>
      </c>
      <c r="O52" s="149">
        <v>50</v>
      </c>
      <c r="P52" s="149">
        <v>0</v>
      </c>
      <c r="Q52" s="149">
        <v>0</v>
      </c>
    </row>
    <row r="53" customHeight="1" spans="1:17">
      <c r="A53" s="150"/>
      <c r="B53" s="150"/>
      <c r="C53" s="150"/>
      <c r="D53" s="148" t="s">
        <v>1183</v>
      </c>
      <c r="E53" s="148" t="s">
        <v>1200</v>
      </c>
      <c r="F53" s="149">
        <v>117</v>
      </c>
      <c r="G53" s="149">
        <v>0</v>
      </c>
      <c r="H53" s="149">
        <v>0</v>
      </c>
      <c r="I53" s="149">
        <v>0</v>
      </c>
      <c r="J53" s="149">
        <v>0</v>
      </c>
      <c r="K53" s="149">
        <v>0</v>
      </c>
      <c r="L53" s="149">
        <v>0</v>
      </c>
      <c r="M53" s="149">
        <v>117</v>
      </c>
      <c r="N53" s="149">
        <v>0</v>
      </c>
      <c r="O53" s="149">
        <v>117</v>
      </c>
      <c r="P53" s="149">
        <v>0</v>
      </c>
      <c r="Q53" s="149">
        <v>0</v>
      </c>
    </row>
    <row r="54" customHeight="1" spans="1:17">
      <c r="A54" s="150"/>
      <c r="B54" s="150"/>
      <c r="C54" s="150"/>
      <c r="D54" s="148" t="s">
        <v>1189</v>
      </c>
      <c r="E54" s="148" t="s">
        <v>1190</v>
      </c>
      <c r="F54" s="149">
        <v>117</v>
      </c>
      <c r="G54" s="149">
        <v>0</v>
      </c>
      <c r="H54" s="149">
        <v>0</v>
      </c>
      <c r="I54" s="149">
        <v>0</v>
      </c>
      <c r="J54" s="149">
        <v>0</v>
      </c>
      <c r="K54" s="149">
        <v>0</v>
      </c>
      <c r="L54" s="149">
        <v>0</v>
      </c>
      <c r="M54" s="149">
        <v>117</v>
      </c>
      <c r="N54" s="149">
        <v>0</v>
      </c>
      <c r="O54" s="149">
        <v>117</v>
      </c>
      <c r="P54" s="149">
        <v>0</v>
      </c>
      <c r="Q54" s="149">
        <v>0</v>
      </c>
    </row>
    <row r="55" customHeight="1" spans="1:17">
      <c r="A55" s="150" t="s">
        <v>1153</v>
      </c>
      <c r="B55" s="150" t="s">
        <v>1170</v>
      </c>
      <c r="C55" s="150" t="s">
        <v>1185</v>
      </c>
      <c r="D55" s="148" t="s">
        <v>1191</v>
      </c>
      <c r="E55" s="148" t="s">
        <v>1192</v>
      </c>
      <c r="F55" s="149">
        <v>117</v>
      </c>
      <c r="G55" s="149">
        <v>0</v>
      </c>
      <c r="H55" s="149">
        <v>0</v>
      </c>
      <c r="I55" s="149">
        <v>0</v>
      </c>
      <c r="J55" s="149">
        <v>0</v>
      </c>
      <c r="K55" s="149">
        <v>0</v>
      </c>
      <c r="L55" s="149">
        <v>0</v>
      </c>
      <c r="M55" s="149">
        <v>117</v>
      </c>
      <c r="N55" s="149">
        <v>0</v>
      </c>
      <c r="O55" s="149">
        <v>117</v>
      </c>
      <c r="P55" s="149">
        <v>0</v>
      </c>
      <c r="Q55" s="149">
        <v>0</v>
      </c>
    </row>
    <row r="56" customHeight="1" spans="1:17">
      <c r="A56" s="150"/>
      <c r="B56" s="150"/>
      <c r="C56" s="150"/>
      <c r="D56" s="148" t="s">
        <v>1201</v>
      </c>
      <c r="E56" s="148" t="s">
        <v>1202</v>
      </c>
      <c r="F56" s="149">
        <v>12115.87</v>
      </c>
      <c r="G56" s="149">
        <v>3608.76</v>
      </c>
      <c r="H56" s="149">
        <v>3092.05</v>
      </c>
      <c r="I56" s="149">
        <v>0</v>
      </c>
      <c r="J56" s="149">
        <v>400.84</v>
      </c>
      <c r="K56" s="149">
        <v>0</v>
      </c>
      <c r="L56" s="149">
        <v>115.87</v>
      </c>
      <c r="M56" s="149">
        <v>8507.11</v>
      </c>
      <c r="N56" s="149">
        <v>0</v>
      </c>
      <c r="O56" s="149">
        <v>8441.11</v>
      </c>
      <c r="P56" s="149">
        <v>0</v>
      </c>
      <c r="Q56" s="149">
        <v>66</v>
      </c>
    </row>
    <row r="57" customHeight="1" spans="1:17">
      <c r="A57" s="150"/>
      <c r="B57" s="150"/>
      <c r="C57" s="150"/>
      <c r="D57" s="148" t="s">
        <v>1157</v>
      </c>
      <c r="E57" s="148" t="s">
        <v>1203</v>
      </c>
      <c r="F57" s="149">
        <v>2227.55</v>
      </c>
      <c r="G57" s="149">
        <v>2120.45</v>
      </c>
      <c r="H57" s="149">
        <v>1811.62</v>
      </c>
      <c r="I57" s="149">
        <v>0</v>
      </c>
      <c r="J57" s="149">
        <v>238.63</v>
      </c>
      <c r="K57" s="149">
        <v>0</v>
      </c>
      <c r="L57" s="149">
        <v>70.2</v>
      </c>
      <c r="M57" s="149">
        <v>107.1</v>
      </c>
      <c r="N57" s="149">
        <v>0</v>
      </c>
      <c r="O57" s="149">
        <v>107.1</v>
      </c>
      <c r="P57" s="149">
        <v>0</v>
      </c>
      <c r="Q57" s="149">
        <v>0</v>
      </c>
    </row>
    <row r="58" customHeight="1" spans="1:17">
      <c r="A58" s="150"/>
      <c r="B58" s="150"/>
      <c r="C58" s="150"/>
      <c r="D58" s="148" t="s">
        <v>1204</v>
      </c>
      <c r="E58" s="148" t="s">
        <v>1205</v>
      </c>
      <c r="F58" s="149">
        <v>2227.55</v>
      </c>
      <c r="G58" s="149">
        <v>2120.45</v>
      </c>
      <c r="H58" s="149">
        <v>1811.62</v>
      </c>
      <c r="I58" s="149">
        <v>0</v>
      </c>
      <c r="J58" s="149">
        <v>238.63</v>
      </c>
      <c r="K58" s="149">
        <v>0</v>
      </c>
      <c r="L58" s="149">
        <v>70.2</v>
      </c>
      <c r="M58" s="149">
        <v>107.1</v>
      </c>
      <c r="N58" s="149">
        <v>0</v>
      </c>
      <c r="O58" s="149">
        <v>107.1</v>
      </c>
      <c r="P58" s="149">
        <v>0</v>
      </c>
      <c r="Q58" s="149">
        <v>0</v>
      </c>
    </row>
    <row r="59" customHeight="1" spans="1:17">
      <c r="A59" s="150" t="s">
        <v>1153</v>
      </c>
      <c r="B59" s="150" t="s">
        <v>1196</v>
      </c>
      <c r="C59" s="150" t="s">
        <v>1161</v>
      </c>
      <c r="D59" s="148" t="s">
        <v>1206</v>
      </c>
      <c r="E59" s="148" t="s">
        <v>1207</v>
      </c>
      <c r="F59" s="149">
        <v>2227.55</v>
      </c>
      <c r="G59" s="149">
        <v>2120.45</v>
      </c>
      <c r="H59" s="149">
        <v>1811.62</v>
      </c>
      <c r="I59" s="149">
        <v>0</v>
      </c>
      <c r="J59" s="149">
        <v>238.63</v>
      </c>
      <c r="K59" s="149">
        <v>0</v>
      </c>
      <c r="L59" s="149">
        <v>70.2</v>
      </c>
      <c r="M59" s="149">
        <v>107.1</v>
      </c>
      <c r="N59" s="149">
        <v>0</v>
      </c>
      <c r="O59" s="149">
        <v>107.1</v>
      </c>
      <c r="P59" s="149">
        <v>0</v>
      </c>
      <c r="Q59" s="149">
        <v>0</v>
      </c>
    </row>
    <row r="60" customHeight="1" spans="1:17">
      <c r="A60" s="150"/>
      <c r="B60" s="150"/>
      <c r="C60" s="150"/>
      <c r="D60" s="148" t="s">
        <v>1168</v>
      </c>
      <c r="E60" s="148" t="s">
        <v>1208</v>
      </c>
      <c r="F60" s="149">
        <v>13.22</v>
      </c>
      <c r="G60" s="149">
        <v>0</v>
      </c>
      <c r="H60" s="149">
        <v>0</v>
      </c>
      <c r="I60" s="149">
        <v>0</v>
      </c>
      <c r="J60" s="149">
        <v>0</v>
      </c>
      <c r="K60" s="149">
        <v>0</v>
      </c>
      <c r="L60" s="149">
        <v>0</v>
      </c>
      <c r="M60" s="149">
        <v>13.22</v>
      </c>
      <c r="N60" s="149">
        <v>0</v>
      </c>
      <c r="O60" s="149">
        <v>13.22</v>
      </c>
      <c r="P60" s="149">
        <v>0</v>
      </c>
      <c r="Q60" s="149">
        <v>0</v>
      </c>
    </row>
    <row r="61" customHeight="1" spans="1:17">
      <c r="A61" s="150"/>
      <c r="B61" s="150"/>
      <c r="C61" s="150"/>
      <c r="D61" s="148" t="s">
        <v>1204</v>
      </c>
      <c r="E61" s="148" t="s">
        <v>1205</v>
      </c>
      <c r="F61" s="149">
        <v>13.22</v>
      </c>
      <c r="G61" s="149">
        <v>0</v>
      </c>
      <c r="H61" s="149">
        <v>0</v>
      </c>
      <c r="I61" s="149">
        <v>0</v>
      </c>
      <c r="J61" s="149">
        <v>0</v>
      </c>
      <c r="K61" s="149">
        <v>0</v>
      </c>
      <c r="L61" s="149">
        <v>0</v>
      </c>
      <c r="M61" s="149">
        <v>13.22</v>
      </c>
      <c r="N61" s="149">
        <v>0</v>
      </c>
      <c r="O61" s="149">
        <v>13.22</v>
      </c>
      <c r="P61" s="149">
        <v>0</v>
      </c>
      <c r="Q61" s="149">
        <v>0</v>
      </c>
    </row>
    <row r="62" customHeight="1" spans="1:17">
      <c r="A62" s="150" t="s">
        <v>1153</v>
      </c>
      <c r="B62" s="150" t="s">
        <v>1196</v>
      </c>
      <c r="C62" s="150" t="s">
        <v>1170</v>
      </c>
      <c r="D62" s="148" t="s">
        <v>1206</v>
      </c>
      <c r="E62" s="148" t="s">
        <v>1207</v>
      </c>
      <c r="F62" s="149">
        <v>13.22</v>
      </c>
      <c r="G62" s="149">
        <v>0</v>
      </c>
      <c r="H62" s="149">
        <v>0</v>
      </c>
      <c r="I62" s="149">
        <v>0</v>
      </c>
      <c r="J62" s="149">
        <v>0</v>
      </c>
      <c r="K62" s="149">
        <v>0</v>
      </c>
      <c r="L62" s="149">
        <v>0</v>
      </c>
      <c r="M62" s="149">
        <v>13.22</v>
      </c>
      <c r="N62" s="149">
        <v>0</v>
      </c>
      <c r="O62" s="149">
        <v>13.22</v>
      </c>
      <c r="P62" s="149">
        <v>0</v>
      </c>
      <c r="Q62" s="149">
        <v>0</v>
      </c>
    </row>
    <row r="63" customHeight="1" spans="1:17">
      <c r="A63" s="150"/>
      <c r="B63" s="150"/>
      <c r="C63" s="150"/>
      <c r="D63" s="148" t="s">
        <v>1194</v>
      </c>
      <c r="E63" s="148" t="s">
        <v>1209</v>
      </c>
      <c r="F63" s="149">
        <v>174</v>
      </c>
      <c r="G63" s="149">
        <v>0</v>
      </c>
      <c r="H63" s="149">
        <v>0</v>
      </c>
      <c r="I63" s="149">
        <v>0</v>
      </c>
      <c r="J63" s="149">
        <v>0</v>
      </c>
      <c r="K63" s="149">
        <v>0</v>
      </c>
      <c r="L63" s="149">
        <v>0</v>
      </c>
      <c r="M63" s="149">
        <v>174</v>
      </c>
      <c r="N63" s="149">
        <v>0</v>
      </c>
      <c r="O63" s="149">
        <v>174</v>
      </c>
      <c r="P63" s="149">
        <v>0</v>
      </c>
      <c r="Q63" s="149">
        <v>0</v>
      </c>
    </row>
    <row r="64" customHeight="1" spans="1:17">
      <c r="A64" s="150"/>
      <c r="B64" s="150"/>
      <c r="C64" s="150"/>
      <c r="D64" s="148" t="s">
        <v>1204</v>
      </c>
      <c r="E64" s="148" t="s">
        <v>1205</v>
      </c>
      <c r="F64" s="149">
        <v>174</v>
      </c>
      <c r="G64" s="149">
        <v>0</v>
      </c>
      <c r="H64" s="149">
        <v>0</v>
      </c>
      <c r="I64" s="149">
        <v>0</v>
      </c>
      <c r="J64" s="149">
        <v>0</v>
      </c>
      <c r="K64" s="149">
        <v>0</v>
      </c>
      <c r="L64" s="149">
        <v>0</v>
      </c>
      <c r="M64" s="149">
        <v>174</v>
      </c>
      <c r="N64" s="149">
        <v>0</v>
      </c>
      <c r="O64" s="149">
        <v>174</v>
      </c>
      <c r="P64" s="149">
        <v>0</v>
      </c>
      <c r="Q64" s="149">
        <v>0</v>
      </c>
    </row>
    <row r="65" customHeight="1" spans="1:17">
      <c r="A65" s="150" t="s">
        <v>1153</v>
      </c>
      <c r="B65" s="150" t="s">
        <v>1196</v>
      </c>
      <c r="C65" s="150" t="s">
        <v>1196</v>
      </c>
      <c r="D65" s="148" t="s">
        <v>1206</v>
      </c>
      <c r="E65" s="148" t="s">
        <v>1207</v>
      </c>
      <c r="F65" s="149">
        <v>174</v>
      </c>
      <c r="G65" s="149">
        <v>0</v>
      </c>
      <c r="H65" s="149">
        <v>0</v>
      </c>
      <c r="I65" s="149">
        <v>0</v>
      </c>
      <c r="J65" s="149">
        <v>0</v>
      </c>
      <c r="K65" s="149">
        <v>0</v>
      </c>
      <c r="L65" s="149">
        <v>0</v>
      </c>
      <c r="M65" s="149">
        <v>174</v>
      </c>
      <c r="N65" s="149">
        <v>0</v>
      </c>
      <c r="O65" s="149">
        <v>174</v>
      </c>
      <c r="P65" s="149">
        <v>0</v>
      </c>
      <c r="Q65" s="149">
        <v>0</v>
      </c>
    </row>
    <row r="66" customHeight="1" spans="1:17">
      <c r="A66" s="150"/>
      <c r="B66" s="150"/>
      <c r="C66" s="150"/>
      <c r="D66" s="148" t="s">
        <v>1171</v>
      </c>
      <c r="E66" s="148" t="s">
        <v>1210</v>
      </c>
      <c r="F66" s="149">
        <v>97.38</v>
      </c>
      <c r="G66" s="149">
        <v>0</v>
      </c>
      <c r="H66" s="149">
        <v>0</v>
      </c>
      <c r="I66" s="149">
        <v>0</v>
      </c>
      <c r="J66" s="149">
        <v>0</v>
      </c>
      <c r="K66" s="149">
        <v>0</v>
      </c>
      <c r="L66" s="149">
        <v>0</v>
      </c>
      <c r="M66" s="149">
        <v>97.38</v>
      </c>
      <c r="N66" s="149">
        <v>0</v>
      </c>
      <c r="O66" s="149">
        <v>97.38</v>
      </c>
      <c r="P66" s="149">
        <v>0</v>
      </c>
      <c r="Q66" s="149">
        <v>0</v>
      </c>
    </row>
    <row r="67" customHeight="1" spans="1:17">
      <c r="A67" s="150"/>
      <c r="B67" s="150"/>
      <c r="C67" s="150"/>
      <c r="D67" s="148" t="s">
        <v>1204</v>
      </c>
      <c r="E67" s="148" t="s">
        <v>1205</v>
      </c>
      <c r="F67" s="149">
        <v>97.38</v>
      </c>
      <c r="G67" s="149">
        <v>0</v>
      </c>
      <c r="H67" s="149">
        <v>0</v>
      </c>
      <c r="I67" s="149">
        <v>0</v>
      </c>
      <c r="J67" s="149">
        <v>0</v>
      </c>
      <c r="K67" s="149">
        <v>0</v>
      </c>
      <c r="L67" s="149">
        <v>0</v>
      </c>
      <c r="M67" s="149">
        <v>97.38</v>
      </c>
      <c r="N67" s="149">
        <v>0</v>
      </c>
      <c r="O67" s="149">
        <v>97.38</v>
      </c>
      <c r="P67" s="149">
        <v>0</v>
      </c>
      <c r="Q67" s="149">
        <v>0</v>
      </c>
    </row>
    <row r="68" customHeight="1" spans="1:17">
      <c r="A68" s="150" t="s">
        <v>1153</v>
      </c>
      <c r="B68" s="150" t="s">
        <v>1196</v>
      </c>
      <c r="C68" s="150" t="s">
        <v>1173</v>
      </c>
      <c r="D68" s="148" t="s">
        <v>1206</v>
      </c>
      <c r="E68" s="148" t="s">
        <v>1207</v>
      </c>
      <c r="F68" s="149">
        <v>97.38</v>
      </c>
      <c r="G68" s="149">
        <v>0</v>
      </c>
      <c r="H68" s="149">
        <v>0</v>
      </c>
      <c r="I68" s="149">
        <v>0</v>
      </c>
      <c r="J68" s="149">
        <v>0</v>
      </c>
      <c r="K68" s="149">
        <v>0</v>
      </c>
      <c r="L68" s="149">
        <v>0</v>
      </c>
      <c r="M68" s="149">
        <v>97.38</v>
      </c>
      <c r="N68" s="149">
        <v>0</v>
      </c>
      <c r="O68" s="149">
        <v>97.38</v>
      </c>
      <c r="P68" s="149">
        <v>0</v>
      </c>
      <c r="Q68" s="149">
        <v>0</v>
      </c>
    </row>
    <row r="69" customHeight="1" spans="1:17">
      <c r="A69" s="150"/>
      <c r="B69" s="150"/>
      <c r="C69" s="150"/>
      <c r="D69" s="148" t="s">
        <v>1174</v>
      </c>
      <c r="E69" s="148" t="s">
        <v>1211</v>
      </c>
      <c r="F69" s="149">
        <v>720</v>
      </c>
      <c r="G69" s="149">
        <v>0</v>
      </c>
      <c r="H69" s="149">
        <v>0</v>
      </c>
      <c r="I69" s="149">
        <v>0</v>
      </c>
      <c r="J69" s="149">
        <v>0</v>
      </c>
      <c r="K69" s="149">
        <v>0</v>
      </c>
      <c r="L69" s="149">
        <v>0</v>
      </c>
      <c r="M69" s="149">
        <v>720</v>
      </c>
      <c r="N69" s="149">
        <v>0</v>
      </c>
      <c r="O69" s="149">
        <v>720</v>
      </c>
      <c r="P69" s="149">
        <v>0</v>
      </c>
      <c r="Q69" s="149">
        <v>0</v>
      </c>
    </row>
    <row r="70" customHeight="1" spans="1:17">
      <c r="A70" s="150"/>
      <c r="B70" s="150"/>
      <c r="C70" s="150"/>
      <c r="D70" s="148" t="s">
        <v>1204</v>
      </c>
      <c r="E70" s="148" t="s">
        <v>1205</v>
      </c>
      <c r="F70" s="149">
        <v>720</v>
      </c>
      <c r="G70" s="149">
        <v>0</v>
      </c>
      <c r="H70" s="149">
        <v>0</v>
      </c>
      <c r="I70" s="149">
        <v>0</v>
      </c>
      <c r="J70" s="149">
        <v>0</v>
      </c>
      <c r="K70" s="149">
        <v>0</v>
      </c>
      <c r="L70" s="149">
        <v>0</v>
      </c>
      <c r="M70" s="149">
        <v>720</v>
      </c>
      <c r="N70" s="149">
        <v>0</v>
      </c>
      <c r="O70" s="149">
        <v>720</v>
      </c>
      <c r="P70" s="149">
        <v>0</v>
      </c>
      <c r="Q70" s="149">
        <v>0</v>
      </c>
    </row>
    <row r="71" customHeight="1" spans="1:17">
      <c r="A71" s="150" t="s">
        <v>1153</v>
      </c>
      <c r="B71" s="150" t="s">
        <v>1196</v>
      </c>
      <c r="C71" s="150" t="s">
        <v>1176</v>
      </c>
      <c r="D71" s="148" t="s">
        <v>1206</v>
      </c>
      <c r="E71" s="148" t="s">
        <v>1207</v>
      </c>
      <c r="F71" s="149">
        <v>720</v>
      </c>
      <c r="G71" s="149">
        <v>0</v>
      </c>
      <c r="H71" s="149">
        <v>0</v>
      </c>
      <c r="I71" s="149">
        <v>0</v>
      </c>
      <c r="J71" s="149">
        <v>0</v>
      </c>
      <c r="K71" s="149">
        <v>0</v>
      </c>
      <c r="L71" s="149">
        <v>0</v>
      </c>
      <c r="M71" s="149">
        <v>720</v>
      </c>
      <c r="N71" s="149">
        <v>0</v>
      </c>
      <c r="O71" s="149">
        <v>720</v>
      </c>
      <c r="P71" s="149">
        <v>0</v>
      </c>
      <c r="Q71" s="149">
        <v>0</v>
      </c>
    </row>
    <row r="72" customHeight="1" spans="1:17">
      <c r="A72" s="150"/>
      <c r="B72" s="150"/>
      <c r="C72" s="150"/>
      <c r="D72" s="148" t="s">
        <v>1180</v>
      </c>
      <c r="E72" s="148" t="s">
        <v>1212</v>
      </c>
      <c r="F72" s="149">
        <v>339.63</v>
      </c>
      <c r="G72" s="149">
        <v>299.63</v>
      </c>
      <c r="H72" s="149">
        <v>257.71</v>
      </c>
      <c r="I72" s="149">
        <v>0</v>
      </c>
      <c r="J72" s="149">
        <v>30.82</v>
      </c>
      <c r="K72" s="149">
        <v>0</v>
      </c>
      <c r="L72" s="149">
        <v>11.1</v>
      </c>
      <c r="M72" s="149">
        <v>40</v>
      </c>
      <c r="N72" s="149">
        <v>0</v>
      </c>
      <c r="O72" s="149">
        <v>40</v>
      </c>
      <c r="P72" s="149">
        <v>0</v>
      </c>
      <c r="Q72" s="149">
        <v>0</v>
      </c>
    </row>
    <row r="73" customHeight="1" spans="1:17">
      <c r="A73" s="150"/>
      <c r="B73" s="150"/>
      <c r="C73" s="150"/>
      <c r="D73" s="148" t="s">
        <v>1213</v>
      </c>
      <c r="E73" s="148" t="s">
        <v>1214</v>
      </c>
      <c r="F73" s="149">
        <v>339.63</v>
      </c>
      <c r="G73" s="149">
        <v>299.63</v>
      </c>
      <c r="H73" s="149">
        <v>257.71</v>
      </c>
      <c r="I73" s="149">
        <v>0</v>
      </c>
      <c r="J73" s="149">
        <v>30.82</v>
      </c>
      <c r="K73" s="149">
        <v>0</v>
      </c>
      <c r="L73" s="149">
        <v>11.1</v>
      </c>
      <c r="M73" s="149">
        <v>40</v>
      </c>
      <c r="N73" s="149">
        <v>0</v>
      </c>
      <c r="O73" s="149">
        <v>40</v>
      </c>
      <c r="P73" s="149">
        <v>0</v>
      </c>
      <c r="Q73" s="149">
        <v>0</v>
      </c>
    </row>
    <row r="74" customHeight="1" spans="1:17">
      <c r="A74" s="150" t="s">
        <v>1153</v>
      </c>
      <c r="B74" s="150" t="s">
        <v>1196</v>
      </c>
      <c r="C74" s="150" t="s">
        <v>1182</v>
      </c>
      <c r="D74" s="148" t="s">
        <v>1215</v>
      </c>
      <c r="E74" s="148" t="s">
        <v>1216</v>
      </c>
      <c r="F74" s="149">
        <v>339.63</v>
      </c>
      <c r="G74" s="149">
        <v>299.63</v>
      </c>
      <c r="H74" s="149">
        <v>257.71</v>
      </c>
      <c r="I74" s="149">
        <v>0</v>
      </c>
      <c r="J74" s="149">
        <v>30.82</v>
      </c>
      <c r="K74" s="149">
        <v>0</v>
      </c>
      <c r="L74" s="149">
        <v>11.1</v>
      </c>
      <c r="M74" s="149">
        <v>40</v>
      </c>
      <c r="N74" s="149">
        <v>0</v>
      </c>
      <c r="O74" s="149">
        <v>40</v>
      </c>
      <c r="P74" s="149">
        <v>0</v>
      </c>
      <c r="Q74" s="149">
        <v>0</v>
      </c>
    </row>
    <row r="75" customHeight="1" spans="1:17">
      <c r="A75" s="150"/>
      <c r="B75" s="150"/>
      <c r="C75" s="150"/>
      <c r="D75" s="148" t="s">
        <v>1217</v>
      </c>
      <c r="E75" s="148" t="s">
        <v>1218</v>
      </c>
      <c r="F75" s="149">
        <v>5</v>
      </c>
      <c r="G75" s="149">
        <v>0</v>
      </c>
      <c r="H75" s="149">
        <v>0</v>
      </c>
      <c r="I75" s="149">
        <v>0</v>
      </c>
      <c r="J75" s="149">
        <v>0</v>
      </c>
      <c r="K75" s="149">
        <v>0</v>
      </c>
      <c r="L75" s="149">
        <v>0</v>
      </c>
      <c r="M75" s="149">
        <v>5</v>
      </c>
      <c r="N75" s="149">
        <v>0</v>
      </c>
      <c r="O75" s="149">
        <v>5</v>
      </c>
      <c r="P75" s="149">
        <v>0</v>
      </c>
      <c r="Q75" s="149">
        <v>0</v>
      </c>
    </row>
    <row r="76" customHeight="1" spans="1:17">
      <c r="A76" s="150"/>
      <c r="B76" s="150"/>
      <c r="C76" s="150"/>
      <c r="D76" s="148" t="s">
        <v>1204</v>
      </c>
      <c r="E76" s="148" t="s">
        <v>1205</v>
      </c>
      <c r="F76" s="149">
        <v>5</v>
      </c>
      <c r="G76" s="149">
        <v>0</v>
      </c>
      <c r="H76" s="149">
        <v>0</v>
      </c>
      <c r="I76" s="149">
        <v>0</v>
      </c>
      <c r="J76" s="149">
        <v>0</v>
      </c>
      <c r="K76" s="149">
        <v>0</v>
      </c>
      <c r="L76" s="149">
        <v>0</v>
      </c>
      <c r="M76" s="149">
        <v>5</v>
      </c>
      <c r="N76" s="149">
        <v>0</v>
      </c>
      <c r="O76" s="149">
        <v>5</v>
      </c>
      <c r="P76" s="149">
        <v>0</v>
      </c>
      <c r="Q76" s="149">
        <v>0</v>
      </c>
    </row>
    <row r="77" customHeight="1" spans="1:17">
      <c r="A77" s="150" t="s">
        <v>1153</v>
      </c>
      <c r="B77" s="150" t="s">
        <v>1196</v>
      </c>
      <c r="C77" s="150" t="s">
        <v>1219</v>
      </c>
      <c r="D77" s="148" t="s">
        <v>1206</v>
      </c>
      <c r="E77" s="148" t="s">
        <v>1207</v>
      </c>
      <c r="F77" s="149">
        <v>5</v>
      </c>
      <c r="G77" s="149">
        <v>0</v>
      </c>
      <c r="H77" s="149">
        <v>0</v>
      </c>
      <c r="I77" s="149">
        <v>0</v>
      </c>
      <c r="J77" s="149">
        <v>0</v>
      </c>
      <c r="K77" s="149">
        <v>0</v>
      </c>
      <c r="L77" s="149">
        <v>0</v>
      </c>
      <c r="M77" s="149">
        <v>5</v>
      </c>
      <c r="N77" s="149">
        <v>0</v>
      </c>
      <c r="O77" s="149">
        <v>5</v>
      </c>
      <c r="P77" s="149">
        <v>0</v>
      </c>
      <c r="Q77" s="149">
        <v>0</v>
      </c>
    </row>
    <row r="78" customHeight="1" spans="1:17">
      <c r="A78" s="150"/>
      <c r="B78" s="150"/>
      <c r="C78" s="150"/>
      <c r="D78" s="148" t="s">
        <v>1183</v>
      </c>
      <c r="E78" s="148" t="s">
        <v>1220</v>
      </c>
      <c r="F78" s="149">
        <v>8539.09</v>
      </c>
      <c r="G78" s="149">
        <v>1188.68</v>
      </c>
      <c r="H78" s="149">
        <v>1022.72</v>
      </c>
      <c r="I78" s="149">
        <v>0</v>
      </c>
      <c r="J78" s="149">
        <v>131.39</v>
      </c>
      <c r="K78" s="149">
        <v>0</v>
      </c>
      <c r="L78" s="149">
        <v>34.57</v>
      </c>
      <c r="M78" s="149">
        <v>7350.41</v>
      </c>
      <c r="N78" s="149">
        <v>0</v>
      </c>
      <c r="O78" s="149">
        <v>7284.41</v>
      </c>
      <c r="P78" s="149">
        <v>0</v>
      </c>
      <c r="Q78" s="149">
        <v>66</v>
      </c>
    </row>
    <row r="79" customHeight="1" spans="1:17">
      <c r="A79" s="150"/>
      <c r="B79" s="150"/>
      <c r="C79" s="150"/>
      <c r="D79" s="148" t="s">
        <v>1204</v>
      </c>
      <c r="E79" s="148" t="s">
        <v>1205</v>
      </c>
      <c r="F79" s="149">
        <v>1532.73</v>
      </c>
      <c r="G79" s="149">
        <v>969.24</v>
      </c>
      <c r="H79" s="149">
        <v>834.73</v>
      </c>
      <c r="I79" s="149">
        <v>0</v>
      </c>
      <c r="J79" s="149">
        <v>106.07</v>
      </c>
      <c r="K79" s="149">
        <v>0</v>
      </c>
      <c r="L79" s="149">
        <v>28.44</v>
      </c>
      <c r="M79" s="149">
        <v>563.49</v>
      </c>
      <c r="N79" s="149">
        <v>0</v>
      </c>
      <c r="O79" s="149">
        <v>497.49</v>
      </c>
      <c r="P79" s="149">
        <v>0</v>
      </c>
      <c r="Q79" s="149">
        <v>66</v>
      </c>
    </row>
    <row r="80" customHeight="1" spans="1:17">
      <c r="A80" s="150" t="s">
        <v>1153</v>
      </c>
      <c r="B80" s="150" t="s">
        <v>1196</v>
      </c>
      <c r="C80" s="150" t="s">
        <v>1185</v>
      </c>
      <c r="D80" s="148" t="s">
        <v>1206</v>
      </c>
      <c r="E80" s="148" t="s">
        <v>1207</v>
      </c>
      <c r="F80" s="149">
        <v>46</v>
      </c>
      <c r="G80" s="149">
        <v>0</v>
      </c>
      <c r="H80" s="149">
        <v>0</v>
      </c>
      <c r="I80" s="149">
        <v>0</v>
      </c>
      <c r="J80" s="149">
        <v>0</v>
      </c>
      <c r="K80" s="149">
        <v>0</v>
      </c>
      <c r="L80" s="149">
        <v>0</v>
      </c>
      <c r="M80" s="149">
        <v>46</v>
      </c>
      <c r="N80" s="149">
        <v>0</v>
      </c>
      <c r="O80" s="149">
        <v>46</v>
      </c>
      <c r="P80" s="149">
        <v>0</v>
      </c>
      <c r="Q80" s="149">
        <v>0</v>
      </c>
    </row>
    <row r="81" customHeight="1" spans="1:17">
      <c r="A81" s="150" t="s">
        <v>1153</v>
      </c>
      <c r="B81" s="150" t="s">
        <v>1196</v>
      </c>
      <c r="C81" s="150" t="s">
        <v>1185</v>
      </c>
      <c r="D81" s="148" t="s">
        <v>1221</v>
      </c>
      <c r="E81" s="148" t="s">
        <v>1222</v>
      </c>
      <c r="F81" s="149">
        <v>371.03</v>
      </c>
      <c r="G81" s="149">
        <v>291.4</v>
      </c>
      <c r="H81" s="149">
        <v>255.74</v>
      </c>
      <c r="I81" s="149">
        <v>0</v>
      </c>
      <c r="J81" s="149">
        <v>27.76</v>
      </c>
      <c r="K81" s="149">
        <v>0</v>
      </c>
      <c r="L81" s="149">
        <v>7.9</v>
      </c>
      <c r="M81" s="149">
        <v>79.63</v>
      </c>
      <c r="N81" s="149">
        <v>0</v>
      </c>
      <c r="O81" s="149">
        <v>79.63</v>
      </c>
      <c r="P81" s="149">
        <v>0</v>
      </c>
      <c r="Q81" s="149">
        <v>0</v>
      </c>
    </row>
    <row r="82" customHeight="1" spans="1:17">
      <c r="A82" s="150" t="s">
        <v>1153</v>
      </c>
      <c r="B82" s="150" t="s">
        <v>1196</v>
      </c>
      <c r="C82" s="150" t="s">
        <v>1185</v>
      </c>
      <c r="D82" s="148" t="s">
        <v>1223</v>
      </c>
      <c r="E82" s="148" t="s">
        <v>1224</v>
      </c>
      <c r="F82" s="149">
        <v>299.31</v>
      </c>
      <c r="G82" s="149">
        <v>133.45</v>
      </c>
      <c r="H82" s="149">
        <v>116.72</v>
      </c>
      <c r="I82" s="149">
        <v>0</v>
      </c>
      <c r="J82" s="149">
        <v>13.04</v>
      </c>
      <c r="K82" s="149">
        <v>0</v>
      </c>
      <c r="L82" s="149">
        <v>3.69</v>
      </c>
      <c r="M82" s="149">
        <v>165.86</v>
      </c>
      <c r="N82" s="149">
        <v>0</v>
      </c>
      <c r="O82" s="149">
        <v>165.86</v>
      </c>
      <c r="P82" s="149">
        <v>0</v>
      </c>
      <c r="Q82" s="149">
        <v>0</v>
      </c>
    </row>
    <row r="83" customHeight="1" spans="1:17">
      <c r="A83" s="150" t="s">
        <v>1153</v>
      </c>
      <c r="B83" s="150" t="s">
        <v>1196</v>
      </c>
      <c r="C83" s="150" t="s">
        <v>1185</v>
      </c>
      <c r="D83" s="148" t="s">
        <v>1225</v>
      </c>
      <c r="E83" s="148" t="s">
        <v>1226</v>
      </c>
      <c r="F83" s="149">
        <v>816.39</v>
      </c>
      <c r="G83" s="149">
        <v>544.39</v>
      </c>
      <c r="H83" s="149">
        <v>462.27</v>
      </c>
      <c r="I83" s="149">
        <v>0</v>
      </c>
      <c r="J83" s="149">
        <v>65.27</v>
      </c>
      <c r="K83" s="149">
        <v>0</v>
      </c>
      <c r="L83" s="149">
        <v>16.85</v>
      </c>
      <c r="M83" s="149">
        <v>272</v>
      </c>
      <c r="N83" s="149">
        <v>0</v>
      </c>
      <c r="O83" s="149">
        <v>206</v>
      </c>
      <c r="P83" s="149">
        <v>0</v>
      </c>
      <c r="Q83" s="149">
        <v>66</v>
      </c>
    </row>
    <row r="84" customHeight="1" spans="1:17">
      <c r="A84" s="150"/>
      <c r="B84" s="150"/>
      <c r="C84" s="150"/>
      <c r="D84" s="148" t="s">
        <v>1227</v>
      </c>
      <c r="E84" s="148" t="s">
        <v>1228</v>
      </c>
      <c r="F84" s="149">
        <v>491.52</v>
      </c>
      <c r="G84" s="149">
        <v>219.44</v>
      </c>
      <c r="H84" s="149">
        <v>187.99</v>
      </c>
      <c r="I84" s="149">
        <v>0</v>
      </c>
      <c r="J84" s="149">
        <v>25.32</v>
      </c>
      <c r="K84" s="149">
        <v>0</v>
      </c>
      <c r="L84" s="149">
        <v>6.13</v>
      </c>
      <c r="M84" s="149">
        <v>272.08</v>
      </c>
      <c r="N84" s="149">
        <v>0</v>
      </c>
      <c r="O84" s="149">
        <v>272.08</v>
      </c>
      <c r="P84" s="149">
        <v>0</v>
      </c>
      <c r="Q84" s="149">
        <v>0</v>
      </c>
    </row>
    <row r="85" customHeight="1" spans="1:17">
      <c r="A85" s="150" t="s">
        <v>1153</v>
      </c>
      <c r="B85" s="150" t="s">
        <v>1196</v>
      </c>
      <c r="C85" s="150" t="s">
        <v>1185</v>
      </c>
      <c r="D85" s="148" t="s">
        <v>1229</v>
      </c>
      <c r="E85" s="148" t="s">
        <v>1230</v>
      </c>
      <c r="F85" s="149">
        <v>491.52</v>
      </c>
      <c r="G85" s="149">
        <v>219.44</v>
      </c>
      <c r="H85" s="149">
        <v>187.99</v>
      </c>
      <c r="I85" s="149">
        <v>0</v>
      </c>
      <c r="J85" s="149">
        <v>25.32</v>
      </c>
      <c r="K85" s="149">
        <v>0</v>
      </c>
      <c r="L85" s="149">
        <v>6.13</v>
      </c>
      <c r="M85" s="149">
        <v>272.08</v>
      </c>
      <c r="N85" s="149">
        <v>0</v>
      </c>
      <c r="O85" s="149">
        <v>272.08</v>
      </c>
      <c r="P85" s="149">
        <v>0</v>
      </c>
      <c r="Q85" s="149">
        <v>0</v>
      </c>
    </row>
    <row r="86" customHeight="1" spans="1:17">
      <c r="A86" s="150"/>
      <c r="B86" s="150"/>
      <c r="C86" s="150"/>
      <c r="D86" s="148" t="s">
        <v>1231</v>
      </c>
      <c r="E86" s="148" t="s">
        <v>1232</v>
      </c>
      <c r="F86" s="149">
        <v>4724.84</v>
      </c>
      <c r="G86" s="149">
        <v>0</v>
      </c>
      <c r="H86" s="149">
        <v>0</v>
      </c>
      <c r="I86" s="149">
        <v>0</v>
      </c>
      <c r="J86" s="149">
        <v>0</v>
      </c>
      <c r="K86" s="149">
        <v>0</v>
      </c>
      <c r="L86" s="149">
        <v>0</v>
      </c>
      <c r="M86" s="149">
        <v>4724.84</v>
      </c>
      <c r="N86" s="149">
        <v>0</v>
      </c>
      <c r="O86" s="149">
        <v>4724.84</v>
      </c>
      <c r="P86" s="149">
        <v>0</v>
      </c>
      <c r="Q86" s="149">
        <v>0</v>
      </c>
    </row>
    <row r="87" customHeight="1" spans="1:17">
      <c r="A87" s="150" t="s">
        <v>1153</v>
      </c>
      <c r="B87" s="150" t="s">
        <v>1196</v>
      </c>
      <c r="C87" s="150" t="s">
        <v>1185</v>
      </c>
      <c r="D87" s="148" t="s">
        <v>1233</v>
      </c>
      <c r="E87" s="148" t="s">
        <v>1234</v>
      </c>
      <c r="F87" s="149">
        <v>4724.84</v>
      </c>
      <c r="G87" s="149">
        <v>0</v>
      </c>
      <c r="H87" s="149">
        <v>0</v>
      </c>
      <c r="I87" s="149">
        <v>0</v>
      </c>
      <c r="J87" s="149">
        <v>0</v>
      </c>
      <c r="K87" s="149">
        <v>0</v>
      </c>
      <c r="L87" s="149">
        <v>0</v>
      </c>
      <c r="M87" s="149">
        <v>4724.84</v>
      </c>
      <c r="N87" s="149">
        <v>0</v>
      </c>
      <c r="O87" s="149">
        <v>4724.84</v>
      </c>
      <c r="P87" s="149">
        <v>0</v>
      </c>
      <c r="Q87" s="149">
        <v>0</v>
      </c>
    </row>
    <row r="88" customHeight="1" spans="1:17">
      <c r="A88" s="150"/>
      <c r="B88" s="150"/>
      <c r="C88" s="150"/>
      <c r="D88" s="148" t="s">
        <v>1235</v>
      </c>
      <c r="E88" s="148" t="s">
        <v>1236</v>
      </c>
      <c r="F88" s="149">
        <v>1790</v>
      </c>
      <c r="G88" s="149">
        <v>0</v>
      </c>
      <c r="H88" s="149">
        <v>0</v>
      </c>
      <c r="I88" s="149">
        <v>0</v>
      </c>
      <c r="J88" s="149">
        <v>0</v>
      </c>
      <c r="K88" s="149">
        <v>0</v>
      </c>
      <c r="L88" s="149">
        <v>0</v>
      </c>
      <c r="M88" s="149">
        <v>1790</v>
      </c>
      <c r="N88" s="149">
        <v>0</v>
      </c>
      <c r="O88" s="149">
        <v>1790</v>
      </c>
      <c r="P88" s="149">
        <v>0</v>
      </c>
      <c r="Q88" s="149">
        <v>0</v>
      </c>
    </row>
    <row r="89" customHeight="1" spans="1:17">
      <c r="A89" s="150" t="s">
        <v>1153</v>
      </c>
      <c r="B89" s="150" t="s">
        <v>1196</v>
      </c>
      <c r="C89" s="150" t="s">
        <v>1185</v>
      </c>
      <c r="D89" s="148" t="s">
        <v>1237</v>
      </c>
      <c r="E89" s="148" t="s">
        <v>1238</v>
      </c>
      <c r="F89" s="149">
        <v>1790</v>
      </c>
      <c r="G89" s="149">
        <v>0</v>
      </c>
      <c r="H89" s="149">
        <v>0</v>
      </c>
      <c r="I89" s="149">
        <v>0</v>
      </c>
      <c r="J89" s="149">
        <v>0</v>
      </c>
      <c r="K89" s="149">
        <v>0</v>
      </c>
      <c r="L89" s="149">
        <v>0</v>
      </c>
      <c r="M89" s="149">
        <v>1790</v>
      </c>
      <c r="N89" s="149">
        <v>0</v>
      </c>
      <c r="O89" s="149">
        <v>1790</v>
      </c>
      <c r="P89" s="149">
        <v>0</v>
      </c>
      <c r="Q89" s="149">
        <v>0</v>
      </c>
    </row>
    <row r="90" customHeight="1" spans="1:17">
      <c r="A90" s="150"/>
      <c r="B90" s="150"/>
      <c r="C90" s="150"/>
      <c r="D90" s="148" t="s">
        <v>1239</v>
      </c>
      <c r="E90" s="148" t="s">
        <v>1240</v>
      </c>
      <c r="F90" s="149">
        <v>1476.53</v>
      </c>
      <c r="G90" s="149">
        <v>1259.53</v>
      </c>
      <c r="H90" s="149">
        <v>1080.56</v>
      </c>
      <c r="I90" s="149">
        <v>0</v>
      </c>
      <c r="J90" s="149">
        <v>136.55</v>
      </c>
      <c r="K90" s="149">
        <v>0</v>
      </c>
      <c r="L90" s="149">
        <v>42.42</v>
      </c>
      <c r="M90" s="149">
        <v>217</v>
      </c>
      <c r="N90" s="149">
        <v>0</v>
      </c>
      <c r="O90" s="149">
        <v>217</v>
      </c>
      <c r="P90" s="149">
        <v>0</v>
      </c>
      <c r="Q90" s="149">
        <v>0</v>
      </c>
    </row>
    <row r="91" customHeight="1" spans="1:17">
      <c r="A91" s="150"/>
      <c r="B91" s="150"/>
      <c r="C91" s="150"/>
      <c r="D91" s="148" t="s">
        <v>1157</v>
      </c>
      <c r="E91" s="148" t="s">
        <v>1241</v>
      </c>
      <c r="F91" s="149">
        <v>1305.53</v>
      </c>
      <c r="G91" s="149">
        <v>1259.53</v>
      </c>
      <c r="H91" s="149">
        <v>1080.56</v>
      </c>
      <c r="I91" s="149">
        <v>0</v>
      </c>
      <c r="J91" s="149">
        <v>136.55</v>
      </c>
      <c r="K91" s="149">
        <v>0</v>
      </c>
      <c r="L91" s="149">
        <v>42.42</v>
      </c>
      <c r="M91" s="149">
        <v>46</v>
      </c>
      <c r="N91" s="149">
        <v>0</v>
      </c>
      <c r="O91" s="149">
        <v>46</v>
      </c>
      <c r="P91" s="149">
        <v>0</v>
      </c>
      <c r="Q91" s="149">
        <v>0</v>
      </c>
    </row>
    <row r="92" customHeight="1" spans="1:17">
      <c r="A92" s="150"/>
      <c r="B92" s="150"/>
      <c r="C92" s="150"/>
      <c r="D92" s="148" t="s">
        <v>1242</v>
      </c>
      <c r="E92" s="148" t="s">
        <v>1243</v>
      </c>
      <c r="F92" s="149">
        <v>1305.53</v>
      </c>
      <c r="G92" s="149">
        <v>1259.53</v>
      </c>
      <c r="H92" s="149">
        <v>1080.56</v>
      </c>
      <c r="I92" s="149">
        <v>0</v>
      </c>
      <c r="J92" s="149">
        <v>136.55</v>
      </c>
      <c r="K92" s="149">
        <v>0</v>
      </c>
      <c r="L92" s="149">
        <v>42.42</v>
      </c>
      <c r="M92" s="149">
        <v>46</v>
      </c>
      <c r="N92" s="149">
        <v>0</v>
      </c>
      <c r="O92" s="149">
        <v>46</v>
      </c>
      <c r="P92" s="149">
        <v>0</v>
      </c>
      <c r="Q92" s="149">
        <v>0</v>
      </c>
    </row>
    <row r="93" customHeight="1" spans="1:17">
      <c r="A93" s="150" t="s">
        <v>1153</v>
      </c>
      <c r="B93" s="150" t="s">
        <v>1173</v>
      </c>
      <c r="C93" s="150" t="s">
        <v>1161</v>
      </c>
      <c r="D93" s="148" t="s">
        <v>1244</v>
      </c>
      <c r="E93" s="148" t="s">
        <v>1245</v>
      </c>
      <c r="F93" s="149">
        <v>1305.53</v>
      </c>
      <c r="G93" s="149">
        <v>1259.53</v>
      </c>
      <c r="H93" s="149">
        <v>1080.56</v>
      </c>
      <c r="I93" s="149">
        <v>0</v>
      </c>
      <c r="J93" s="149">
        <v>136.55</v>
      </c>
      <c r="K93" s="149">
        <v>0</v>
      </c>
      <c r="L93" s="149">
        <v>42.42</v>
      </c>
      <c r="M93" s="149">
        <v>46</v>
      </c>
      <c r="N93" s="149">
        <v>0</v>
      </c>
      <c r="O93" s="149">
        <v>46</v>
      </c>
      <c r="P93" s="149">
        <v>0</v>
      </c>
      <c r="Q93" s="149">
        <v>0</v>
      </c>
    </row>
    <row r="94" customHeight="1" spans="1:17">
      <c r="A94" s="150"/>
      <c r="B94" s="150"/>
      <c r="C94" s="150"/>
      <c r="D94" s="148" t="s">
        <v>1194</v>
      </c>
      <c r="E94" s="148" t="s">
        <v>1246</v>
      </c>
      <c r="F94" s="149">
        <v>21</v>
      </c>
      <c r="G94" s="149">
        <v>0</v>
      </c>
      <c r="H94" s="149">
        <v>0</v>
      </c>
      <c r="I94" s="149">
        <v>0</v>
      </c>
      <c r="J94" s="149">
        <v>0</v>
      </c>
      <c r="K94" s="149">
        <v>0</v>
      </c>
      <c r="L94" s="149">
        <v>0</v>
      </c>
      <c r="M94" s="149">
        <v>21</v>
      </c>
      <c r="N94" s="149">
        <v>0</v>
      </c>
      <c r="O94" s="149">
        <v>21</v>
      </c>
      <c r="P94" s="149">
        <v>0</v>
      </c>
      <c r="Q94" s="149">
        <v>0</v>
      </c>
    </row>
    <row r="95" customHeight="1" spans="1:17">
      <c r="A95" s="150"/>
      <c r="B95" s="150"/>
      <c r="C95" s="150"/>
      <c r="D95" s="148" t="s">
        <v>1242</v>
      </c>
      <c r="E95" s="148" t="s">
        <v>1243</v>
      </c>
      <c r="F95" s="149">
        <v>21</v>
      </c>
      <c r="G95" s="149">
        <v>0</v>
      </c>
      <c r="H95" s="149">
        <v>0</v>
      </c>
      <c r="I95" s="149">
        <v>0</v>
      </c>
      <c r="J95" s="149">
        <v>0</v>
      </c>
      <c r="K95" s="149">
        <v>0</v>
      </c>
      <c r="L95" s="149">
        <v>0</v>
      </c>
      <c r="M95" s="149">
        <v>21</v>
      </c>
      <c r="N95" s="149">
        <v>0</v>
      </c>
      <c r="O95" s="149">
        <v>21</v>
      </c>
      <c r="P95" s="149">
        <v>0</v>
      </c>
      <c r="Q95" s="149">
        <v>0</v>
      </c>
    </row>
    <row r="96" customHeight="1" spans="1:17">
      <c r="A96" s="150" t="s">
        <v>1153</v>
      </c>
      <c r="B96" s="150" t="s">
        <v>1173</v>
      </c>
      <c r="C96" s="150" t="s">
        <v>1196</v>
      </c>
      <c r="D96" s="148" t="s">
        <v>1244</v>
      </c>
      <c r="E96" s="148" t="s">
        <v>1245</v>
      </c>
      <c r="F96" s="149">
        <v>21</v>
      </c>
      <c r="G96" s="149">
        <v>0</v>
      </c>
      <c r="H96" s="149">
        <v>0</v>
      </c>
      <c r="I96" s="149">
        <v>0</v>
      </c>
      <c r="J96" s="149">
        <v>0</v>
      </c>
      <c r="K96" s="149">
        <v>0</v>
      </c>
      <c r="L96" s="149">
        <v>0</v>
      </c>
      <c r="M96" s="149">
        <v>21</v>
      </c>
      <c r="N96" s="149">
        <v>0</v>
      </c>
      <c r="O96" s="149">
        <v>21</v>
      </c>
      <c r="P96" s="149">
        <v>0</v>
      </c>
      <c r="Q96" s="149">
        <v>0</v>
      </c>
    </row>
    <row r="97" customHeight="1" spans="1:17">
      <c r="A97" s="150"/>
      <c r="B97" s="150"/>
      <c r="C97" s="150"/>
      <c r="D97" s="148" t="s">
        <v>1171</v>
      </c>
      <c r="E97" s="148" t="s">
        <v>1247</v>
      </c>
      <c r="F97" s="149">
        <v>150</v>
      </c>
      <c r="G97" s="149">
        <v>0</v>
      </c>
      <c r="H97" s="149">
        <v>0</v>
      </c>
      <c r="I97" s="149">
        <v>0</v>
      </c>
      <c r="J97" s="149">
        <v>0</v>
      </c>
      <c r="K97" s="149">
        <v>0</v>
      </c>
      <c r="L97" s="149">
        <v>0</v>
      </c>
      <c r="M97" s="149">
        <v>150</v>
      </c>
      <c r="N97" s="149">
        <v>0</v>
      </c>
      <c r="O97" s="149">
        <v>150</v>
      </c>
      <c r="P97" s="149">
        <v>0</v>
      </c>
      <c r="Q97" s="149">
        <v>0</v>
      </c>
    </row>
    <row r="98" customHeight="1" spans="1:17">
      <c r="A98" s="150"/>
      <c r="B98" s="150"/>
      <c r="C98" s="150"/>
      <c r="D98" s="148" t="s">
        <v>1242</v>
      </c>
      <c r="E98" s="148" t="s">
        <v>1243</v>
      </c>
      <c r="F98" s="149">
        <v>150</v>
      </c>
      <c r="G98" s="149">
        <v>0</v>
      </c>
      <c r="H98" s="149">
        <v>0</v>
      </c>
      <c r="I98" s="149">
        <v>0</v>
      </c>
      <c r="J98" s="149">
        <v>0</v>
      </c>
      <c r="K98" s="149">
        <v>0</v>
      </c>
      <c r="L98" s="149">
        <v>0</v>
      </c>
      <c r="M98" s="149">
        <v>150</v>
      </c>
      <c r="N98" s="149">
        <v>0</v>
      </c>
      <c r="O98" s="149">
        <v>150</v>
      </c>
      <c r="P98" s="149">
        <v>0</v>
      </c>
      <c r="Q98" s="149">
        <v>0</v>
      </c>
    </row>
    <row r="99" customHeight="1" spans="1:17">
      <c r="A99" s="150" t="s">
        <v>1153</v>
      </c>
      <c r="B99" s="150" t="s">
        <v>1173</v>
      </c>
      <c r="C99" s="150" t="s">
        <v>1173</v>
      </c>
      <c r="D99" s="148" t="s">
        <v>1244</v>
      </c>
      <c r="E99" s="148" t="s">
        <v>1245</v>
      </c>
      <c r="F99" s="149">
        <v>150</v>
      </c>
      <c r="G99" s="149">
        <v>0</v>
      </c>
      <c r="H99" s="149">
        <v>0</v>
      </c>
      <c r="I99" s="149">
        <v>0</v>
      </c>
      <c r="J99" s="149">
        <v>0</v>
      </c>
      <c r="K99" s="149">
        <v>0</v>
      </c>
      <c r="L99" s="149">
        <v>0</v>
      </c>
      <c r="M99" s="149">
        <v>150</v>
      </c>
      <c r="N99" s="149">
        <v>0</v>
      </c>
      <c r="O99" s="149">
        <v>150</v>
      </c>
      <c r="P99" s="149">
        <v>0</v>
      </c>
      <c r="Q99" s="149">
        <v>0</v>
      </c>
    </row>
    <row r="100" customHeight="1" spans="1:17">
      <c r="A100" s="150"/>
      <c r="B100" s="150"/>
      <c r="C100" s="150"/>
      <c r="D100" s="148" t="s">
        <v>1248</v>
      </c>
      <c r="E100" s="148" t="s">
        <v>1249</v>
      </c>
      <c r="F100" s="149">
        <v>540.92</v>
      </c>
      <c r="G100" s="149">
        <v>521.42</v>
      </c>
      <c r="H100" s="149">
        <v>459.61</v>
      </c>
      <c r="I100" s="149">
        <v>0</v>
      </c>
      <c r="J100" s="149">
        <v>48.12</v>
      </c>
      <c r="K100" s="149">
        <v>0</v>
      </c>
      <c r="L100" s="149">
        <v>13.69</v>
      </c>
      <c r="M100" s="149">
        <v>19.5</v>
      </c>
      <c r="N100" s="149">
        <v>0</v>
      </c>
      <c r="O100" s="149">
        <v>19.5</v>
      </c>
      <c r="P100" s="149">
        <v>0</v>
      </c>
      <c r="Q100" s="149">
        <v>0</v>
      </c>
    </row>
    <row r="101" customHeight="1" spans="1:17">
      <c r="A101" s="150"/>
      <c r="B101" s="150"/>
      <c r="C101" s="150"/>
      <c r="D101" s="148" t="s">
        <v>1157</v>
      </c>
      <c r="E101" s="148" t="s">
        <v>1250</v>
      </c>
      <c r="F101" s="149">
        <v>521.42</v>
      </c>
      <c r="G101" s="149">
        <v>521.42</v>
      </c>
      <c r="H101" s="149">
        <v>459.61</v>
      </c>
      <c r="I101" s="149">
        <v>0</v>
      </c>
      <c r="J101" s="149">
        <v>48.12</v>
      </c>
      <c r="K101" s="149">
        <v>0</v>
      </c>
      <c r="L101" s="149">
        <v>13.69</v>
      </c>
      <c r="M101" s="149">
        <v>0</v>
      </c>
      <c r="N101" s="149">
        <v>0</v>
      </c>
      <c r="O101" s="149">
        <v>0</v>
      </c>
      <c r="P101" s="149">
        <v>0</v>
      </c>
      <c r="Q101" s="149">
        <v>0</v>
      </c>
    </row>
    <row r="102" customHeight="1" spans="1:17">
      <c r="A102" s="150"/>
      <c r="B102" s="150"/>
      <c r="C102" s="150"/>
      <c r="D102" s="148" t="s">
        <v>1251</v>
      </c>
      <c r="E102" s="148" t="s">
        <v>1252</v>
      </c>
      <c r="F102" s="149">
        <v>521.42</v>
      </c>
      <c r="G102" s="149">
        <v>521.42</v>
      </c>
      <c r="H102" s="149">
        <v>459.61</v>
      </c>
      <c r="I102" s="149">
        <v>0</v>
      </c>
      <c r="J102" s="149">
        <v>48.12</v>
      </c>
      <c r="K102" s="149">
        <v>0</v>
      </c>
      <c r="L102" s="149">
        <v>13.69</v>
      </c>
      <c r="M102" s="149">
        <v>0</v>
      </c>
      <c r="N102" s="149">
        <v>0</v>
      </c>
      <c r="O102" s="149">
        <v>0</v>
      </c>
      <c r="P102" s="149">
        <v>0</v>
      </c>
      <c r="Q102" s="149">
        <v>0</v>
      </c>
    </row>
    <row r="103" customHeight="1" spans="1:17">
      <c r="A103" s="150" t="s">
        <v>1153</v>
      </c>
      <c r="B103" s="150" t="s">
        <v>1176</v>
      </c>
      <c r="C103" s="150" t="s">
        <v>1161</v>
      </c>
      <c r="D103" s="148" t="s">
        <v>1253</v>
      </c>
      <c r="E103" s="148" t="s">
        <v>1254</v>
      </c>
      <c r="F103" s="149">
        <v>521.42</v>
      </c>
      <c r="G103" s="149">
        <v>521.42</v>
      </c>
      <c r="H103" s="149">
        <v>459.61</v>
      </c>
      <c r="I103" s="149">
        <v>0</v>
      </c>
      <c r="J103" s="149">
        <v>48.12</v>
      </c>
      <c r="K103" s="149">
        <v>0</v>
      </c>
      <c r="L103" s="149">
        <v>13.69</v>
      </c>
      <c r="M103" s="149">
        <v>0</v>
      </c>
      <c r="N103" s="149">
        <v>0</v>
      </c>
      <c r="O103" s="149">
        <v>0</v>
      </c>
      <c r="P103" s="149">
        <v>0</v>
      </c>
      <c r="Q103" s="149">
        <v>0</v>
      </c>
    </row>
    <row r="104" customHeight="1" spans="1:17">
      <c r="A104" s="150"/>
      <c r="B104" s="150"/>
      <c r="C104" s="150"/>
      <c r="D104" s="148" t="s">
        <v>1194</v>
      </c>
      <c r="E104" s="148" t="s">
        <v>1255</v>
      </c>
      <c r="F104" s="149">
        <v>8</v>
      </c>
      <c r="G104" s="149">
        <v>0</v>
      </c>
      <c r="H104" s="149">
        <v>0</v>
      </c>
      <c r="I104" s="149">
        <v>0</v>
      </c>
      <c r="J104" s="149">
        <v>0</v>
      </c>
      <c r="K104" s="149">
        <v>0</v>
      </c>
      <c r="L104" s="149">
        <v>0</v>
      </c>
      <c r="M104" s="149">
        <v>8</v>
      </c>
      <c r="N104" s="149">
        <v>0</v>
      </c>
      <c r="O104" s="149">
        <v>8</v>
      </c>
      <c r="P104" s="149">
        <v>0</v>
      </c>
      <c r="Q104" s="149">
        <v>0</v>
      </c>
    </row>
    <row r="105" customHeight="1" spans="1:17">
      <c r="A105" s="150"/>
      <c r="B105" s="150"/>
      <c r="C105" s="150"/>
      <c r="D105" s="148" t="s">
        <v>1251</v>
      </c>
      <c r="E105" s="148" t="s">
        <v>1252</v>
      </c>
      <c r="F105" s="149">
        <v>8</v>
      </c>
      <c r="G105" s="149">
        <v>0</v>
      </c>
      <c r="H105" s="149">
        <v>0</v>
      </c>
      <c r="I105" s="149">
        <v>0</v>
      </c>
      <c r="J105" s="149">
        <v>0</v>
      </c>
      <c r="K105" s="149">
        <v>0</v>
      </c>
      <c r="L105" s="149">
        <v>0</v>
      </c>
      <c r="M105" s="149">
        <v>8</v>
      </c>
      <c r="N105" s="149">
        <v>0</v>
      </c>
      <c r="O105" s="149">
        <v>8</v>
      </c>
      <c r="P105" s="149">
        <v>0</v>
      </c>
      <c r="Q105" s="149">
        <v>0</v>
      </c>
    </row>
    <row r="106" customHeight="1" spans="1:17">
      <c r="A106" s="150" t="s">
        <v>1153</v>
      </c>
      <c r="B106" s="150" t="s">
        <v>1176</v>
      </c>
      <c r="C106" s="150" t="s">
        <v>1196</v>
      </c>
      <c r="D106" s="148" t="s">
        <v>1253</v>
      </c>
      <c r="E106" s="148" t="s">
        <v>1254</v>
      </c>
      <c r="F106" s="149">
        <v>8</v>
      </c>
      <c r="G106" s="149">
        <v>0</v>
      </c>
      <c r="H106" s="149">
        <v>0</v>
      </c>
      <c r="I106" s="149">
        <v>0</v>
      </c>
      <c r="J106" s="149">
        <v>0</v>
      </c>
      <c r="K106" s="149">
        <v>0</v>
      </c>
      <c r="L106" s="149">
        <v>0</v>
      </c>
      <c r="M106" s="149">
        <v>8</v>
      </c>
      <c r="N106" s="149">
        <v>0</v>
      </c>
      <c r="O106" s="149">
        <v>8</v>
      </c>
      <c r="P106" s="149">
        <v>0</v>
      </c>
      <c r="Q106" s="149">
        <v>0</v>
      </c>
    </row>
    <row r="107" customHeight="1" spans="1:17">
      <c r="A107" s="150"/>
      <c r="B107" s="150"/>
      <c r="C107" s="150"/>
      <c r="D107" s="148" t="s">
        <v>1180</v>
      </c>
      <c r="E107" s="148" t="s">
        <v>1256</v>
      </c>
      <c r="F107" s="149">
        <v>8</v>
      </c>
      <c r="G107" s="149">
        <v>0</v>
      </c>
      <c r="H107" s="149">
        <v>0</v>
      </c>
      <c r="I107" s="149">
        <v>0</v>
      </c>
      <c r="J107" s="149">
        <v>0</v>
      </c>
      <c r="K107" s="149">
        <v>0</v>
      </c>
      <c r="L107" s="149">
        <v>0</v>
      </c>
      <c r="M107" s="149">
        <v>8</v>
      </c>
      <c r="N107" s="149">
        <v>0</v>
      </c>
      <c r="O107" s="149">
        <v>8</v>
      </c>
      <c r="P107" s="149">
        <v>0</v>
      </c>
      <c r="Q107" s="149">
        <v>0</v>
      </c>
    </row>
    <row r="108" customHeight="1" spans="1:17">
      <c r="A108" s="150"/>
      <c r="B108" s="150"/>
      <c r="C108" s="150"/>
      <c r="D108" s="148" t="s">
        <v>1251</v>
      </c>
      <c r="E108" s="148" t="s">
        <v>1252</v>
      </c>
      <c r="F108" s="149">
        <v>8</v>
      </c>
      <c r="G108" s="149">
        <v>0</v>
      </c>
      <c r="H108" s="149">
        <v>0</v>
      </c>
      <c r="I108" s="149">
        <v>0</v>
      </c>
      <c r="J108" s="149">
        <v>0</v>
      </c>
      <c r="K108" s="149">
        <v>0</v>
      </c>
      <c r="L108" s="149">
        <v>0</v>
      </c>
      <c r="M108" s="149">
        <v>8</v>
      </c>
      <c r="N108" s="149">
        <v>0</v>
      </c>
      <c r="O108" s="149">
        <v>8</v>
      </c>
      <c r="P108" s="149">
        <v>0</v>
      </c>
      <c r="Q108" s="149">
        <v>0</v>
      </c>
    </row>
    <row r="109" customHeight="1" spans="1:17">
      <c r="A109" s="150" t="s">
        <v>1153</v>
      </c>
      <c r="B109" s="150" t="s">
        <v>1176</v>
      </c>
      <c r="C109" s="150" t="s">
        <v>1182</v>
      </c>
      <c r="D109" s="148" t="s">
        <v>1253</v>
      </c>
      <c r="E109" s="148" t="s">
        <v>1254</v>
      </c>
      <c r="F109" s="149">
        <v>8</v>
      </c>
      <c r="G109" s="149">
        <v>0</v>
      </c>
      <c r="H109" s="149">
        <v>0</v>
      </c>
      <c r="I109" s="149">
        <v>0</v>
      </c>
      <c r="J109" s="149">
        <v>0</v>
      </c>
      <c r="K109" s="149">
        <v>0</v>
      </c>
      <c r="L109" s="149">
        <v>0</v>
      </c>
      <c r="M109" s="149">
        <v>8</v>
      </c>
      <c r="N109" s="149">
        <v>0</v>
      </c>
      <c r="O109" s="149">
        <v>8</v>
      </c>
      <c r="P109" s="149">
        <v>0</v>
      </c>
      <c r="Q109" s="149">
        <v>0</v>
      </c>
    </row>
    <row r="110" customHeight="1" spans="1:17">
      <c r="A110" s="150"/>
      <c r="B110" s="150"/>
      <c r="C110" s="150"/>
      <c r="D110" s="148" t="s">
        <v>1183</v>
      </c>
      <c r="E110" s="148" t="s">
        <v>1257</v>
      </c>
      <c r="F110" s="149">
        <v>3.5</v>
      </c>
      <c r="G110" s="149">
        <v>0</v>
      </c>
      <c r="H110" s="149">
        <v>0</v>
      </c>
      <c r="I110" s="149">
        <v>0</v>
      </c>
      <c r="J110" s="149">
        <v>0</v>
      </c>
      <c r="K110" s="149">
        <v>0</v>
      </c>
      <c r="L110" s="149">
        <v>0</v>
      </c>
      <c r="M110" s="149">
        <v>3.5</v>
      </c>
      <c r="N110" s="149">
        <v>0</v>
      </c>
      <c r="O110" s="149">
        <v>3.5</v>
      </c>
      <c r="P110" s="149">
        <v>0</v>
      </c>
      <c r="Q110" s="149">
        <v>0</v>
      </c>
    </row>
    <row r="111" customHeight="1" spans="1:17">
      <c r="A111" s="150"/>
      <c r="B111" s="150"/>
      <c r="C111" s="150"/>
      <c r="D111" s="148" t="s">
        <v>1251</v>
      </c>
      <c r="E111" s="148" t="s">
        <v>1252</v>
      </c>
      <c r="F111" s="149">
        <v>3.5</v>
      </c>
      <c r="G111" s="149">
        <v>0</v>
      </c>
      <c r="H111" s="149">
        <v>0</v>
      </c>
      <c r="I111" s="149">
        <v>0</v>
      </c>
      <c r="J111" s="149">
        <v>0</v>
      </c>
      <c r="K111" s="149">
        <v>0</v>
      </c>
      <c r="L111" s="149">
        <v>0</v>
      </c>
      <c r="M111" s="149">
        <v>3.5</v>
      </c>
      <c r="N111" s="149">
        <v>0</v>
      </c>
      <c r="O111" s="149">
        <v>3.5</v>
      </c>
      <c r="P111" s="149">
        <v>0</v>
      </c>
      <c r="Q111" s="149">
        <v>0</v>
      </c>
    </row>
    <row r="112" customHeight="1" spans="1:17">
      <c r="A112" s="150" t="s">
        <v>1153</v>
      </c>
      <c r="B112" s="150" t="s">
        <v>1176</v>
      </c>
      <c r="C112" s="150" t="s">
        <v>1185</v>
      </c>
      <c r="D112" s="148" t="s">
        <v>1253</v>
      </c>
      <c r="E112" s="148" t="s">
        <v>1254</v>
      </c>
      <c r="F112" s="149">
        <v>3.5</v>
      </c>
      <c r="G112" s="149">
        <v>0</v>
      </c>
      <c r="H112" s="149">
        <v>0</v>
      </c>
      <c r="I112" s="149">
        <v>0</v>
      </c>
      <c r="J112" s="149">
        <v>0</v>
      </c>
      <c r="K112" s="149">
        <v>0</v>
      </c>
      <c r="L112" s="149">
        <v>0</v>
      </c>
      <c r="M112" s="149">
        <v>3.5</v>
      </c>
      <c r="N112" s="149">
        <v>0</v>
      </c>
      <c r="O112" s="149">
        <v>3.5</v>
      </c>
      <c r="P112" s="149">
        <v>0</v>
      </c>
      <c r="Q112" s="149">
        <v>0</v>
      </c>
    </row>
    <row r="113" customHeight="1" spans="1:17">
      <c r="A113" s="150"/>
      <c r="B113" s="150"/>
      <c r="C113" s="150"/>
      <c r="D113" s="148" t="s">
        <v>1258</v>
      </c>
      <c r="E113" s="148" t="s">
        <v>1259</v>
      </c>
      <c r="F113" s="149">
        <v>1911</v>
      </c>
      <c r="G113" s="149">
        <v>869</v>
      </c>
      <c r="H113" s="149">
        <v>746.88</v>
      </c>
      <c r="I113" s="149">
        <v>0</v>
      </c>
      <c r="J113" s="149">
        <v>94.23</v>
      </c>
      <c r="K113" s="149">
        <v>0</v>
      </c>
      <c r="L113" s="149">
        <v>27.89</v>
      </c>
      <c r="M113" s="149">
        <v>1042</v>
      </c>
      <c r="N113" s="149">
        <v>0</v>
      </c>
      <c r="O113" s="149">
        <v>1042</v>
      </c>
      <c r="P113" s="149">
        <v>0</v>
      </c>
      <c r="Q113" s="149">
        <v>0</v>
      </c>
    </row>
    <row r="114" customHeight="1" spans="1:17">
      <c r="A114" s="150"/>
      <c r="B114" s="150"/>
      <c r="C114" s="150"/>
      <c r="D114" s="148" t="s">
        <v>1157</v>
      </c>
      <c r="E114" s="148" t="s">
        <v>1260</v>
      </c>
      <c r="F114" s="149">
        <v>869</v>
      </c>
      <c r="G114" s="149">
        <v>869</v>
      </c>
      <c r="H114" s="149">
        <v>746.88</v>
      </c>
      <c r="I114" s="149">
        <v>0</v>
      </c>
      <c r="J114" s="149">
        <v>94.23</v>
      </c>
      <c r="K114" s="149">
        <v>0</v>
      </c>
      <c r="L114" s="149">
        <v>27.89</v>
      </c>
      <c r="M114" s="149">
        <v>0</v>
      </c>
      <c r="N114" s="149">
        <v>0</v>
      </c>
      <c r="O114" s="149">
        <v>0</v>
      </c>
      <c r="P114" s="149">
        <v>0</v>
      </c>
      <c r="Q114" s="149">
        <v>0</v>
      </c>
    </row>
    <row r="115" customHeight="1" spans="1:17">
      <c r="A115" s="150"/>
      <c r="B115" s="150"/>
      <c r="C115" s="150"/>
      <c r="D115" s="148" t="s">
        <v>1261</v>
      </c>
      <c r="E115" s="148" t="s">
        <v>1262</v>
      </c>
      <c r="F115" s="149">
        <v>869</v>
      </c>
      <c r="G115" s="149">
        <v>869</v>
      </c>
      <c r="H115" s="149">
        <v>746.88</v>
      </c>
      <c r="I115" s="149">
        <v>0</v>
      </c>
      <c r="J115" s="149">
        <v>94.23</v>
      </c>
      <c r="K115" s="149">
        <v>0</v>
      </c>
      <c r="L115" s="149">
        <v>27.89</v>
      </c>
      <c r="M115" s="149">
        <v>0</v>
      </c>
      <c r="N115" s="149">
        <v>0</v>
      </c>
      <c r="O115" s="149">
        <v>0</v>
      </c>
      <c r="P115" s="149">
        <v>0</v>
      </c>
      <c r="Q115" s="149">
        <v>0</v>
      </c>
    </row>
    <row r="116" customHeight="1" spans="1:17">
      <c r="A116" s="150" t="s">
        <v>1153</v>
      </c>
      <c r="B116" s="150" t="s">
        <v>1179</v>
      </c>
      <c r="C116" s="150" t="s">
        <v>1161</v>
      </c>
      <c r="D116" s="148" t="s">
        <v>1263</v>
      </c>
      <c r="E116" s="148" t="s">
        <v>1264</v>
      </c>
      <c r="F116" s="149">
        <v>869</v>
      </c>
      <c r="G116" s="149">
        <v>869</v>
      </c>
      <c r="H116" s="149">
        <v>746.88</v>
      </c>
      <c r="I116" s="149">
        <v>0</v>
      </c>
      <c r="J116" s="149">
        <v>94.23</v>
      </c>
      <c r="K116" s="149">
        <v>0</v>
      </c>
      <c r="L116" s="149">
        <v>27.89</v>
      </c>
      <c r="M116" s="149">
        <v>0</v>
      </c>
      <c r="N116" s="149">
        <v>0</v>
      </c>
      <c r="O116" s="149">
        <v>0</v>
      </c>
      <c r="P116" s="149">
        <v>0</v>
      </c>
      <c r="Q116" s="149">
        <v>0</v>
      </c>
    </row>
    <row r="117" customHeight="1" spans="1:17">
      <c r="A117" s="150"/>
      <c r="B117" s="150"/>
      <c r="C117" s="150"/>
      <c r="D117" s="148" t="s">
        <v>1194</v>
      </c>
      <c r="E117" s="148" t="s">
        <v>1265</v>
      </c>
      <c r="F117" s="149">
        <v>13</v>
      </c>
      <c r="G117" s="149">
        <v>0</v>
      </c>
      <c r="H117" s="149">
        <v>0</v>
      </c>
      <c r="I117" s="149">
        <v>0</v>
      </c>
      <c r="J117" s="149">
        <v>0</v>
      </c>
      <c r="K117" s="149">
        <v>0</v>
      </c>
      <c r="L117" s="149">
        <v>0</v>
      </c>
      <c r="M117" s="149">
        <v>13</v>
      </c>
      <c r="N117" s="149">
        <v>0</v>
      </c>
      <c r="O117" s="149">
        <v>13</v>
      </c>
      <c r="P117" s="149">
        <v>0</v>
      </c>
      <c r="Q117" s="149">
        <v>0</v>
      </c>
    </row>
    <row r="118" customHeight="1" spans="1:17">
      <c r="A118" s="150"/>
      <c r="B118" s="150"/>
      <c r="C118" s="150"/>
      <c r="D118" s="148" t="s">
        <v>1261</v>
      </c>
      <c r="E118" s="148" t="s">
        <v>1262</v>
      </c>
      <c r="F118" s="149">
        <v>13</v>
      </c>
      <c r="G118" s="149">
        <v>0</v>
      </c>
      <c r="H118" s="149">
        <v>0</v>
      </c>
      <c r="I118" s="149">
        <v>0</v>
      </c>
      <c r="J118" s="149">
        <v>0</v>
      </c>
      <c r="K118" s="149">
        <v>0</v>
      </c>
      <c r="L118" s="149">
        <v>0</v>
      </c>
      <c r="M118" s="149">
        <v>13</v>
      </c>
      <c r="N118" s="149">
        <v>0</v>
      </c>
      <c r="O118" s="149">
        <v>13</v>
      </c>
      <c r="P118" s="149">
        <v>0</v>
      </c>
      <c r="Q118" s="149">
        <v>0</v>
      </c>
    </row>
    <row r="119" customHeight="1" spans="1:17">
      <c r="A119" s="150" t="s">
        <v>1153</v>
      </c>
      <c r="B119" s="150" t="s">
        <v>1179</v>
      </c>
      <c r="C119" s="150" t="s">
        <v>1196</v>
      </c>
      <c r="D119" s="148" t="s">
        <v>1263</v>
      </c>
      <c r="E119" s="148" t="s">
        <v>1264</v>
      </c>
      <c r="F119" s="149">
        <v>13</v>
      </c>
      <c r="G119" s="149">
        <v>0</v>
      </c>
      <c r="H119" s="149">
        <v>0</v>
      </c>
      <c r="I119" s="149">
        <v>0</v>
      </c>
      <c r="J119" s="149">
        <v>0</v>
      </c>
      <c r="K119" s="149">
        <v>0</v>
      </c>
      <c r="L119" s="149">
        <v>0</v>
      </c>
      <c r="M119" s="149">
        <v>13</v>
      </c>
      <c r="N119" s="149">
        <v>0</v>
      </c>
      <c r="O119" s="149">
        <v>13</v>
      </c>
      <c r="P119" s="149">
        <v>0</v>
      </c>
      <c r="Q119" s="149">
        <v>0</v>
      </c>
    </row>
    <row r="120" customHeight="1" spans="1:17">
      <c r="A120" s="150"/>
      <c r="B120" s="150"/>
      <c r="C120" s="150"/>
      <c r="D120" s="148" t="s">
        <v>1171</v>
      </c>
      <c r="E120" s="148" t="s">
        <v>1266</v>
      </c>
      <c r="F120" s="149">
        <v>178</v>
      </c>
      <c r="G120" s="149">
        <v>0</v>
      </c>
      <c r="H120" s="149">
        <v>0</v>
      </c>
      <c r="I120" s="149">
        <v>0</v>
      </c>
      <c r="J120" s="149">
        <v>0</v>
      </c>
      <c r="K120" s="149">
        <v>0</v>
      </c>
      <c r="L120" s="149">
        <v>0</v>
      </c>
      <c r="M120" s="149">
        <v>178</v>
      </c>
      <c r="N120" s="149">
        <v>0</v>
      </c>
      <c r="O120" s="149">
        <v>178</v>
      </c>
      <c r="P120" s="149">
        <v>0</v>
      </c>
      <c r="Q120" s="149">
        <v>0</v>
      </c>
    </row>
    <row r="121" customHeight="1" spans="1:17">
      <c r="A121" s="150"/>
      <c r="B121" s="150"/>
      <c r="C121" s="150"/>
      <c r="D121" s="148" t="s">
        <v>1261</v>
      </c>
      <c r="E121" s="148" t="s">
        <v>1262</v>
      </c>
      <c r="F121" s="149">
        <v>28</v>
      </c>
      <c r="G121" s="149">
        <v>0</v>
      </c>
      <c r="H121" s="149">
        <v>0</v>
      </c>
      <c r="I121" s="149">
        <v>0</v>
      </c>
      <c r="J121" s="149">
        <v>0</v>
      </c>
      <c r="K121" s="149">
        <v>0</v>
      </c>
      <c r="L121" s="149">
        <v>0</v>
      </c>
      <c r="M121" s="149">
        <v>28</v>
      </c>
      <c r="N121" s="149">
        <v>0</v>
      </c>
      <c r="O121" s="149">
        <v>28</v>
      </c>
      <c r="P121" s="149">
        <v>0</v>
      </c>
      <c r="Q121" s="149">
        <v>0</v>
      </c>
    </row>
    <row r="122" customHeight="1" spans="1:17">
      <c r="A122" s="150" t="s">
        <v>1153</v>
      </c>
      <c r="B122" s="150" t="s">
        <v>1179</v>
      </c>
      <c r="C122" s="150" t="s">
        <v>1173</v>
      </c>
      <c r="D122" s="148" t="s">
        <v>1263</v>
      </c>
      <c r="E122" s="148" t="s">
        <v>1264</v>
      </c>
      <c r="F122" s="149">
        <v>28</v>
      </c>
      <c r="G122" s="149">
        <v>0</v>
      </c>
      <c r="H122" s="149">
        <v>0</v>
      </c>
      <c r="I122" s="149">
        <v>0</v>
      </c>
      <c r="J122" s="149">
        <v>0</v>
      </c>
      <c r="K122" s="149">
        <v>0</v>
      </c>
      <c r="L122" s="149">
        <v>0</v>
      </c>
      <c r="M122" s="149">
        <v>28</v>
      </c>
      <c r="N122" s="149">
        <v>0</v>
      </c>
      <c r="O122" s="149">
        <v>28</v>
      </c>
      <c r="P122" s="149">
        <v>0</v>
      </c>
      <c r="Q122" s="149">
        <v>0</v>
      </c>
    </row>
    <row r="123" customHeight="1" spans="1:17">
      <c r="A123" s="150"/>
      <c r="B123" s="150"/>
      <c r="C123" s="150"/>
      <c r="D123" s="148" t="s">
        <v>1235</v>
      </c>
      <c r="E123" s="148" t="s">
        <v>1236</v>
      </c>
      <c r="F123" s="149">
        <v>150</v>
      </c>
      <c r="G123" s="149">
        <v>0</v>
      </c>
      <c r="H123" s="149">
        <v>0</v>
      </c>
      <c r="I123" s="149">
        <v>0</v>
      </c>
      <c r="J123" s="149">
        <v>0</v>
      </c>
      <c r="K123" s="149">
        <v>0</v>
      </c>
      <c r="L123" s="149">
        <v>0</v>
      </c>
      <c r="M123" s="149">
        <v>150</v>
      </c>
      <c r="N123" s="149">
        <v>0</v>
      </c>
      <c r="O123" s="149">
        <v>150</v>
      </c>
      <c r="P123" s="149">
        <v>0</v>
      </c>
      <c r="Q123" s="149">
        <v>0</v>
      </c>
    </row>
    <row r="124" customHeight="1" spans="1:17">
      <c r="A124" s="150" t="s">
        <v>1153</v>
      </c>
      <c r="B124" s="150" t="s">
        <v>1179</v>
      </c>
      <c r="C124" s="150" t="s">
        <v>1173</v>
      </c>
      <c r="D124" s="148" t="s">
        <v>1237</v>
      </c>
      <c r="E124" s="148" t="s">
        <v>1238</v>
      </c>
      <c r="F124" s="149">
        <v>150</v>
      </c>
      <c r="G124" s="149">
        <v>0</v>
      </c>
      <c r="H124" s="149">
        <v>0</v>
      </c>
      <c r="I124" s="149">
        <v>0</v>
      </c>
      <c r="J124" s="149">
        <v>0</v>
      </c>
      <c r="K124" s="149">
        <v>0</v>
      </c>
      <c r="L124" s="149">
        <v>0</v>
      </c>
      <c r="M124" s="149">
        <v>150</v>
      </c>
      <c r="N124" s="149">
        <v>0</v>
      </c>
      <c r="O124" s="149">
        <v>150</v>
      </c>
      <c r="P124" s="149">
        <v>0</v>
      </c>
      <c r="Q124" s="149">
        <v>0</v>
      </c>
    </row>
    <row r="125" customHeight="1" spans="1:17">
      <c r="A125" s="150"/>
      <c r="B125" s="150"/>
      <c r="C125" s="150"/>
      <c r="D125" s="148" t="s">
        <v>1174</v>
      </c>
      <c r="E125" s="148" t="s">
        <v>1267</v>
      </c>
      <c r="F125" s="149">
        <v>43</v>
      </c>
      <c r="G125" s="149">
        <v>0</v>
      </c>
      <c r="H125" s="149">
        <v>0</v>
      </c>
      <c r="I125" s="149">
        <v>0</v>
      </c>
      <c r="J125" s="149">
        <v>0</v>
      </c>
      <c r="K125" s="149">
        <v>0</v>
      </c>
      <c r="L125" s="149">
        <v>0</v>
      </c>
      <c r="M125" s="149">
        <v>43</v>
      </c>
      <c r="N125" s="149">
        <v>0</v>
      </c>
      <c r="O125" s="149">
        <v>43</v>
      </c>
      <c r="P125" s="149">
        <v>0</v>
      </c>
      <c r="Q125" s="149">
        <v>0</v>
      </c>
    </row>
    <row r="126" customHeight="1" spans="1:17">
      <c r="A126" s="150"/>
      <c r="B126" s="150"/>
      <c r="C126" s="150"/>
      <c r="D126" s="148" t="s">
        <v>1261</v>
      </c>
      <c r="E126" s="148" t="s">
        <v>1262</v>
      </c>
      <c r="F126" s="149">
        <v>43</v>
      </c>
      <c r="G126" s="149">
        <v>0</v>
      </c>
      <c r="H126" s="149">
        <v>0</v>
      </c>
      <c r="I126" s="149">
        <v>0</v>
      </c>
      <c r="J126" s="149">
        <v>0</v>
      </c>
      <c r="K126" s="149">
        <v>0</v>
      </c>
      <c r="L126" s="149">
        <v>0</v>
      </c>
      <c r="M126" s="149">
        <v>43</v>
      </c>
      <c r="N126" s="149">
        <v>0</v>
      </c>
      <c r="O126" s="149">
        <v>43</v>
      </c>
      <c r="P126" s="149">
        <v>0</v>
      </c>
      <c r="Q126" s="149">
        <v>0</v>
      </c>
    </row>
    <row r="127" customHeight="1" spans="1:17">
      <c r="A127" s="150" t="s">
        <v>1153</v>
      </c>
      <c r="B127" s="150" t="s">
        <v>1179</v>
      </c>
      <c r="C127" s="150" t="s">
        <v>1176</v>
      </c>
      <c r="D127" s="148" t="s">
        <v>1263</v>
      </c>
      <c r="E127" s="148" t="s">
        <v>1264</v>
      </c>
      <c r="F127" s="149">
        <v>43</v>
      </c>
      <c r="G127" s="149">
        <v>0</v>
      </c>
      <c r="H127" s="149">
        <v>0</v>
      </c>
      <c r="I127" s="149">
        <v>0</v>
      </c>
      <c r="J127" s="149">
        <v>0</v>
      </c>
      <c r="K127" s="149">
        <v>0</v>
      </c>
      <c r="L127" s="149">
        <v>0</v>
      </c>
      <c r="M127" s="149">
        <v>43</v>
      </c>
      <c r="N127" s="149">
        <v>0</v>
      </c>
      <c r="O127" s="149">
        <v>43</v>
      </c>
      <c r="P127" s="149">
        <v>0</v>
      </c>
      <c r="Q127" s="149">
        <v>0</v>
      </c>
    </row>
    <row r="128" customHeight="1" spans="1:17">
      <c r="A128" s="150"/>
      <c r="B128" s="150"/>
      <c r="C128" s="150"/>
      <c r="D128" s="148" t="s">
        <v>1268</v>
      </c>
      <c r="E128" s="148" t="s">
        <v>1269</v>
      </c>
      <c r="F128" s="149">
        <v>87</v>
      </c>
      <c r="G128" s="149">
        <v>0</v>
      </c>
      <c r="H128" s="149">
        <v>0</v>
      </c>
      <c r="I128" s="149">
        <v>0</v>
      </c>
      <c r="J128" s="149">
        <v>0</v>
      </c>
      <c r="K128" s="149">
        <v>0</v>
      </c>
      <c r="L128" s="149">
        <v>0</v>
      </c>
      <c r="M128" s="149">
        <v>87</v>
      </c>
      <c r="N128" s="149">
        <v>0</v>
      </c>
      <c r="O128" s="149">
        <v>87</v>
      </c>
      <c r="P128" s="149">
        <v>0</v>
      </c>
      <c r="Q128" s="149">
        <v>0</v>
      </c>
    </row>
    <row r="129" customHeight="1" spans="1:17">
      <c r="A129" s="150"/>
      <c r="B129" s="150"/>
      <c r="C129" s="150"/>
      <c r="D129" s="148" t="s">
        <v>1261</v>
      </c>
      <c r="E129" s="148" t="s">
        <v>1262</v>
      </c>
      <c r="F129" s="149">
        <v>87</v>
      </c>
      <c r="G129" s="149">
        <v>0</v>
      </c>
      <c r="H129" s="149">
        <v>0</v>
      </c>
      <c r="I129" s="149">
        <v>0</v>
      </c>
      <c r="J129" s="149">
        <v>0</v>
      </c>
      <c r="K129" s="149">
        <v>0</v>
      </c>
      <c r="L129" s="149">
        <v>0</v>
      </c>
      <c r="M129" s="149">
        <v>87</v>
      </c>
      <c r="N129" s="149">
        <v>0</v>
      </c>
      <c r="O129" s="149">
        <v>87</v>
      </c>
      <c r="P129" s="149">
        <v>0</v>
      </c>
      <c r="Q129" s="149">
        <v>0</v>
      </c>
    </row>
    <row r="130" customHeight="1" spans="1:17">
      <c r="A130" s="150" t="s">
        <v>1153</v>
      </c>
      <c r="B130" s="150" t="s">
        <v>1179</v>
      </c>
      <c r="C130" s="150" t="s">
        <v>1270</v>
      </c>
      <c r="D130" s="148" t="s">
        <v>1263</v>
      </c>
      <c r="E130" s="148" t="s">
        <v>1264</v>
      </c>
      <c r="F130" s="149">
        <v>87</v>
      </c>
      <c r="G130" s="149">
        <v>0</v>
      </c>
      <c r="H130" s="149">
        <v>0</v>
      </c>
      <c r="I130" s="149">
        <v>0</v>
      </c>
      <c r="J130" s="149">
        <v>0</v>
      </c>
      <c r="K130" s="149">
        <v>0</v>
      </c>
      <c r="L130" s="149">
        <v>0</v>
      </c>
      <c r="M130" s="149">
        <v>87</v>
      </c>
      <c r="N130" s="149">
        <v>0</v>
      </c>
      <c r="O130" s="149">
        <v>87</v>
      </c>
      <c r="P130" s="149">
        <v>0</v>
      </c>
      <c r="Q130" s="149">
        <v>0</v>
      </c>
    </row>
    <row r="131" customHeight="1" spans="1:17">
      <c r="A131" s="150"/>
      <c r="B131" s="150"/>
      <c r="C131" s="150"/>
      <c r="D131" s="148" t="s">
        <v>1180</v>
      </c>
      <c r="E131" s="148" t="s">
        <v>1271</v>
      </c>
      <c r="F131" s="149">
        <v>650</v>
      </c>
      <c r="G131" s="149">
        <v>0</v>
      </c>
      <c r="H131" s="149">
        <v>0</v>
      </c>
      <c r="I131" s="149">
        <v>0</v>
      </c>
      <c r="J131" s="149">
        <v>0</v>
      </c>
      <c r="K131" s="149">
        <v>0</v>
      </c>
      <c r="L131" s="149">
        <v>0</v>
      </c>
      <c r="M131" s="149">
        <v>650</v>
      </c>
      <c r="N131" s="149">
        <v>0</v>
      </c>
      <c r="O131" s="149">
        <v>650</v>
      </c>
      <c r="P131" s="149">
        <v>0</v>
      </c>
      <c r="Q131" s="149">
        <v>0</v>
      </c>
    </row>
    <row r="132" customHeight="1" spans="1:17">
      <c r="A132" s="150"/>
      <c r="B132" s="150"/>
      <c r="C132" s="150"/>
      <c r="D132" s="148" t="s">
        <v>1235</v>
      </c>
      <c r="E132" s="148" t="s">
        <v>1236</v>
      </c>
      <c r="F132" s="149">
        <v>650</v>
      </c>
      <c r="G132" s="149">
        <v>0</v>
      </c>
      <c r="H132" s="149">
        <v>0</v>
      </c>
      <c r="I132" s="149">
        <v>0</v>
      </c>
      <c r="J132" s="149">
        <v>0</v>
      </c>
      <c r="K132" s="149">
        <v>0</v>
      </c>
      <c r="L132" s="149">
        <v>0</v>
      </c>
      <c r="M132" s="149">
        <v>650</v>
      </c>
      <c r="N132" s="149">
        <v>0</v>
      </c>
      <c r="O132" s="149">
        <v>650</v>
      </c>
      <c r="P132" s="149">
        <v>0</v>
      </c>
      <c r="Q132" s="149">
        <v>0</v>
      </c>
    </row>
    <row r="133" customHeight="1" spans="1:17">
      <c r="A133" s="150" t="s">
        <v>1153</v>
      </c>
      <c r="B133" s="150" t="s">
        <v>1179</v>
      </c>
      <c r="C133" s="150" t="s">
        <v>1182</v>
      </c>
      <c r="D133" s="148" t="s">
        <v>1237</v>
      </c>
      <c r="E133" s="148" t="s">
        <v>1238</v>
      </c>
      <c r="F133" s="149">
        <v>650</v>
      </c>
      <c r="G133" s="149">
        <v>0</v>
      </c>
      <c r="H133" s="149">
        <v>0</v>
      </c>
      <c r="I133" s="149">
        <v>0</v>
      </c>
      <c r="J133" s="149">
        <v>0</v>
      </c>
      <c r="K133" s="149">
        <v>0</v>
      </c>
      <c r="L133" s="149">
        <v>0</v>
      </c>
      <c r="M133" s="149">
        <v>650</v>
      </c>
      <c r="N133" s="149">
        <v>0</v>
      </c>
      <c r="O133" s="149">
        <v>650</v>
      </c>
      <c r="P133" s="149">
        <v>0</v>
      </c>
      <c r="Q133" s="149">
        <v>0</v>
      </c>
    </row>
    <row r="134" customHeight="1" spans="1:17">
      <c r="A134" s="150"/>
      <c r="B134" s="150"/>
      <c r="C134" s="150"/>
      <c r="D134" s="148" t="s">
        <v>1183</v>
      </c>
      <c r="E134" s="148" t="s">
        <v>1272</v>
      </c>
      <c r="F134" s="149">
        <v>71</v>
      </c>
      <c r="G134" s="149">
        <v>0</v>
      </c>
      <c r="H134" s="149">
        <v>0</v>
      </c>
      <c r="I134" s="149">
        <v>0</v>
      </c>
      <c r="J134" s="149">
        <v>0</v>
      </c>
      <c r="K134" s="149">
        <v>0</v>
      </c>
      <c r="L134" s="149">
        <v>0</v>
      </c>
      <c r="M134" s="149">
        <v>71</v>
      </c>
      <c r="N134" s="149">
        <v>0</v>
      </c>
      <c r="O134" s="149">
        <v>71</v>
      </c>
      <c r="P134" s="149">
        <v>0</v>
      </c>
      <c r="Q134" s="149">
        <v>0</v>
      </c>
    </row>
    <row r="135" customHeight="1" spans="1:17">
      <c r="A135" s="150"/>
      <c r="B135" s="150"/>
      <c r="C135" s="150"/>
      <c r="D135" s="148" t="s">
        <v>1261</v>
      </c>
      <c r="E135" s="148" t="s">
        <v>1262</v>
      </c>
      <c r="F135" s="149">
        <v>28</v>
      </c>
      <c r="G135" s="149">
        <v>0</v>
      </c>
      <c r="H135" s="149">
        <v>0</v>
      </c>
      <c r="I135" s="149">
        <v>0</v>
      </c>
      <c r="J135" s="149">
        <v>0</v>
      </c>
      <c r="K135" s="149">
        <v>0</v>
      </c>
      <c r="L135" s="149">
        <v>0</v>
      </c>
      <c r="M135" s="149">
        <v>28</v>
      </c>
      <c r="N135" s="149">
        <v>0</v>
      </c>
      <c r="O135" s="149">
        <v>28</v>
      </c>
      <c r="P135" s="149">
        <v>0</v>
      </c>
      <c r="Q135" s="149">
        <v>0</v>
      </c>
    </row>
    <row r="136" customHeight="1" spans="1:17">
      <c r="A136" s="150" t="s">
        <v>1153</v>
      </c>
      <c r="B136" s="150" t="s">
        <v>1179</v>
      </c>
      <c r="C136" s="150" t="s">
        <v>1185</v>
      </c>
      <c r="D136" s="148" t="s">
        <v>1263</v>
      </c>
      <c r="E136" s="148" t="s">
        <v>1264</v>
      </c>
      <c r="F136" s="149">
        <v>28</v>
      </c>
      <c r="G136" s="149">
        <v>0</v>
      </c>
      <c r="H136" s="149">
        <v>0</v>
      </c>
      <c r="I136" s="149">
        <v>0</v>
      </c>
      <c r="J136" s="149">
        <v>0</v>
      </c>
      <c r="K136" s="149">
        <v>0</v>
      </c>
      <c r="L136" s="149">
        <v>0</v>
      </c>
      <c r="M136" s="149">
        <v>28</v>
      </c>
      <c r="N136" s="149">
        <v>0</v>
      </c>
      <c r="O136" s="149">
        <v>28</v>
      </c>
      <c r="P136" s="149">
        <v>0</v>
      </c>
      <c r="Q136" s="149">
        <v>0</v>
      </c>
    </row>
    <row r="137" customHeight="1" spans="1:17">
      <c r="A137" s="150"/>
      <c r="B137" s="150"/>
      <c r="C137" s="150"/>
      <c r="D137" s="148" t="s">
        <v>1235</v>
      </c>
      <c r="E137" s="148" t="s">
        <v>1236</v>
      </c>
      <c r="F137" s="149">
        <v>43</v>
      </c>
      <c r="G137" s="149">
        <v>0</v>
      </c>
      <c r="H137" s="149">
        <v>0</v>
      </c>
      <c r="I137" s="149">
        <v>0</v>
      </c>
      <c r="J137" s="149">
        <v>0</v>
      </c>
      <c r="K137" s="149">
        <v>0</v>
      </c>
      <c r="L137" s="149">
        <v>0</v>
      </c>
      <c r="M137" s="149">
        <v>43</v>
      </c>
      <c r="N137" s="149">
        <v>0</v>
      </c>
      <c r="O137" s="149">
        <v>43</v>
      </c>
      <c r="P137" s="149">
        <v>0</v>
      </c>
      <c r="Q137" s="149">
        <v>0</v>
      </c>
    </row>
    <row r="138" customHeight="1" spans="1:17">
      <c r="A138" s="150" t="s">
        <v>1153</v>
      </c>
      <c r="B138" s="150" t="s">
        <v>1179</v>
      </c>
      <c r="C138" s="150" t="s">
        <v>1185</v>
      </c>
      <c r="D138" s="148" t="s">
        <v>1237</v>
      </c>
      <c r="E138" s="148" t="s">
        <v>1238</v>
      </c>
      <c r="F138" s="149">
        <v>43</v>
      </c>
      <c r="G138" s="149">
        <v>0</v>
      </c>
      <c r="H138" s="149">
        <v>0</v>
      </c>
      <c r="I138" s="149">
        <v>0</v>
      </c>
      <c r="J138" s="149">
        <v>0</v>
      </c>
      <c r="K138" s="149">
        <v>0</v>
      </c>
      <c r="L138" s="149">
        <v>0</v>
      </c>
      <c r="M138" s="149">
        <v>43</v>
      </c>
      <c r="N138" s="149">
        <v>0</v>
      </c>
      <c r="O138" s="149">
        <v>43</v>
      </c>
      <c r="P138" s="149">
        <v>0</v>
      </c>
      <c r="Q138" s="149">
        <v>0</v>
      </c>
    </row>
    <row r="139" customHeight="1" spans="1:17">
      <c r="A139" s="150"/>
      <c r="B139" s="150"/>
      <c r="C139" s="150"/>
      <c r="D139" s="148" t="s">
        <v>1273</v>
      </c>
      <c r="E139" s="148" t="s">
        <v>1274</v>
      </c>
      <c r="F139" s="149">
        <v>500</v>
      </c>
      <c r="G139" s="149">
        <v>0</v>
      </c>
      <c r="H139" s="149">
        <v>0</v>
      </c>
      <c r="I139" s="149">
        <v>0</v>
      </c>
      <c r="J139" s="149">
        <v>0</v>
      </c>
      <c r="K139" s="149">
        <v>0</v>
      </c>
      <c r="L139" s="149">
        <v>0</v>
      </c>
      <c r="M139" s="149">
        <v>500</v>
      </c>
      <c r="N139" s="149">
        <v>0</v>
      </c>
      <c r="O139" s="149">
        <v>0</v>
      </c>
      <c r="P139" s="149">
        <v>0</v>
      </c>
      <c r="Q139" s="149">
        <v>500</v>
      </c>
    </row>
    <row r="140" customHeight="1" spans="1:17">
      <c r="A140" s="150"/>
      <c r="B140" s="150"/>
      <c r="C140" s="150"/>
      <c r="D140" s="148" t="s">
        <v>1183</v>
      </c>
      <c r="E140" s="148" t="s">
        <v>1275</v>
      </c>
      <c r="F140" s="149">
        <v>500</v>
      </c>
      <c r="G140" s="149">
        <v>0</v>
      </c>
      <c r="H140" s="149">
        <v>0</v>
      </c>
      <c r="I140" s="149">
        <v>0</v>
      </c>
      <c r="J140" s="149">
        <v>0</v>
      </c>
      <c r="K140" s="149">
        <v>0</v>
      </c>
      <c r="L140" s="149">
        <v>0</v>
      </c>
      <c r="M140" s="149">
        <v>500</v>
      </c>
      <c r="N140" s="149">
        <v>0</v>
      </c>
      <c r="O140" s="149">
        <v>0</v>
      </c>
      <c r="P140" s="149">
        <v>0</v>
      </c>
      <c r="Q140" s="149">
        <v>500</v>
      </c>
    </row>
    <row r="141" customHeight="1" spans="1:17">
      <c r="A141" s="150"/>
      <c r="B141" s="150"/>
      <c r="C141" s="150"/>
      <c r="D141" s="148" t="s">
        <v>1231</v>
      </c>
      <c r="E141" s="148" t="s">
        <v>1232</v>
      </c>
      <c r="F141" s="149">
        <v>500</v>
      </c>
      <c r="G141" s="149">
        <v>0</v>
      </c>
      <c r="H141" s="149">
        <v>0</v>
      </c>
      <c r="I141" s="149">
        <v>0</v>
      </c>
      <c r="J141" s="149">
        <v>0</v>
      </c>
      <c r="K141" s="149">
        <v>0</v>
      </c>
      <c r="L141" s="149">
        <v>0</v>
      </c>
      <c r="M141" s="149">
        <v>500</v>
      </c>
      <c r="N141" s="149">
        <v>0</v>
      </c>
      <c r="O141" s="149">
        <v>0</v>
      </c>
      <c r="P141" s="149">
        <v>0</v>
      </c>
      <c r="Q141" s="149">
        <v>500</v>
      </c>
    </row>
    <row r="142" customHeight="1" spans="1:17">
      <c r="A142" s="150" t="s">
        <v>1153</v>
      </c>
      <c r="B142" s="150" t="s">
        <v>1270</v>
      </c>
      <c r="C142" s="150" t="s">
        <v>1185</v>
      </c>
      <c r="D142" s="148" t="s">
        <v>1233</v>
      </c>
      <c r="E142" s="148" t="s">
        <v>1234</v>
      </c>
      <c r="F142" s="149">
        <v>500</v>
      </c>
      <c r="G142" s="149">
        <v>0</v>
      </c>
      <c r="H142" s="149">
        <v>0</v>
      </c>
      <c r="I142" s="149">
        <v>0</v>
      </c>
      <c r="J142" s="149">
        <v>0</v>
      </c>
      <c r="K142" s="149">
        <v>0</v>
      </c>
      <c r="L142" s="149">
        <v>0</v>
      </c>
      <c r="M142" s="149">
        <v>500</v>
      </c>
      <c r="N142" s="149">
        <v>0</v>
      </c>
      <c r="O142" s="149">
        <v>0</v>
      </c>
      <c r="P142" s="149">
        <v>0</v>
      </c>
      <c r="Q142" s="149">
        <v>500</v>
      </c>
    </row>
    <row r="143" customHeight="1" spans="1:17">
      <c r="A143" s="150"/>
      <c r="B143" s="150"/>
      <c r="C143" s="150"/>
      <c r="D143" s="148" t="s">
        <v>1276</v>
      </c>
      <c r="E143" s="148" t="s">
        <v>1277</v>
      </c>
      <c r="F143" s="149">
        <v>898.56</v>
      </c>
      <c r="G143" s="149">
        <v>758.56</v>
      </c>
      <c r="H143" s="149">
        <v>653.58</v>
      </c>
      <c r="I143" s="149">
        <v>0</v>
      </c>
      <c r="J143" s="149">
        <v>81.43</v>
      </c>
      <c r="K143" s="149">
        <v>0</v>
      </c>
      <c r="L143" s="149">
        <v>23.55</v>
      </c>
      <c r="M143" s="149">
        <v>140</v>
      </c>
      <c r="N143" s="149">
        <v>0</v>
      </c>
      <c r="O143" s="149">
        <v>56</v>
      </c>
      <c r="P143" s="149">
        <v>0</v>
      </c>
      <c r="Q143" s="149">
        <v>84</v>
      </c>
    </row>
    <row r="144" customHeight="1" spans="1:17">
      <c r="A144" s="150"/>
      <c r="B144" s="150"/>
      <c r="C144" s="150"/>
      <c r="D144" s="148" t="s">
        <v>1157</v>
      </c>
      <c r="E144" s="148" t="s">
        <v>1278</v>
      </c>
      <c r="F144" s="149">
        <v>786.56</v>
      </c>
      <c r="G144" s="149">
        <v>758.56</v>
      </c>
      <c r="H144" s="149">
        <v>653.58</v>
      </c>
      <c r="I144" s="149">
        <v>0</v>
      </c>
      <c r="J144" s="149">
        <v>81.43</v>
      </c>
      <c r="K144" s="149">
        <v>0</v>
      </c>
      <c r="L144" s="149">
        <v>23.55</v>
      </c>
      <c r="M144" s="149">
        <v>28</v>
      </c>
      <c r="N144" s="149">
        <v>0</v>
      </c>
      <c r="O144" s="149">
        <v>28</v>
      </c>
      <c r="P144" s="149">
        <v>0</v>
      </c>
      <c r="Q144" s="149">
        <v>0</v>
      </c>
    </row>
    <row r="145" customHeight="1" spans="1:17">
      <c r="A145" s="150"/>
      <c r="B145" s="150"/>
      <c r="C145" s="150"/>
      <c r="D145" s="148" t="s">
        <v>1279</v>
      </c>
      <c r="E145" s="148" t="s">
        <v>1280</v>
      </c>
      <c r="F145" s="149">
        <v>786.56</v>
      </c>
      <c r="G145" s="149">
        <v>758.56</v>
      </c>
      <c r="H145" s="149">
        <v>653.58</v>
      </c>
      <c r="I145" s="149">
        <v>0</v>
      </c>
      <c r="J145" s="149">
        <v>81.43</v>
      </c>
      <c r="K145" s="149">
        <v>0</v>
      </c>
      <c r="L145" s="149">
        <v>23.55</v>
      </c>
      <c r="M145" s="149">
        <v>28</v>
      </c>
      <c r="N145" s="149">
        <v>0</v>
      </c>
      <c r="O145" s="149">
        <v>28</v>
      </c>
      <c r="P145" s="149">
        <v>0</v>
      </c>
      <c r="Q145" s="149">
        <v>0</v>
      </c>
    </row>
    <row r="146" customHeight="1" spans="1:17">
      <c r="A146" s="150" t="s">
        <v>1153</v>
      </c>
      <c r="B146" s="150" t="s">
        <v>1182</v>
      </c>
      <c r="C146" s="150" t="s">
        <v>1161</v>
      </c>
      <c r="D146" s="148" t="s">
        <v>1281</v>
      </c>
      <c r="E146" s="148" t="s">
        <v>1282</v>
      </c>
      <c r="F146" s="149">
        <v>786.56</v>
      </c>
      <c r="G146" s="149">
        <v>758.56</v>
      </c>
      <c r="H146" s="149">
        <v>653.58</v>
      </c>
      <c r="I146" s="149">
        <v>0</v>
      </c>
      <c r="J146" s="149">
        <v>81.43</v>
      </c>
      <c r="K146" s="149">
        <v>0</v>
      </c>
      <c r="L146" s="149">
        <v>23.55</v>
      </c>
      <c r="M146" s="149">
        <v>28</v>
      </c>
      <c r="N146" s="149">
        <v>0</v>
      </c>
      <c r="O146" s="149">
        <v>28</v>
      </c>
      <c r="P146" s="149">
        <v>0</v>
      </c>
      <c r="Q146" s="149">
        <v>0</v>
      </c>
    </row>
    <row r="147" customHeight="1" spans="1:17">
      <c r="A147" s="150"/>
      <c r="B147" s="150"/>
      <c r="C147" s="150"/>
      <c r="D147" s="148" t="s">
        <v>1194</v>
      </c>
      <c r="E147" s="148" t="s">
        <v>1283</v>
      </c>
      <c r="F147" s="149">
        <v>38</v>
      </c>
      <c r="G147" s="149">
        <v>0</v>
      </c>
      <c r="H147" s="149">
        <v>0</v>
      </c>
      <c r="I147" s="149">
        <v>0</v>
      </c>
      <c r="J147" s="149">
        <v>0</v>
      </c>
      <c r="K147" s="149">
        <v>0</v>
      </c>
      <c r="L147" s="149">
        <v>0</v>
      </c>
      <c r="M147" s="149">
        <v>38</v>
      </c>
      <c r="N147" s="149">
        <v>0</v>
      </c>
      <c r="O147" s="149">
        <v>28</v>
      </c>
      <c r="P147" s="149">
        <v>0</v>
      </c>
      <c r="Q147" s="149">
        <v>10</v>
      </c>
    </row>
    <row r="148" customHeight="1" spans="1:17">
      <c r="A148" s="150"/>
      <c r="B148" s="150"/>
      <c r="C148" s="150"/>
      <c r="D148" s="148" t="s">
        <v>1279</v>
      </c>
      <c r="E148" s="148" t="s">
        <v>1280</v>
      </c>
      <c r="F148" s="149">
        <v>38</v>
      </c>
      <c r="G148" s="149">
        <v>0</v>
      </c>
      <c r="H148" s="149">
        <v>0</v>
      </c>
      <c r="I148" s="149">
        <v>0</v>
      </c>
      <c r="J148" s="149">
        <v>0</v>
      </c>
      <c r="K148" s="149">
        <v>0</v>
      </c>
      <c r="L148" s="149">
        <v>0</v>
      </c>
      <c r="M148" s="149">
        <v>38</v>
      </c>
      <c r="N148" s="149">
        <v>0</v>
      </c>
      <c r="O148" s="149">
        <v>28</v>
      </c>
      <c r="P148" s="149">
        <v>0</v>
      </c>
      <c r="Q148" s="149">
        <v>10</v>
      </c>
    </row>
    <row r="149" customHeight="1" spans="1:17">
      <c r="A149" s="150" t="s">
        <v>1153</v>
      </c>
      <c r="B149" s="150" t="s">
        <v>1182</v>
      </c>
      <c r="C149" s="150" t="s">
        <v>1196</v>
      </c>
      <c r="D149" s="148" t="s">
        <v>1281</v>
      </c>
      <c r="E149" s="148" t="s">
        <v>1282</v>
      </c>
      <c r="F149" s="149">
        <v>38</v>
      </c>
      <c r="G149" s="149">
        <v>0</v>
      </c>
      <c r="H149" s="149">
        <v>0</v>
      </c>
      <c r="I149" s="149">
        <v>0</v>
      </c>
      <c r="J149" s="149">
        <v>0</v>
      </c>
      <c r="K149" s="149">
        <v>0</v>
      </c>
      <c r="L149" s="149">
        <v>0</v>
      </c>
      <c r="M149" s="149">
        <v>38</v>
      </c>
      <c r="N149" s="149">
        <v>0</v>
      </c>
      <c r="O149" s="149">
        <v>28</v>
      </c>
      <c r="P149" s="149">
        <v>0</v>
      </c>
      <c r="Q149" s="149">
        <v>10</v>
      </c>
    </row>
    <row r="150" customHeight="1" spans="1:17">
      <c r="A150" s="150"/>
      <c r="B150" s="150"/>
      <c r="C150" s="150"/>
      <c r="D150" s="148" t="s">
        <v>1174</v>
      </c>
      <c r="E150" s="148" t="s">
        <v>1284</v>
      </c>
      <c r="F150" s="149">
        <v>46</v>
      </c>
      <c r="G150" s="149">
        <v>0</v>
      </c>
      <c r="H150" s="149">
        <v>0</v>
      </c>
      <c r="I150" s="149">
        <v>0</v>
      </c>
      <c r="J150" s="149">
        <v>0</v>
      </c>
      <c r="K150" s="149">
        <v>0</v>
      </c>
      <c r="L150" s="149">
        <v>0</v>
      </c>
      <c r="M150" s="149">
        <v>46</v>
      </c>
      <c r="N150" s="149">
        <v>0</v>
      </c>
      <c r="O150" s="149">
        <v>0</v>
      </c>
      <c r="P150" s="149">
        <v>0</v>
      </c>
      <c r="Q150" s="149">
        <v>46</v>
      </c>
    </row>
    <row r="151" customHeight="1" spans="1:17">
      <c r="A151" s="150"/>
      <c r="B151" s="150"/>
      <c r="C151" s="150"/>
      <c r="D151" s="148" t="s">
        <v>1279</v>
      </c>
      <c r="E151" s="148" t="s">
        <v>1280</v>
      </c>
      <c r="F151" s="149">
        <v>46</v>
      </c>
      <c r="G151" s="149">
        <v>0</v>
      </c>
      <c r="H151" s="149">
        <v>0</v>
      </c>
      <c r="I151" s="149">
        <v>0</v>
      </c>
      <c r="J151" s="149">
        <v>0</v>
      </c>
      <c r="K151" s="149">
        <v>0</v>
      </c>
      <c r="L151" s="149">
        <v>0</v>
      </c>
      <c r="M151" s="149">
        <v>46</v>
      </c>
      <c r="N151" s="149">
        <v>0</v>
      </c>
      <c r="O151" s="149">
        <v>0</v>
      </c>
      <c r="P151" s="149">
        <v>0</v>
      </c>
      <c r="Q151" s="149">
        <v>46</v>
      </c>
    </row>
    <row r="152" customHeight="1" spans="1:17">
      <c r="A152" s="150" t="s">
        <v>1153</v>
      </c>
      <c r="B152" s="150" t="s">
        <v>1182</v>
      </c>
      <c r="C152" s="150" t="s">
        <v>1176</v>
      </c>
      <c r="D152" s="148" t="s">
        <v>1281</v>
      </c>
      <c r="E152" s="148" t="s">
        <v>1282</v>
      </c>
      <c r="F152" s="149">
        <v>46</v>
      </c>
      <c r="G152" s="149">
        <v>0</v>
      </c>
      <c r="H152" s="149">
        <v>0</v>
      </c>
      <c r="I152" s="149">
        <v>0</v>
      </c>
      <c r="J152" s="149">
        <v>0</v>
      </c>
      <c r="K152" s="149">
        <v>0</v>
      </c>
      <c r="L152" s="149">
        <v>0</v>
      </c>
      <c r="M152" s="149">
        <v>46</v>
      </c>
      <c r="N152" s="149">
        <v>0</v>
      </c>
      <c r="O152" s="149">
        <v>0</v>
      </c>
      <c r="P152" s="149">
        <v>0</v>
      </c>
      <c r="Q152" s="149">
        <v>46</v>
      </c>
    </row>
    <row r="153" customHeight="1" spans="1:17">
      <c r="A153" s="150"/>
      <c r="B153" s="150"/>
      <c r="C153" s="150"/>
      <c r="D153" s="148" t="s">
        <v>1217</v>
      </c>
      <c r="E153" s="148" t="s">
        <v>1285</v>
      </c>
      <c r="F153" s="149">
        <v>28</v>
      </c>
      <c r="G153" s="149">
        <v>0</v>
      </c>
      <c r="H153" s="149">
        <v>0</v>
      </c>
      <c r="I153" s="149">
        <v>0</v>
      </c>
      <c r="J153" s="149">
        <v>0</v>
      </c>
      <c r="K153" s="149">
        <v>0</v>
      </c>
      <c r="L153" s="149">
        <v>0</v>
      </c>
      <c r="M153" s="149">
        <v>28</v>
      </c>
      <c r="N153" s="149">
        <v>0</v>
      </c>
      <c r="O153" s="149">
        <v>0</v>
      </c>
      <c r="P153" s="149">
        <v>0</v>
      </c>
      <c r="Q153" s="149">
        <v>28</v>
      </c>
    </row>
    <row r="154" customHeight="1" spans="1:17">
      <c r="A154" s="150"/>
      <c r="B154" s="150"/>
      <c r="C154" s="150"/>
      <c r="D154" s="148" t="s">
        <v>1279</v>
      </c>
      <c r="E154" s="148" t="s">
        <v>1280</v>
      </c>
      <c r="F154" s="149">
        <v>28</v>
      </c>
      <c r="G154" s="149">
        <v>0</v>
      </c>
      <c r="H154" s="149">
        <v>0</v>
      </c>
      <c r="I154" s="149">
        <v>0</v>
      </c>
      <c r="J154" s="149">
        <v>0</v>
      </c>
      <c r="K154" s="149">
        <v>0</v>
      </c>
      <c r="L154" s="149">
        <v>0</v>
      </c>
      <c r="M154" s="149">
        <v>28</v>
      </c>
      <c r="N154" s="149">
        <v>0</v>
      </c>
      <c r="O154" s="149">
        <v>0</v>
      </c>
      <c r="P154" s="149">
        <v>0</v>
      </c>
      <c r="Q154" s="149">
        <v>28</v>
      </c>
    </row>
    <row r="155" customHeight="1" spans="1:17">
      <c r="A155" s="150" t="s">
        <v>1153</v>
      </c>
      <c r="B155" s="150" t="s">
        <v>1182</v>
      </c>
      <c r="C155" s="150" t="s">
        <v>1219</v>
      </c>
      <c r="D155" s="148" t="s">
        <v>1281</v>
      </c>
      <c r="E155" s="148" t="s">
        <v>1282</v>
      </c>
      <c r="F155" s="149">
        <v>28</v>
      </c>
      <c r="G155" s="149">
        <v>0</v>
      </c>
      <c r="H155" s="149">
        <v>0</v>
      </c>
      <c r="I155" s="149">
        <v>0</v>
      </c>
      <c r="J155" s="149">
        <v>0</v>
      </c>
      <c r="K155" s="149">
        <v>0</v>
      </c>
      <c r="L155" s="149">
        <v>0</v>
      </c>
      <c r="M155" s="149">
        <v>28</v>
      </c>
      <c r="N155" s="149">
        <v>0</v>
      </c>
      <c r="O155" s="149">
        <v>0</v>
      </c>
      <c r="P155" s="149">
        <v>0</v>
      </c>
      <c r="Q155" s="149">
        <v>28</v>
      </c>
    </row>
    <row r="156" customHeight="1" spans="1:17">
      <c r="A156" s="150"/>
      <c r="B156" s="150"/>
      <c r="C156" s="150"/>
      <c r="D156" s="148" t="s">
        <v>1286</v>
      </c>
      <c r="E156" s="148" t="s">
        <v>1287</v>
      </c>
      <c r="F156" s="149">
        <v>2637.87</v>
      </c>
      <c r="G156" s="149">
        <v>1197.87</v>
      </c>
      <c r="H156" s="149">
        <v>1020.96</v>
      </c>
      <c r="I156" s="149">
        <v>0</v>
      </c>
      <c r="J156" s="149">
        <v>136.63</v>
      </c>
      <c r="K156" s="149">
        <v>0</v>
      </c>
      <c r="L156" s="149">
        <v>40.28</v>
      </c>
      <c r="M156" s="149">
        <v>1440</v>
      </c>
      <c r="N156" s="149">
        <v>0</v>
      </c>
      <c r="O156" s="149">
        <v>1440</v>
      </c>
      <c r="P156" s="149">
        <v>0</v>
      </c>
      <c r="Q156" s="149">
        <v>0</v>
      </c>
    </row>
    <row r="157" customHeight="1" spans="1:17">
      <c r="A157" s="150"/>
      <c r="B157" s="150"/>
      <c r="C157" s="150"/>
      <c r="D157" s="148" t="s">
        <v>1157</v>
      </c>
      <c r="E157" s="148" t="s">
        <v>1288</v>
      </c>
      <c r="F157" s="149">
        <v>1197.87</v>
      </c>
      <c r="G157" s="149">
        <v>1197.87</v>
      </c>
      <c r="H157" s="149">
        <v>1020.96</v>
      </c>
      <c r="I157" s="149">
        <v>0</v>
      </c>
      <c r="J157" s="149">
        <v>136.63</v>
      </c>
      <c r="K157" s="149">
        <v>0</v>
      </c>
      <c r="L157" s="149">
        <v>40.28</v>
      </c>
      <c r="M157" s="149">
        <v>0</v>
      </c>
      <c r="N157" s="149">
        <v>0</v>
      </c>
      <c r="O157" s="149">
        <v>0</v>
      </c>
      <c r="P157" s="149">
        <v>0</v>
      </c>
      <c r="Q157" s="149">
        <v>0</v>
      </c>
    </row>
    <row r="158" customHeight="1" spans="1:17">
      <c r="A158" s="150"/>
      <c r="B158" s="150"/>
      <c r="C158" s="150"/>
      <c r="D158" s="148" t="s">
        <v>1289</v>
      </c>
      <c r="E158" s="148" t="s">
        <v>1290</v>
      </c>
      <c r="F158" s="149">
        <v>1197.87</v>
      </c>
      <c r="G158" s="149">
        <v>1197.87</v>
      </c>
      <c r="H158" s="149">
        <v>1020.96</v>
      </c>
      <c r="I158" s="149">
        <v>0</v>
      </c>
      <c r="J158" s="149">
        <v>136.63</v>
      </c>
      <c r="K158" s="149">
        <v>0</v>
      </c>
      <c r="L158" s="149">
        <v>40.28</v>
      </c>
      <c r="M158" s="149">
        <v>0</v>
      </c>
      <c r="N158" s="149">
        <v>0</v>
      </c>
      <c r="O158" s="149">
        <v>0</v>
      </c>
      <c r="P158" s="149">
        <v>0</v>
      </c>
      <c r="Q158" s="149">
        <v>0</v>
      </c>
    </row>
    <row r="159" customHeight="1" spans="1:17">
      <c r="A159" s="150" t="s">
        <v>1153</v>
      </c>
      <c r="B159" s="150" t="s">
        <v>1291</v>
      </c>
      <c r="C159" s="150" t="s">
        <v>1161</v>
      </c>
      <c r="D159" s="148" t="s">
        <v>1292</v>
      </c>
      <c r="E159" s="148" t="s">
        <v>1293</v>
      </c>
      <c r="F159" s="149">
        <v>1197.87</v>
      </c>
      <c r="G159" s="149">
        <v>1197.87</v>
      </c>
      <c r="H159" s="149">
        <v>1020.96</v>
      </c>
      <c r="I159" s="149">
        <v>0</v>
      </c>
      <c r="J159" s="149">
        <v>136.63</v>
      </c>
      <c r="K159" s="149">
        <v>0</v>
      </c>
      <c r="L159" s="149">
        <v>40.28</v>
      </c>
      <c r="M159" s="149">
        <v>0</v>
      </c>
      <c r="N159" s="149">
        <v>0</v>
      </c>
      <c r="O159" s="149">
        <v>0</v>
      </c>
      <c r="P159" s="149">
        <v>0</v>
      </c>
      <c r="Q159" s="149">
        <v>0</v>
      </c>
    </row>
    <row r="160" customHeight="1" spans="1:17">
      <c r="A160" s="150"/>
      <c r="B160" s="150"/>
      <c r="C160" s="150"/>
      <c r="D160" s="148" t="s">
        <v>1183</v>
      </c>
      <c r="E160" s="148" t="s">
        <v>1294</v>
      </c>
      <c r="F160" s="149">
        <v>1440</v>
      </c>
      <c r="G160" s="149">
        <v>0</v>
      </c>
      <c r="H160" s="149">
        <v>0</v>
      </c>
      <c r="I160" s="149">
        <v>0</v>
      </c>
      <c r="J160" s="149">
        <v>0</v>
      </c>
      <c r="K160" s="149">
        <v>0</v>
      </c>
      <c r="L160" s="149">
        <v>0</v>
      </c>
      <c r="M160" s="149">
        <v>1440</v>
      </c>
      <c r="N160" s="149">
        <v>0</v>
      </c>
      <c r="O160" s="149">
        <v>1440</v>
      </c>
      <c r="P160" s="149">
        <v>0</v>
      </c>
      <c r="Q160" s="149">
        <v>0</v>
      </c>
    </row>
    <row r="161" customHeight="1" spans="1:17">
      <c r="A161" s="150"/>
      <c r="B161" s="150"/>
      <c r="C161" s="150"/>
      <c r="D161" s="148" t="s">
        <v>1289</v>
      </c>
      <c r="E161" s="148" t="s">
        <v>1290</v>
      </c>
      <c r="F161" s="149">
        <v>1440</v>
      </c>
      <c r="G161" s="149">
        <v>0</v>
      </c>
      <c r="H161" s="149">
        <v>0</v>
      </c>
      <c r="I161" s="149">
        <v>0</v>
      </c>
      <c r="J161" s="149">
        <v>0</v>
      </c>
      <c r="K161" s="149">
        <v>0</v>
      </c>
      <c r="L161" s="149">
        <v>0</v>
      </c>
      <c r="M161" s="149">
        <v>1440</v>
      </c>
      <c r="N161" s="149">
        <v>0</v>
      </c>
      <c r="O161" s="149">
        <v>1440</v>
      </c>
      <c r="P161" s="149">
        <v>0</v>
      </c>
      <c r="Q161" s="149">
        <v>0</v>
      </c>
    </row>
    <row r="162" customHeight="1" spans="1:17">
      <c r="A162" s="150" t="s">
        <v>1153</v>
      </c>
      <c r="B162" s="150" t="s">
        <v>1291</v>
      </c>
      <c r="C162" s="150" t="s">
        <v>1185</v>
      </c>
      <c r="D162" s="148" t="s">
        <v>1292</v>
      </c>
      <c r="E162" s="148" t="s">
        <v>1293</v>
      </c>
      <c r="F162" s="149">
        <v>1440</v>
      </c>
      <c r="G162" s="149">
        <v>0</v>
      </c>
      <c r="H162" s="149">
        <v>0</v>
      </c>
      <c r="I162" s="149">
        <v>0</v>
      </c>
      <c r="J162" s="149">
        <v>0</v>
      </c>
      <c r="K162" s="149">
        <v>0</v>
      </c>
      <c r="L162" s="149">
        <v>0</v>
      </c>
      <c r="M162" s="149">
        <v>1440</v>
      </c>
      <c r="N162" s="149">
        <v>0</v>
      </c>
      <c r="O162" s="149">
        <v>1440</v>
      </c>
      <c r="P162" s="149">
        <v>0</v>
      </c>
      <c r="Q162" s="149">
        <v>0</v>
      </c>
    </row>
    <row r="163" customHeight="1" spans="1:17">
      <c r="A163" s="150"/>
      <c r="B163" s="150"/>
      <c r="C163" s="150"/>
      <c r="D163" s="148" t="s">
        <v>1295</v>
      </c>
      <c r="E163" s="148" t="s">
        <v>1296</v>
      </c>
      <c r="F163" s="149">
        <v>2249.74</v>
      </c>
      <c r="G163" s="149">
        <v>1792.27</v>
      </c>
      <c r="H163" s="149">
        <v>1597.16</v>
      </c>
      <c r="I163" s="149">
        <v>0</v>
      </c>
      <c r="J163" s="149">
        <v>195.11</v>
      </c>
      <c r="K163" s="149">
        <v>0</v>
      </c>
      <c r="L163" s="149">
        <v>0</v>
      </c>
      <c r="M163" s="149">
        <v>457.47</v>
      </c>
      <c r="N163" s="149">
        <v>0</v>
      </c>
      <c r="O163" s="149">
        <v>457.47</v>
      </c>
      <c r="P163" s="149">
        <v>0</v>
      </c>
      <c r="Q163" s="149">
        <v>0</v>
      </c>
    </row>
    <row r="164" customHeight="1" spans="1:17">
      <c r="A164" s="150"/>
      <c r="B164" s="150"/>
      <c r="C164" s="150"/>
      <c r="D164" s="148" t="s">
        <v>1157</v>
      </c>
      <c r="E164" s="148" t="s">
        <v>1297</v>
      </c>
      <c r="F164" s="149">
        <v>1804.42</v>
      </c>
      <c r="G164" s="149">
        <v>1792.27</v>
      </c>
      <c r="H164" s="149">
        <v>1597.16</v>
      </c>
      <c r="I164" s="149">
        <v>0</v>
      </c>
      <c r="J164" s="149">
        <v>195.11</v>
      </c>
      <c r="K164" s="149">
        <v>0</v>
      </c>
      <c r="L164" s="149">
        <v>0</v>
      </c>
      <c r="M164" s="149">
        <v>12.15</v>
      </c>
      <c r="N164" s="149">
        <v>0</v>
      </c>
      <c r="O164" s="149">
        <v>12.15</v>
      </c>
      <c r="P164" s="149">
        <v>0</v>
      </c>
      <c r="Q164" s="149">
        <v>0</v>
      </c>
    </row>
    <row r="165" customHeight="1" spans="1:17">
      <c r="A165" s="150"/>
      <c r="B165" s="150"/>
      <c r="C165" s="150"/>
      <c r="D165" s="148" t="s">
        <v>1298</v>
      </c>
      <c r="E165" s="148" t="s">
        <v>1299</v>
      </c>
      <c r="F165" s="149">
        <v>1804.42</v>
      </c>
      <c r="G165" s="149">
        <v>1792.27</v>
      </c>
      <c r="H165" s="149">
        <v>1597.16</v>
      </c>
      <c r="I165" s="149">
        <v>0</v>
      </c>
      <c r="J165" s="149">
        <v>195.11</v>
      </c>
      <c r="K165" s="149">
        <v>0</v>
      </c>
      <c r="L165" s="149">
        <v>0</v>
      </c>
      <c r="M165" s="149">
        <v>12.15</v>
      </c>
      <c r="N165" s="149">
        <v>0</v>
      </c>
      <c r="O165" s="149">
        <v>12.15</v>
      </c>
      <c r="P165" s="149">
        <v>0</v>
      </c>
      <c r="Q165" s="149">
        <v>0</v>
      </c>
    </row>
    <row r="166" customHeight="1" spans="1:17">
      <c r="A166" s="150" t="s">
        <v>1153</v>
      </c>
      <c r="B166" s="150" t="s">
        <v>1300</v>
      </c>
      <c r="C166" s="150" t="s">
        <v>1161</v>
      </c>
      <c r="D166" s="148" t="s">
        <v>1301</v>
      </c>
      <c r="E166" s="148" t="s">
        <v>1302</v>
      </c>
      <c r="F166" s="149">
        <v>1804.42</v>
      </c>
      <c r="G166" s="149">
        <v>1792.27</v>
      </c>
      <c r="H166" s="149">
        <v>1597.16</v>
      </c>
      <c r="I166" s="149">
        <v>0</v>
      </c>
      <c r="J166" s="149">
        <v>195.11</v>
      </c>
      <c r="K166" s="149">
        <v>0</v>
      </c>
      <c r="L166" s="149">
        <v>0</v>
      </c>
      <c r="M166" s="149">
        <v>12.15</v>
      </c>
      <c r="N166" s="149">
        <v>0</v>
      </c>
      <c r="O166" s="149">
        <v>12.15</v>
      </c>
      <c r="P166" s="149">
        <v>0</v>
      </c>
      <c r="Q166" s="149">
        <v>0</v>
      </c>
    </row>
    <row r="167" customHeight="1" spans="1:17">
      <c r="A167" s="150"/>
      <c r="B167" s="150"/>
      <c r="C167" s="150"/>
      <c r="D167" s="148" t="s">
        <v>1168</v>
      </c>
      <c r="E167" s="148" t="s">
        <v>1303</v>
      </c>
      <c r="F167" s="149">
        <v>40</v>
      </c>
      <c r="G167" s="149">
        <v>0</v>
      </c>
      <c r="H167" s="149">
        <v>0</v>
      </c>
      <c r="I167" s="149">
        <v>0</v>
      </c>
      <c r="J167" s="149">
        <v>0</v>
      </c>
      <c r="K167" s="149">
        <v>0</v>
      </c>
      <c r="L167" s="149">
        <v>0</v>
      </c>
      <c r="M167" s="149">
        <v>40</v>
      </c>
      <c r="N167" s="149">
        <v>0</v>
      </c>
      <c r="O167" s="149">
        <v>40</v>
      </c>
      <c r="P167" s="149">
        <v>0</v>
      </c>
      <c r="Q167" s="149">
        <v>0</v>
      </c>
    </row>
    <row r="168" customHeight="1" spans="1:17">
      <c r="A168" s="150"/>
      <c r="B168" s="150"/>
      <c r="C168" s="150"/>
      <c r="D168" s="148" t="s">
        <v>1298</v>
      </c>
      <c r="E168" s="148" t="s">
        <v>1299</v>
      </c>
      <c r="F168" s="149">
        <v>40</v>
      </c>
      <c r="G168" s="149">
        <v>0</v>
      </c>
      <c r="H168" s="149">
        <v>0</v>
      </c>
      <c r="I168" s="149">
        <v>0</v>
      </c>
      <c r="J168" s="149">
        <v>0</v>
      </c>
      <c r="K168" s="149">
        <v>0</v>
      </c>
      <c r="L168" s="149">
        <v>0</v>
      </c>
      <c r="M168" s="149">
        <v>40</v>
      </c>
      <c r="N168" s="149">
        <v>0</v>
      </c>
      <c r="O168" s="149">
        <v>40</v>
      </c>
      <c r="P168" s="149">
        <v>0</v>
      </c>
      <c r="Q168" s="149">
        <v>0</v>
      </c>
    </row>
    <row r="169" customHeight="1" spans="1:17">
      <c r="A169" s="150" t="s">
        <v>1153</v>
      </c>
      <c r="B169" s="150" t="s">
        <v>1300</v>
      </c>
      <c r="C169" s="150" t="s">
        <v>1170</v>
      </c>
      <c r="D169" s="148" t="s">
        <v>1301</v>
      </c>
      <c r="E169" s="148" t="s">
        <v>1302</v>
      </c>
      <c r="F169" s="149">
        <v>40</v>
      </c>
      <c r="G169" s="149">
        <v>0</v>
      </c>
      <c r="H169" s="149">
        <v>0</v>
      </c>
      <c r="I169" s="149">
        <v>0</v>
      </c>
      <c r="J169" s="149">
        <v>0</v>
      </c>
      <c r="K169" s="149">
        <v>0</v>
      </c>
      <c r="L169" s="149">
        <v>0</v>
      </c>
      <c r="M169" s="149">
        <v>40</v>
      </c>
      <c r="N169" s="149">
        <v>0</v>
      </c>
      <c r="O169" s="149">
        <v>40</v>
      </c>
      <c r="P169" s="149">
        <v>0</v>
      </c>
      <c r="Q169" s="149">
        <v>0</v>
      </c>
    </row>
    <row r="170" customHeight="1" spans="1:17">
      <c r="A170" s="150"/>
      <c r="B170" s="150"/>
      <c r="C170" s="150"/>
      <c r="D170" s="148" t="s">
        <v>1194</v>
      </c>
      <c r="E170" s="148" t="s">
        <v>1304</v>
      </c>
      <c r="F170" s="149">
        <v>39.32</v>
      </c>
      <c r="G170" s="149">
        <v>0</v>
      </c>
      <c r="H170" s="149">
        <v>0</v>
      </c>
      <c r="I170" s="149">
        <v>0</v>
      </c>
      <c r="J170" s="149">
        <v>0</v>
      </c>
      <c r="K170" s="149">
        <v>0</v>
      </c>
      <c r="L170" s="149">
        <v>0</v>
      </c>
      <c r="M170" s="149">
        <v>39.32</v>
      </c>
      <c r="N170" s="149">
        <v>0</v>
      </c>
      <c r="O170" s="149">
        <v>39.32</v>
      </c>
      <c r="P170" s="149">
        <v>0</v>
      </c>
      <c r="Q170" s="149">
        <v>0</v>
      </c>
    </row>
    <row r="171" customHeight="1" spans="1:17">
      <c r="A171" s="150"/>
      <c r="B171" s="150"/>
      <c r="C171" s="150"/>
      <c r="D171" s="148" t="s">
        <v>1298</v>
      </c>
      <c r="E171" s="148" t="s">
        <v>1299</v>
      </c>
      <c r="F171" s="149">
        <v>39.32</v>
      </c>
      <c r="G171" s="149">
        <v>0</v>
      </c>
      <c r="H171" s="149">
        <v>0</v>
      </c>
      <c r="I171" s="149">
        <v>0</v>
      </c>
      <c r="J171" s="149">
        <v>0</v>
      </c>
      <c r="K171" s="149">
        <v>0</v>
      </c>
      <c r="L171" s="149">
        <v>0</v>
      </c>
      <c r="M171" s="149">
        <v>39.32</v>
      </c>
      <c r="N171" s="149">
        <v>0</v>
      </c>
      <c r="O171" s="149">
        <v>39.32</v>
      </c>
      <c r="P171" s="149">
        <v>0</v>
      </c>
      <c r="Q171" s="149">
        <v>0</v>
      </c>
    </row>
    <row r="172" customHeight="1" spans="1:17">
      <c r="A172" s="150" t="s">
        <v>1153</v>
      </c>
      <c r="B172" s="150" t="s">
        <v>1300</v>
      </c>
      <c r="C172" s="150" t="s">
        <v>1196</v>
      </c>
      <c r="D172" s="148" t="s">
        <v>1301</v>
      </c>
      <c r="E172" s="148" t="s">
        <v>1302</v>
      </c>
      <c r="F172" s="149">
        <v>39.32</v>
      </c>
      <c r="G172" s="149">
        <v>0</v>
      </c>
      <c r="H172" s="149">
        <v>0</v>
      </c>
      <c r="I172" s="149">
        <v>0</v>
      </c>
      <c r="J172" s="149">
        <v>0</v>
      </c>
      <c r="K172" s="149">
        <v>0</v>
      </c>
      <c r="L172" s="149">
        <v>0</v>
      </c>
      <c r="M172" s="149">
        <v>39.32</v>
      </c>
      <c r="N172" s="149">
        <v>0</v>
      </c>
      <c r="O172" s="149">
        <v>39.32</v>
      </c>
      <c r="P172" s="149">
        <v>0</v>
      </c>
      <c r="Q172" s="149">
        <v>0</v>
      </c>
    </row>
    <row r="173" customHeight="1" spans="1:17">
      <c r="A173" s="150"/>
      <c r="B173" s="150"/>
      <c r="C173" s="150"/>
      <c r="D173" s="148" t="s">
        <v>1171</v>
      </c>
      <c r="E173" s="148" t="s">
        <v>1305</v>
      </c>
      <c r="F173" s="149">
        <v>80</v>
      </c>
      <c r="G173" s="149">
        <v>0</v>
      </c>
      <c r="H173" s="149">
        <v>0</v>
      </c>
      <c r="I173" s="149">
        <v>0</v>
      </c>
      <c r="J173" s="149">
        <v>0</v>
      </c>
      <c r="K173" s="149">
        <v>0</v>
      </c>
      <c r="L173" s="149">
        <v>0</v>
      </c>
      <c r="M173" s="149">
        <v>80</v>
      </c>
      <c r="N173" s="149">
        <v>0</v>
      </c>
      <c r="O173" s="149">
        <v>80</v>
      </c>
      <c r="P173" s="149">
        <v>0</v>
      </c>
      <c r="Q173" s="149">
        <v>0</v>
      </c>
    </row>
    <row r="174" customHeight="1" spans="1:17">
      <c r="A174" s="150"/>
      <c r="B174" s="150"/>
      <c r="C174" s="150"/>
      <c r="D174" s="148" t="s">
        <v>1298</v>
      </c>
      <c r="E174" s="148" t="s">
        <v>1299</v>
      </c>
      <c r="F174" s="149">
        <v>80</v>
      </c>
      <c r="G174" s="149">
        <v>0</v>
      </c>
      <c r="H174" s="149">
        <v>0</v>
      </c>
      <c r="I174" s="149">
        <v>0</v>
      </c>
      <c r="J174" s="149">
        <v>0</v>
      </c>
      <c r="K174" s="149">
        <v>0</v>
      </c>
      <c r="L174" s="149">
        <v>0</v>
      </c>
      <c r="M174" s="149">
        <v>80</v>
      </c>
      <c r="N174" s="149">
        <v>0</v>
      </c>
      <c r="O174" s="149">
        <v>80</v>
      </c>
      <c r="P174" s="149">
        <v>0</v>
      </c>
      <c r="Q174" s="149">
        <v>0</v>
      </c>
    </row>
    <row r="175" customHeight="1" spans="1:17">
      <c r="A175" s="150" t="s">
        <v>1153</v>
      </c>
      <c r="B175" s="150" t="s">
        <v>1300</v>
      </c>
      <c r="C175" s="150" t="s">
        <v>1173</v>
      </c>
      <c r="D175" s="148" t="s">
        <v>1301</v>
      </c>
      <c r="E175" s="148" t="s">
        <v>1302</v>
      </c>
      <c r="F175" s="149">
        <v>80</v>
      </c>
      <c r="G175" s="149">
        <v>0</v>
      </c>
      <c r="H175" s="149">
        <v>0</v>
      </c>
      <c r="I175" s="149">
        <v>0</v>
      </c>
      <c r="J175" s="149">
        <v>0</v>
      </c>
      <c r="K175" s="149">
        <v>0</v>
      </c>
      <c r="L175" s="149">
        <v>0</v>
      </c>
      <c r="M175" s="149">
        <v>80</v>
      </c>
      <c r="N175" s="149">
        <v>0</v>
      </c>
      <c r="O175" s="149">
        <v>80</v>
      </c>
      <c r="P175" s="149">
        <v>0</v>
      </c>
      <c r="Q175" s="149">
        <v>0</v>
      </c>
    </row>
    <row r="176" customHeight="1" spans="1:17">
      <c r="A176" s="150"/>
      <c r="B176" s="150"/>
      <c r="C176" s="150"/>
      <c r="D176" s="148" t="s">
        <v>1174</v>
      </c>
      <c r="E176" s="148" t="s">
        <v>1306</v>
      </c>
      <c r="F176" s="149">
        <v>260</v>
      </c>
      <c r="G176" s="149">
        <v>0</v>
      </c>
      <c r="H176" s="149">
        <v>0</v>
      </c>
      <c r="I176" s="149">
        <v>0</v>
      </c>
      <c r="J176" s="149">
        <v>0</v>
      </c>
      <c r="K176" s="149">
        <v>0</v>
      </c>
      <c r="L176" s="149">
        <v>0</v>
      </c>
      <c r="M176" s="149">
        <v>260</v>
      </c>
      <c r="N176" s="149">
        <v>0</v>
      </c>
      <c r="O176" s="149">
        <v>260</v>
      </c>
      <c r="P176" s="149">
        <v>0</v>
      </c>
      <c r="Q176" s="149">
        <v>0</v>
      </c>
    </row>
    <row r="177" customHeight="1" spans="1:17">
      <c r="A177" s="150"/>
      <c r="B177" s="150"/>
      <c r="C177" s="150"/>
      <c r="D177" s="148" t="s">
        <v>1298</v>
      </c>
      <c r="E177" s="148" t="s">
        <v>1299</v>
      </c>
      <c r="F177" s="149">
        <v>260</v>
      </c>
      <c r="G177" s="149">
        <v>0</v>
      </c>
      <c r="H177" s="149">
        <v>0</v>
      </c>
      <c r="I177" s="149">
        <v>0</v>
      </c>
      <c r="J177" s="149">
        <v>0</v>
      </c>
      <c r="K177" s="149">
        <v>0</v>
      </c>
      <c r="L177" s="149">
        <v>0</v>
      </c>
      <c r="M177" s="149">
        <v>260</v>
      </c>
      <c r="N177" s="149">
        <v>0</v>
      </c>
      <c r="O177" s="149">
        <v>260</v>
      </c>
      <c r="P177" s="149">
        <v>0</v>
      </c>
      <c r="Q177" s="149">
        <v>0</v>
      </c>
    </row>
    <row r="178" customHeight="1" spans="1:17">
      <c r="A178" s="150" t="s">
        <v>1153</v>
      </c>
      <c r="B178" s="150" t="s">
        <v>1300</v>
      </c>
      <c r="C178" s="150" t="s">
        <v>1176</v>
      </c>
      <c r="D178" s="148" t="s">
        <v>1301</v>
      </c>
      <c r="E178" s="148" t="s">
        <v>1302</v>
      </c>
      <c r="F178" s="149">
        <v>260</v>
      </c>
      <c r="G178" s="149">
        <v>0</v>
      </c>
      <c r="H178" s="149">
        <v>0</v>
      </c>
      <c r="I178" s="149">
        <v>0</v>
      </c>
      <c r="J178" s="149">
        <v>0</v>
      </c>
      <c r="K178" s="149">
        <v>0</v>
      </c>
      <c r="L178" s="149">
        <v>0</v>
      </c>
      <c r="M178" s="149">
        <v>260</v>
      </c>
      <c r="N178" s="149">
        <v>0</v>
      </c>
      <c r="O178" s="149">
        <v>260</v>
      </c>
      <c r="P178" s="149">
        <v>0</v>
      </c>
      <c r="Q178" s="149">
        <v>0</v>
      </c>
    </row>
    <row r="179" customHeight="1" spans="1:17">
      <c r="A179" s="150"/>
      <c r="B179" s="150"/>
      <c r="C179" s="150"/>
      <c r="D179" s="148" t="s">
        <v>1217</v>
      </c>
      <c r="E179" s="148" t="s">
        <v>1307</v>
      </c>
      <c r="F179" s="149">
        <v>6</v>
      </c>
      <c r="G179" s="149">
        <v>0</v>
      </c>
      <c r="H179" s="149">
        <v>0</v>
      </c>
      <c r="I179" s="149">
        <v>0</v>
      </c>
      <c r="J179" s="149">
        <v>0</v>
      </c>
      <c r="K179" s="149">
        <v>0</v>
      </c>
      <c r="L179" s="149">
        <v>0</v>
      </c>
      <c r="M179" s="149">
        <v>6</v>
      </c>
      <c r="N179" s="149">
        <v>0</v>
      </c>
      <c r="O179" s="149">
        <v>6</v>
      </c>
      <c r="P179" s="149">
        <v>0</v>
      </c>
      <c r="Q179" s="149">
        <v>0</v>
      </c>
    </row>
    <row r="180" customHeight="1" spans="1:17">
      <c r="A180" s="150"/>
      <c r="B180" s="150"/>
      <c r="C180" s="150"/>
      <c r="D180" s="148" t="s">
        <v>1298</v>
      </c>
      <c r="E180" s="148" t="s">
        <v>1299</v>
      </c>
      <c r="F180" s="149">
        <v>6</v>
      </c>
      <c r="G180" s="149">
        <v>0</v>
      </c>
      <c r="H180" s="149">
        <v>0</v>
      </c>
      <c r="I180" s="149">
        <v>0</v>
      </c>
      <c r="J180" s="149">
        <v>0</v>
      </c>
      <c r="K180" s="149">
        <v>0</v>
      </c>
      <c r="L180" s="149">
        <v>0</v>
      </c>
      <c r="M180" s="149">
        <v>6</v>
      </c>
      <c r="N180" s="149">
        <v>0</v>
      </c>
      <c r="O180" s="149">
        <v>6</v>
      </c>
      <c r="P180" s="149">
        <v>0</v>
      </c>
      <c r="Q180" s="149">
        <v>0</v>
      </c>
    </row>
    <row r="181" customHeight="1" spans="1:17">
      <c r="A181" s="150" t="s">
        <v>1153</v>
      </c>
      <c r="B181" s="150" t="s">
        <v>1300</v>
      </c>
      <c r="C181" s="150" t="s">
        <v>1219</v>
      </c>
      <c r="D181" s="148" t="s">
        <v>1301</v>
      </c>
      <c r="E181" s="148" t="s">
        <v>1302</v>
      </c>
      <c r="F181" s="149">
        <v>6</v>
      </c>
      <c r="G181" s="149">
        <v>0</v>
      </c>
      <c r="H181" s="149">
        <v>0</v>
      </c>
      <c r="I181" s="149">
        <v>0</v>
      </c>
      <c r="J181" s="149">
        <v>0</v>
      </c>
      <c r="K181" s="149">
        <v>0</v>
      </c>
      <c r="L181" s="149">
        <v>0</v>
      </c>
      <c r="M181" s="149">
        <v>6</v>
      </c>
      <c r="N181" s="149">
        <v>0</v>
      </c>
      <c r="O181" s="149">
        <v>6</v>
      </c>
      <c r="P181" s="149">
        <v>0</v>
      </c>
      <c r="Q181" s="149">
        <v>0</v>
      </c>
    </row>
    <row r="182" customHeight="1" spans="1:17">
      <c r="A182" s="150"/>
      <c r="B182" s="150"/>
      <c r="C182" s="150"/>
      <c r="D182" s="148" t="s">
        <v>1183</v>
      </c>
      <c r="E182" s="148" t="s">
        <v>1308</v>
      </c>
      <c r="F182" s="149">
        <v>20</v>
      </c>
      <c r="G182" s="149">
        <v>0</v>
      </c>
      <c r="H182" s="149">
        <v>0</v>
      </c>
      <c r="I182" s="149">
        <v>0</v>
      </c>
      <c r="J182" s="149">
        <v>0</v>
      </c>
      <c r="K182" s="149">
        <v>0</v>
      </c>
      <c r="L182" s="149">
        <v>0</v>
      </c>
      <c r="M182" s="149">
        <v>20</v>
      </c>
      <c r="N182" s="149">
        <v>0</v>
      </c>
      <c r="O182" s="149">
        <v>20</v>
      </c>
      <c r="P182" s="149">
        <v>0</v>
      </c>
      <c r="Q182" s="149">
        <v>0</v>
      </c>
    </row>
    <row r="183" customHeight="1" spans="1:17">
      <c r="A183" s="150"/>
      <c r="B183" s="150"/>
      <c r="C183" s="150"/>
      <c r="D183" s="148" t="s">
        <v>1298</v>
      </c>
      <c r="E183" s="148" t="s">
        <v>1299</v>
      </c>
      <c r="F183" s="149">
        <v>20</v>
      </c>
      <c r="G183" s="149">
        <v>0</v>
      </c>
      <c r="H183" s="149">
        <v>0</v>
      </c>
      <c r="I183" s="149">
        <v>0</v>
      </c>
      <c r="J183" s="149">
        <v>0</v>
      </c>
      <c r="K183" s="149">
        <v>0</v>
      </c>
      <c r="L183" s="149">
        <v>0</v>
      </c>
      <c r="M183" s="149">
        <v>20</v>
      </c>
      <c r="N183" s="149">
        <v>0</v>
      </c>
      <c r="O183" s="149">
        <v>20</v>
      </c>
      <c r="P183" s="149">
        <v>0</v>
      </c>
      <c r="Q183" s="149">
        <v>0</v>
      </c>
    </row>
    <row r="184" customHeight="1" spans="1:17">
      <c r="A184" s="150" t="s">
        <v>1153</v>
      </c>
      <c r="B184" s="150" t="s">
        <v>1300</v>
      </c>
      <c r="C184" s="150" t="s">
        <v>1185</v>
      </c>
      <c r="D184" s="148" t="s">
        <v>1301</v>
      </c>
      <c r="E184" s="148" t="s">
        <v>1302</v>
      </c>
      <c r="F184" s="149">
        <v>20</v>
      </c>
      <c r="G184" s="149">
        <v>0</v>
      </c>
      <c r="H184" s="149">
        <v>0</v>
      </c>
      <c r="I184" s="149">
        <v>0</v>
      </c>
      <c r="J184" s="149">
        <v>0</v>
      </c>
      <c r="K184" s="149">
        <v>0</v>
      </c>
      <c r="L184" s="149">
        <v>0</v>
      </c>
      <c r="M184" s="149">
        <v>20</v>
      </c>
      <c r="N184" s="149">
        <v>0</v>
      </c>
      <c r="O184" s="149">
        <v>20</v>
      </c>
      <c r="P184" s="149">
        <v>0</v>
      </c>
      <c r="Q184" s="149">
        <v>0</v>
      </c>
    </row>
    <row r="185" customHeight="1" spans="1:17">
      <c r="A185" s="150"/>
      <c r="B185" s="150"/>
      <c r="C185" s="150"/>
      <c r="D185" s="148" t="s">
        <v>1309</v>
      </c>
      <c r="E185" s="218" t="s">
        <v>1310</v>
      </c>
      <c r="F185" s="149">
        <v>915.73</v>
      </c>
      <c r="G185" s="149">
        <v>766.83</v>
      </c>
      <c r="H185" s="149">
        <v>667.01</v>
      </c>
      <c r="I185" s="149">
        <v>0</v>
      </c>
      <c r="J185" s="149">
        <v>77.51</v>
      </c>
      <c r="K185" s="149">
        <v>0</v>
      </c>
      <c r="L185" s="149">
        <v>22.31</v>
      </c>
      <c r="M185" s="149">
        <v>148.9</v>
      </c>
      <c r="N185" s="149">
        <v>0</v>
      </c>
      <c r="O185" s="149">
        <v>148.9</v>
      </c>
      <c r="P185" s="149">
        <v>0</v>
      </c>
      <c r="Q185" s="149">
        <v>0</v>
      </c>
    </row>
    <row r="186" customHeight="1" spans="1:17">
      <c r="A186" s="150"/>
      <c r="B186" s="150"/>
      <c r="C186" s="150"/>
      <c r="D186" s="148" t="s">
        <v>1157</v>
      </c>
      <c r="E186" s="148" t="s">
        <v>1311</v>
      </c>
      <c r="F186" s="149">
        <v>770.83</v>
      </c>
      <c r="G186" s="149">
        <v>766.83</v>
      </c>
      <c r="H186" s="149">
        <v>667.01</v>
      </c>
      <c r="I186" s="149">
        <v>0</v>
      </c>
      <c r="J186" s="149">
        <v>77.51</v>
      </c>
      <c r="K186" s="149">
        <v>0</v>
      </c>
      <c r="L186" s="149">
        <v>22.31</v>
      </c>
      <c r="M186" s="149">
        <v>4</v>
      </c>
      <c r="N186" s="149">
        <v>0</v>
      </c>
      <c r="O186" s="149">
        <v>4</v>
      </c>
      <c r="P186" s="149">
        <v>0</v>
      </c>
      <c r="Q186" s="149">
        <v>0</v>
      </c>
    </row>
    <row r="187" customHeight="1" spans="1:17">
      <c r="A187" s="150"/>
      <c r="B187" s="150"/>
      <c r="C187" s="150"/>
      <c r="D187" s="148" t="s">
        <v>1312</v>
      </c>
      <c r="E187" s="148" t="s">
        <v>1313</v>
      </c>
      <c r="F187" s="149">
        <v>770.83</v>
      </c>
      <c r="G187" s="149">
        <v>766.83</v>
      </c>
      <c r="H187" s="149">
        <v>667.01</v>
      </c>
      <c r="I187" s="149">
        <v>0</v>
      </c>
      <c r="J187" s="149">
        <v>77.51</v>
      </c>
      <c r="K187" s="149">
        <v>0</v>
      </c>
      <c r="L187" s="149">
        <v>22.31</v>
      </c>
      <c r="M187" s="149">
        <v>4</v>
      </c>
      <c r="N187" s="149">
        <v>0</v>
      </c>
      <c r="O187" s="149">
        <v>4</v>
      </c>
      <c r="P187" s="149">
        <v>0</v>
      </c>
      <c r="Q187" s="149">
        <v>0</v>
      </c>
    </row>
    <row r="188" customHeight="1" spans="1:17">
      <c r="A188" s="150" t="s">
        <v>1153</v>
      </c>
      <c r="B188" s="150" t="s">
        <v>1314</v>
      </c>
      <c r="C188" s="150" t="s">
        <v>1161</v>
      </c>
      <c r="D188" s="148" t="s">
        <v>1315</v>
      </c>
      <c r="E188" s="148" t="s">
        <v>1316</v>
      </c>
      <c r="F188" s="149">
        <v>770.83</v>
      </c>
      <c r="G188" s="149">
        <v>766.83</v>
      </c>
      <c r="H188" s="149">
        <v>667.01</v>
      </c>
      <c r="I188" s="149">
        <v>0</v>
      </c>
      <c r="J188" s="149">
        <v>77.51</v>
      </c>
      <c r="K188" s="149">
        <v>0</v>
      </c>
      <c r="L188" s="149">
        <v>22.31</v>
      </c>
      <c r="M188" s="149">
        <v>4</v>
      </c>
      <c r="N188" s="149">
        <v>0</v>
      </c>
      <c r="O188" s="149">
        <v>4</v>
      </c>
      <c r="P188" s="149">
        <v>0</v>
      </c>
      <c r="Q188" s="149">
        <v>0</v>
      </c>
    </row>
    <row r="189" customHeight="1" spans="1:17">
      <c r="A189" s="150"/>
      <c r="B189" s="150"/>
      <c r="C189" s="150"/>
      <c r="D189" s="148" t="s">
        <v>1194</v>
      </c>
      <c r="E189" s="148" t="s">
        <v>1317</v>
      </c>
      <c r="F189" s="149">
        <v>13</v>
      </c>
      <c r="G189" s="149">
        <v>0</v>
      </c>
      <c r="H189" s="149">
        <v>0</v>
      </c>
      <c r="I189" s="149">
        <v>0</v>
      </c>
      <c r="J189" s="149">
        <v>0</v>
      </c>
      <c r="K189" s="149">
        <v>0</v>
      </c>
      <c r="L189" s="149">
        <v>0</v>
      </c>
      <c r="M189" s="149">
        <v>13</v>
      </c>
      <c r="N189" s="149">
        <v>0</v>
      </c>
      <c r="O189" s="149">
        <v>13</v>
      </c>
      <c r="P189" s="149">
        <v>0</v>
      </c>
      <c r="Q189" s="149">
        <v>0</v>
      </c>
    </row>
    <row r="190" customHeight="1" spans="1:17">
      <c r="A190" s="150"/>
      <c r="B190" s="150"/>
      <c r="C190" s="150"/>
      <c r="D190" s="148" t="s">
        <v>1312</v>
      </c>
      <c r="E190" s="148" t="s">
        <v>1313</v>
      </c>
      <c r="F190" s="149">
        <v>13</v>
      </c>
      <c r="G190" s="149">
        <v>0</v>
      </c>
      <c r="H190" s="149">
        <v>0</v>
      </c>
      <c r="I190" s="149">
        <v>0</v>
      </c>
      <c r="J190" s="149">
        <v>0</v>
      </c>
      <c r="K190" s="149">
        <v>0</v>
      </c>
      <c r="L190" s="149">
        <v>0</v>
      </c>
      <c r="M190" s="149">
        <v>13</v>
      </c>
      <c r="N190" s="149">
        <v>0</v>
      </c>
      <c r="O190" s="149">
        <v>13</v>
      </c>
      <c r="P190" s="149">
        <v>0</v>
      </c>
      <c r="Q190" s="149">
        <v>0</v>
      </c>
    </row>
    <row r="191" customHeight="1" spans="1:17">
      <c r="A191" s="150" t="s">
        <v>1153</v>
      </c>
      <c r="B191" s="150" t="s">
        <v>1314</v>
      </c>
      <c r="C191" s="150" t="s">
        <v>1196</v>
      </c>
      <c r="D191" s="148" t="s">
        <v>1315</v>
      </c>
      <c r="E191" s="148" t="s">
        <v>1316</v>
      </c>
      <c r="F191" s="149">
        <v>13</v>
      </c>
      <c r="G191" s="149">
        <v>0</v>
      </c>
      <c r="H191" s="149">
        <v>0</v>
      </c>
      <c r="I191" s="149">
        <v>0</v>
      </c>
      <c r="J191" s="149">
        <v>0</v>
      </c>
      <c r="K191" s="149">
        <v>0</v>
      </c>
      <c r="L191" s="149">
        <v>0</v>
      </c>
      <c r="M191" s="149">
        <v>13</v>
      </c>
      <c r="N191" s="149">
        <v>0</v>
      </c>
      <c r="O191" s="149">
        <v>13</v>
      </c>
      <c r="P191" s="149">
        <v>0</v>
      </c>
      <c r="Q191" s="149">
        <v>0</v>
      </c>
    </row>
    <row r="192" customHeight="1" spans="1:17">
      <c r="A192" s="150"/>
      <c r="B192" s="150"/>
      <c r="C192" s="150"/>
      <c r="D192" s="148" t="s">
        <v>1183</v>
      </c>
      <c r="E192" s="148" t="s">
        <v>1318</v>
      </c>
      <c r="F192" s="149">
        <v>131.9</v>
      </c>
      <c r="G192" s="149">
        <v>0</v>
      </c>
      <c r="H192" s="149">
        <v>0</v>
      </c>
      <c r="I192" s="149">
        <v>0</v>
      </c>
      <c r="J192" s="149">
        <v>0</v>
      </c>
      <c r="K192" s="149">
        <v>0</v>
      </c>
      <c r="L192" s="149">
        <v>0</v>
      </c>
      <c r="M192" s="149">
        <v>131.9</v>
      </c>
      <c r="N192" s="149">
        <v>0</v>
      </c>
      <c r="O192" s="149">
        <v>131.9</v>
      </c>
      <c r="P192" s="149">
        <v>0</v>
      </c>
      <c r="Q192" s="149">
        <v>0</v>
      </c>
    </row>
    <row r="193" customHeight="1" spans="1:17">
      <c r="A193" s="150"/>
      <c r="B193" s="150"/>
      <c r="C193" s="150"/>
      <c r="D193" s="148" t="s">
        <v>1312</v>
      </c>
      <c r="E193" s="148" t="s">
        <v>1313</v>
      </c>
      <c r="F193" s="149">
        <v>131.9</v>
      </c>
      <c r="G193" s="149">
        <v>0</v>
      </c>
      <c r="H193" s="149">
        <v>0</v>
      </c>
      <c r="I193" s="149">
        <v>0</v>
      </c>
      <c r="J193" s="149">
        <v>0</v>
      </c>
      <c r="K193" s="149">
        <v>0</v>
      </c>
      <c r="L193" s="149">
        <v>0</v>
      </c>
      <c r="M193" s="149">
        <v>131.9</v>
      </c>
      <c r="N193" s="149">
        <v>0</v>
      </c>
      <c r="O193" s="149">
        <v>131.9</v>
      </c>
      <c r="P193" s="149">
        <v>0</v>
      </c>
      <c r="Q193" s="149">
        <v>0</v>
      </c>
    </row>
    <row r="194" customHeight="1" spans="1:17">
      <c r="A194" s="150" t="s">
        <v>1153</v>
      </c>
      <c r="B194" s="150" t="s">
        <v>1314</v>
      </c>
      <c r="C194" s="150" t="s">
        <v>1185</v>
      </c>
      <c r="D194" s="148" t="s">
        <v>1315</v>
      </c>
      <c r="E194" s="148" t="s">
        <v>1316</v>
      </c>
      <c r="F194" s="149">
        <v>131.9</v>
      </c>
      <c r="G194" s="149">
        <v>0</v>
      </c>
      <c r="H194" s="149">
        <v>0</v>
      </c>
      <c r="I194" s="149">
        <v>0</v>
      </c>
      <c r="J194" s="149">
        <v>0</v>
      </c>
      <c r="K194" s="149">
        <v>0</v>
      </c>
      <c r="L194" s="149">
        <v>0</v>
      </c>
      <c r="M194" s="149">
        <v>131.9</v>
      </c>
      <c r="N194" s="149">
        <v>0</v>
      </c>
      <c r="O194" s="149">
        <v>131.9</v>
      </c>
      <c r="P194" s="149">
        <v>0</v>
      </c>
      <c r="Q194" s="149">
        <v>0</v>
      </c>
    </row>
    <row r="195" customHeight="1" spans="1:17">
      <c r="A195" s="150"/>
      <c r="B195" s="150"/>
      <c r="C195" s="150"/>
      <c r="D195" s="148" t="s">
        <v>1319</v>
      </c>
      <c r="E195" s="148" t="s">
        <v>1320</v>
      </c>
      <c r="F195" s="149">
        <v>511.14</v>
      </c>
      <c r="G195" s="149">
        <v>458.14</v>
      </c>
      <c r="H195" s="149">
        <v>393.32</v>
      </c>
      <c r="I195" s="149">
        <v>0</v>
      </c>
      <c r="J195" s="149">
        <v>48.39</v>
      </c>
      <c r="K195" s="149">
        <v>0</v>
      </c>
      <c r="L195" s="149">
        <v>16.43</v>
      </c>
      <c r="M195" s="149">
        <v>53</v>
      </c>
      <c r="N195" s="149">
        <v>0</v>
      </c>
      <c r="O195" s="149">
        <v>53</v>
      </c>
      <c r="P195" s="149">
        <v>0</v>
      </c>
      <c r="Q195" s="149">
        <v>0</v>
      </c>
    </row>
    <row r="196" customHeight="1" spans="1:17">
      <c r="A196" s="150"/>
      <c r="B196" s="150"/>
      <c r="C196" s="150"/>
      <c r="D196" s="148" t="s">
        <v>1157</v>
      </c>
      <c r="E196" s="148" t="s">
        <v>1321</v>
      </c>
      <c r="F196" s="149">
        <v>458.14</v>
      </c>
      <c r="G196" s="149">
        <v>458.14</v>
      </c>
      <c r="H196" s="149">
        <v>393.32</v>
      </c>
      <c r="I196" s="149">
        <v>0</v>
      </c>
      <c r="J196" s="149">
        <v>48.39</v>
      </c>
      <c r="K196" s="149">
        <v>0</v>
      </c>
      <c r="L196" s="149">
        <v>16.43</v>
      </c>
      <c r="M196" s="149">
        <v>0</v>
      </c>
      <c r="N196" s="149">
        <v>0</v>
      </c>
      <c r="O196" s="149">
        <v>0</v>
      </c>
      <c r="P196" s="149">
        <v>0</v>
      </c>
      <c r="Q196" s="149">
        <v>0</v>
      </c>
    </row>
    <row r="197" customHeight="1" spans="1:17">
      <c r="A197" s="150"/>
      <c r="B197" s="150"/>
      <c r="C197" s="150"/>
      <c r="D197" s="148" t="s">
        <v>1322</v>
      </c>
      <c r="E197" s="148" t="s">
        <v>1323</v>
      </c>
      <c r="F197" s="149">
        <v>458.14</v>
      </c>
      <c r="G197" s="149">
        <v>458.14</v>
      </c>
      <c r="H197" s="149">
        <v>393.32</v>
      </c>
      <c r="I197" s="149">
        <v>0</v>
      </c>
      <c r="J197" s="149">
        <v>48.39</v>
      </c>
      <c r="K197" s="149">
        <v>0</v>
      </c>
      <c r="L197" s="149">
        <v>16.43</v>
      </c>
      <c r="M197" s="149">
        <v>0</v>
      </c>
      <c r="N197" s="149">
        <v>0</v>
      </c>
      <c r="O197" s="149">
        <v>0</v>
      </c>
      <c r="P197" s="149">
        <v>0</v>
      </c>
      <c r="Q197" s="149">
        <v>0</v>
      </c>
    </row>
    <row r="198" customHeight="1" spans="1:17">
      <c r="A198" s="150" t="s">
        <v>1153</v>
      </c>
      <c r="B198" s="150" t="s">
        <v>1324</v>
      </c>
      <c r="C198" s="150" t="s">
        <v>1161</v>
      </c>
      <c r="D198" s="148" t="s">
        <v>1325</v>
      </c>
      <c r="E198" s="148" t="s">
        <v>1326</v>
      </c>
      <c r="F198" s="149">
        <v>458.14</v>
      </c>
      <c r="G198" s="149">
        <v>458.14</v>
      </c>
      <c r="H198" s="149">
        <v>393.32</v>
      </c>
      <c r="I198" s="149">
        <v>0</v>
      </c>
      <c r="J198" s="149">
        <v>48.39</v>
      </c>
      <c r="K198" s="149">
        <v>0</v>
      </c>
      <c r="L198" s="149">
        <v>16.43</v>
      </c>
      <c r="M198" s="149">
        <v>0</v>
      </c>
      <c r="N198" s="149">
        <v>0</v>
      </c>
      <c r="O198" s="149">
        <v>0</v>
      </c>
      <c r="P198" s="149">
        <v>0</v>
      </c>
      <c r="Q198" s="149">
        <v>0</v>
      </c>
    </row>
    <row r="199" customHeight="1" spans="1:17">
      <c r="A199" s="150"/>
      <c r="B199" s="150"/>
      <c r="C199" s="150"/>
      <c r="D199" s="148" t="s">
        <v>1194</v>
      </c>
      <c r="E199" s="148" t="s">
        <v>1327</v>
      </c>
      <c r="F199" s="149">
        <v>8</v>
      </c>
      <c r="G199" s="149">
        <v>0</v>
      </c>
      <c r="H199" s="149">
        <v>0</v>
      </c>
      <c r="I199" s="149">
        <v>0</v>
      </c>
      <c r="J199" s="149">
        <v>0</v>
      </c>
      <c r="K199" s="149">
        <v>0</v>
      </c>
      <c r="L199" s="149">
        <v>0</v>
      </c>
      <c r="M199" s="149">
        <v>8</v>
      </c>
      <c r="N199" s="149">
        <v>0</v>
      </c>
      <c r="O199" s="149">
        <v>8</v>
      </c>
      <c r="P199" s="149">
        <v>0</v>
      </c>
      <c r="Q199" s="149">
        <v>0</v>
      </c>
    </row>
    <row r="200" customHeight="1" spans="1:17">
      <c r="A200" s="150"/>
      <c r="B200" s="150"/>
      <c r="C200" s="150"/>
      <c r="D200" s="148" t="s">
        <v>1322</v>
      </c>
      <c r="E200" s="148" t="s">
        <v>1323</v>
      </c>
      <c r="F200" s="149">
        <v>8</v>
      </c>
      <c r="G200" s="149">
        <v>0</v>
      </c>
      <c r="H200" s="149">
        <v>0</v>
      </c>
      <c r="I200" s="149">
        <v>0</v>
      </c>
      <c r="J200" s="149">
        <v>0</v>
      </c>
      <c r="K200" s="149">
        <v>0</v>
      </c>
      <c r="L200" s="149">
        <v>0</v>
      </c>
      <c r="M200" s="149">
        <v>8</v>
      </c>
      <c r="N200" s="149">
        <v>0</v>
      </c>
      <c r="O200" s="149">
        <v>8</v>
      </c>
      <c r="P200" s="149">
        <v>0</v>
      </c>
      <c r="Q200" s="149">
        <v>0</v>
      </c>
    </row>
    <row r="201" customHeight="1" spans="1:17">
      <c r="A201" s="150" t="s">
        <v>1153</v>
      </c>
      <c r="B201" s="150" t="s">
        <v>1324</v>
      </c>
      <c r="C201" s="150" t="s">
        <v>1196</v>
      </c>
      <c r="D201" s="148" t="s">
        <v>1325</v>
      </c>
      <c r="E201" s="148" t="s">
        <v>1326</v>
      </c>
      <c r="F201" s="149">
        <v>8</v>
      </c>
      <c r="G201" s="149">
        <v>0</v>
      </c>
      <c r="H201" s="149">
        <v>0</v>
      </c>
      <c r="I201" s="149">
        <v>0</v>
      </c>
      <c r="J201" s="149">
        <v>0</v>
      </c>
      <c r="K201" s="149">
        <v>0</v>
      </c>
      <c r="L201" s="149">
        <v>0</v>
      </c>
      <c r="M201" s="149">
        <v>8</v>
      </c>
      <c r="N201" s="149">
        <v>0</v>
      </c>
      <c r="O201" s="149">
        <v>8</v>
      </c>
      <c r="P201" s="149">
        <v>0</v>
      </c>
      <c r="Q201" s="149">
        <v>0</v>
      </c>
    </row>
    <row r="202" customHeight="1" spans="1:17">
      <c r="A202" s="150"/>
      <c r="B202" s="150"/>
      <c r="C202" s="150"/>
      <c r="D202" s="148" t="s">
        <v>1183</v>
      </c>
      <c r="E202" s="148" t="s">
        <v>1328</v>
      </c>
      <c r="F202" s="149">
        <v>45</v>
      </c>
      <c r="G202" s="149">
        <v>0</v>
      </c>
      <c r="H202" s="149">
        <v>0</v>
      </c>
      <c r="I202" s="149">
        <v>0</v>
      </c>
      <c r="J202" s="149">
        <v>0</v>
      </c>
      <c r="K202" s="149">
        <v>0</v>
      </c>
      <c r="L202" s="149">
        <v>0</v>
      </c>
      <c r="M202" s="149">
        <v>45</v>
      </c>
      <c r="N202" s="149">
        <v>0</v>
      </c>
      <c r="O202" s="149">
        <v>45</v>
      </c>
      <c r="P202" s="149">
        <v>0</v>
      </c>
      <c r="Q202" s="149">
        <v>0</v>
      </c>
    </row>
    <row r="203" customHeight="1" spans="1:17">
      <c r="A203" s="150"/>
      <c r="B203" s="150"/>
      <c r="C203" s="150"/>
      <c r="D203" s="148" t="s">
        <v>1322</v>
      </c>
      <c r="E203" s="148" t="s">
        <v>1323</v>
      </c>
      <c r="F203" s="149">
        <v>45</v>
      </c>
      <c r="G203" s="149">
        <v>0</v>
      </c>
      <c r="H203" s="149">
        <v>0</v>
      </c>
      <c r="I203" s="149">
        <v>0</v>
      </c>
      <c r="J203" s="149">
        <v>0</v>
      </c>
      <c r="K203" s="149">
        <v>0</v>
      </c>
      <c r="L203" s="149">
        <v>0</v>
      </c>
      <c r="M203" s="149">
        <v>45</v>
      </c>
      <c r="N203" s="149">
        <v>0</v>
      </c>
      <c r="O203" s="149">
        <v>45</v>
      </c>
      <c r="P203" s="149">
        <v>0</v>
      </c>
      <c r="Q203" s="149">
        <v>0</v>
      </c>
    </row>
    <row r="204" customHeight="1" spans="1:17">
      <c r="A204" s="150" t="s">
        <v>1153</v>
      </c>
      <c r="B204" s="150" t="s">
        <v>1324</v>
      </c>
      <c r="C204" s="150" t="s">
        <v>1185</v>
      </c>
      <c r="D204" s="148" t="s">
        <v>1325</v>
      </c>
      <c r="E204" s="148" t="s">
        <v>1326</v>
      </c>
      <c r="F204" s="149">
        <v>45</v>
      </c>
      <c r="G204" s="149">
        <v>0</v>
      </c>
      <c r="H204" s="149">
        <v>0</v>
      </c>
      <c r="I204" s="149">
        <v>0</v>
      </c>
      <c r="J204" s="149">
        <v>0</v>
      </c>
      <c r="K204" s="149">
        <v>0</v>
      </c>
      <c r="L204" s="149">
        <v>0</v>
      </c>
      <c r="M204" s="149">
        <v>45</v>
      </c>
      <c r="N204" s="149">
        <v>0</v>
      </c>
      <c r="O204" s="149">
        <v>45</v>
      </c>
      <c r="P204" s="149">
        <v>0</v>
      </c>
      <c r="Q204" s="149">
        <v>0</v>
      </c>
    </row>
    <row r="205" customHeight="1" spans="1:17">
      <c r="A205" s="150"/>
      <c r="B205" s="150"/>
      <c r="C205" s="150"/>
      <c r="D205" s="148" t="s">
        <v>1329</v>
      </c>
      <c r="E205" s="148" t="s">
        <v>1330</v>
      </c>
      <c r="F205" s="149">
        <v>81.7</v>
      </c>
      <c r="G205" s="149">
        <v>27.5</v>
      </c>
      <c r="H205" s="149">
        <v>23.1</v>
      </c>
      <c r="I205" s="149">
        <v>0</v>
      </c>
      <c r="J205" s="149">
        <v>3.9</v>
      </c>
      <c r="K205" s="149">
        <v>0</v>
      </c>
      <c r="L205" s="149">
        <v>0.5</v>
      </c>
      <c r="M205" s="149">
        <v>54.2</v>
      </c>
      <c r="N205" s="149">
        <v>0</v>
      </c>
      <c r="O205" s="149">
        <v>54.2</v>
      </c>
      <c r="P205" s="149">
        <v>0</v>
      </c>
      <c r="Q205" s="149">
        <v>0</v>
      </c>
    </row>
    <row r="206" customHeight="1" spans="1:17">
      <c r="A206" s="150"/>
      <c r="B206" s="150"/>
      <c r="C206" s="150"/>
      <c r="D206" s="148" t="s">
        <v>1157</v>
      </c>
      <c r="E206" s="148" t="s">
        <v>1331</v>
      </c>
      <c r="F206" s="149">
        <v>27.5</v>
      </c>
      <c r="G206" s="149">
        <v>27.5</v>
      </c>
      <c r="H206" s="149">
        <v>23.1</v>
      </c>
      <c r="I206" s="149">
        <v>0</v>
      </c>
      <c r="J206" s="149">
        <v>3.9</v>
      </c>
      <c r="K206" s="149">
        <v>0</v>
      </c>
      <c r="L206" s="149">
        <v>0.5</v>
      </c>
      <c r="M206" s="149">
        <v>0</v>
      </c>
      <c r="N206" s="149">
        <v>0</v>
      </c>
      <c r="O206" s="149">
        <v>0</v>
      </c>
      <c r="P206" s="149">
        <v>0</v>
      </c>
      <c r="Q206" s="149">
        <v>0</v>
      </c>
    </row>
    <row r="207" customHeight="1" spans="1:17">
      <c r="A207" s="150"/>
      <c r="B207" s="150"/>
      <c r="C207" s="150"/>
      <c r="D207" s="148" t="s">
        <v>1332</v>
      </c>
      <c r="E207" s="148" t="s">
        <v>1333</v>
      </c>
      <c r="F207" s="149">
        <v>27.5</v>
      </c>
      <c r="G207" s="149">
        <v>27.5</v>
      </c>
      <c r="H207" s="149">
        <v>23.1</v>
      </c>
      <c r="I207" s="149">
        <v>0</v>
      </c>
      <c r="J207" s="149">
        <v>3.9</v>
      </c>
      <c r="K207" s="149">
        <v>0</v>
      </c>
      <c r="L207" s="149">
        <v>0.5</v>
      </c>
      <c r="M207" s="149">
        <v>0</v>
      </c>
      <c r="N207" s="149">
        <v>0</v>
      </c>
      <c r="O207" s="149">
        <v>0</v>
      </c>
      <c r="P207" s="149">
        <v>0</v>
      </c>
      <c r="Q207" s="149">
        <v>0</v>
      </c>
    </row>
    <row r="208" customHeight="1" spans="1:17">
      <c r="A208" s="150" t="s">
        <v>1153</v>
      </c>
      <c r="B208" s="150" t="s">
        <v>1334</v>
      </c>
      <c r="C208" s="150" t="s">
        <v>1161</v>
      </c>
      <c r="D208" s="148" t="s">
        <v>1335</v>
      </c>
      <c r="E208" s="148" t="s">
        <v>1336</v>
      </c>
      <c r="F208" s="149">
        <v>27.5</v>
      </c>
      <c r="G208" s="149">
        <v>27.5</v>
      </c>
      <c r="H208" s="149">
        <v>23.1</v>
      </c>
      <c r="I208" s="149">
        <v>0</v>
      </c>
      <c r="J208" s="149">
        <v>3.9</v>
      </c>
      <c r="K208" s="149">
        <v>0</v>
      </c>
      <c r="L208" s="149">
        <v>0.5</v>
      </c>
      <c r="M208" s="149">
        <v>0</v>
      </c>
      <c r="N208" s="149">
        <v>0</v>
      </c>
      <c r="O208" s="149">
        <v>0</v>
      </c>
      <c r="P208" s="149">
        <v>0</v>
      </c>
      <c r="Q208" s="149">
        <v>0</v>
      </c>
    </row>
    <row r="209" customHeight="1" spans="1:17">
      <c r="A209" s="150"/>
      <c r="B209" s="150"/>
      <c r="C209" s="150"/>
      <c r="D209" s="148" t="s">
        <v>1171</v>
      </c>
      <c r="E209" s="148" t="s">
        <v>1337</v>
      </c>
      <c r="F209" s="149">
        <v>54.2</v>
      </c>
      <c r="G209" s="149">
        <v>0</v>
      </c>
      <c r="H209" s="149">
        <v>0</v>
      </c>
      <c r="I209" s="149">
        <v>0</v>
      </c>
      <c r="J209" s="149">
        <v>0</v>
      </c>
      <c r="K209" s="149">
        <v>0</v>
      </c>
      <c r="L209" s="149">
        <v>0</v>
      </c>
      <c r="M209" s="149">
        <v>54.2</v>
      </c>
      <c r="N209" s="149">
        <v>0</v>
      </c>
      <c r="O209" s="149">
        <v>54.2</v>
      </c>
      <c r="P209" s="149">
        <v>0</v>
      </c>
      <c r="Q209" s="149">
        <v>0</v>
      </c>
    </row>
    <row r="210" customHeight="1" spans="1:17">
      <c r="A210" s="150"/>
      <c r="B210" s="150"/>
      <c r="C210" s="150"/>
      <c r="D210" s="148" t="s">
        <v>1332</v>
      </c>
      <c r="E210" s="148" t="s">
        <v>1333</v>
      </c>
      <c r="F210" s="149">
        <v>54.2</v>
      </c>
      <c r="G210" s="149">
        <v>0</v>
      </c>
      <c r="H210" s="149">
        <v>0</v>
      </c>
      <c r="I210" s="149">
        <v>0</v>
      </c>
      <c r="J210" s="149">
        <v>0</v>
      </c>
      <c r="K210" s="149">
        <v>0</v>
      </c>
      <c r="L210" s="149">
        <v>0</v>
      </c>
      <c r="M210" s="149">
        <v>54.2</v>
      </c>
      <c r="N210" s="149">
        <v>0</v>
      </c>
      <c r="O210" s="149">
        <v>54.2</v>
      </c>
      <c r="P210" s="149">
        <v>0</v>
      </c>
      <c r="Q210" s="149">
        <v>0</v>
      </c>
    </row>
    <row r="211" customHeight="1" spans="1:17">
      <c r="A211" s="150" t="s">
        <v>1153</v>
      </c>
      <c r="B211" s="150" t="s">
        <v>1334</v>
      </c>
      <c r="C211" s="150" t="s">
        <v>1173</v>
      </c>
      <c r="D211" s="148" t="s">
        <v>1335</v>
      </c>
      <c r="E211" s="148" t="s">
        <v>1336</v>
      </c>
      <c r="F211" s="149">
        <v>54.2</v>
      </c>
      <c r="G211" s="149">
        <v>0</v>
      </c>
      <c r="H211" s="149">
        <v>0</v>
      </c>
      <c r="I211" s="149">
        <v>0</v>
      </c>
      <c r="J211" s="149">
        <v>0</v>
      </c>
      <c r="K211" s="149">
        <v>0</v>
      </c>
      <c r="L211" s="149">
        <v>0</v>
      </c>
      <c r="M211" s="149">
        <v>54.2</v>
      </c>
      <c r="N211" s="149">
        <v>0</v>
      </c>
      <c r="O211" s="149">
        <v>54.2</v>
      </c>
      <c r="P211" s="149">
        <v>0</v>
      </c>
      <c r="Q211" s="149">
        <v>0</v>
      </c>
    </row>
    <row r="212" customHeight="1" spans="1:17">
      <c r="A212" s="150"/>
      <c r="B212" s="150"/>
      <c r="C212" s="150"/>
      <c r="D212" s="148" t="s">
        <v>1338</v>
      </c>
      <c r="E212" s="148" t="s">
        <v>1339</v>
      </c>
      <c r="F212" s="149">
        <v>320.84</v>
      </c>
      <c r="G212" s="149">
        <v>258.04</v>
      </c>
      <c r="H212" s="149">
        <v>229.34</v>
      </c>
      <c r="I212" s="149">
        <v>0</v>
      </c>
      <c r="J212" s="149">
        <v>22.25</v>
      </c>
      <c r="K212" s="149">
        <v>0</v>
      </c>
      <c r="L212" s="149">
        <v>6.45</v>
      </c>
      <c r="M212" s="149">
        <v>62.8</v>
      </c>
      <c r="N212" s="149">
        <v>0</v>
      </c>
      <c r="O212" s="149">
        <v>62.8</v>
      </c>
      <c r="P212" s="149">
        <v>0</v>
      </c>
      <c r="Q212" s="149">
        <v>0</v>
      </c>
    </row>
    <row r="213" customHeight="1" spans="1:17">
      <c r="A213" s="150"/>
      <c r="B213" s="150"/>
      <c r="C213" s="150"/>
      <c r="D213" s="148" t="s">
        <v>1157</v>
      </c>
      <c r="E213" s="148" t="s">
        <v>1340</v>
      </c>
      <c r="F213" s="149">
        <v>258.04</v>
      </c>
      <c r="G213" s="149">
        <v>258.04</v>
      </c>
      <c r="H213" s="149">
        <v>229.34</v>
      </c>
      <c r="I213" s="149">
        <v>0</v>
      </c>
      <c r="J213" s="149">
        <v>22.25</v>
      </c>
      <c r="K213" s="149">
        <v>0</v>
      </c>
      <c r="L213" s="149">
        <v>6.45</v>
      </c>
      <c r="M213" s="149">
        <v>0</v>
      </c>
      <c r="N213" s="149">
        <v>0</v>
      </c>
      <c r="O213" s="149">
        <v>0</v>
      </c>
      <c r="P213" s="149">
        <v>0</v>
      </c>
      <c r="Q213" s="149">
        <v>0</v>
      </c>
    </row>
    <row r="214" customHeight="1" spans="1:17">
      <c r="A214" s="150"/>
      <c r="B214" s="150"/>
      <c r="C214" s="150"/>
      <c r="D214" s="148" t="s">
        <v>1341</v>
      </c>
      <c r="E214" s="148" t="s">
        <v>1342</v>
      </c>
      <c r="F214" s="149">
        <v>258.04</v>
      </c>
      <c r="G214" s="149">
        <v>258.04</v>
      </c>
      <c r="H214" s="149">
        <v>229.34</v>
      </c>
      <c r="I214" s="149">
        <v>0</v>
      </c>
      <c r="J214" s="149">
        <v>22.25</v>
      </c>
      <c r="K214" s="149">
        <v>0</v>
      </c>
      <c r="L214" s="149">
        <v>6.45</v>
      </c>
      <c r="M214" s="149">
        <v>0</v>
      </c>
      <c r="N214" s="149">
        <v>0</v>
      </c>
      <c r="O214" s="149">
        <v>0</v>
      </c>
      <c r="P214" s="149">
        <v>0</v>
      </c>
      <c r="Q214" s="149">
        <v>0</v>
      </c>
    </row>
    <row r="215" customHeight="1" spans="1:17">
      <c r="A215" s="150" t="s">
        <v>1153</v>
      </c>
      <c r="B215" s="150" t="s">
        <v>1343</v>
      </c>
      <c r="C215" s="150" t="s">
        <v>1161</v>
      </c>
      <c r="D215" s="148" t="s">
        <v>1344</v>
      </c>
      <c r="E215" s="148" t="s">
        <v>1345</v>
      </c>
      <c r="F215" s="149">
        <v>258.04</v>
      </c>
      <c r="G215" s="149">
        <v>258.04</v>
      </c>
      <c r="H215" s="149">
        <v>229.34</v>
      </c>
      <c r="I215" s="149">
        <v>0</v>
      </c>
      <c r="J215" s="149">
        <v>22.25</v>
      </c>
      <c r="K215" s="149">
        <v>0</v>
      </c>
      <c r="L215" s="149">
        <v>6.45</v>
      </c>
      <c r="M215" s="149">
        <v>0</v>
      </c>
      <c r="N215" s="149">
        <v>0</v>
      </c>
      <c r="O215" s="149">
        <v>0</v>
      </c>
      <c r="P215" s="149">
        <v>0</v>
      </c>
      <c r="Q215" s="149">
        <v>0</v>
      </c>
    </row>
    <row r="216" customHeight="1" spans="1:17">
      <c r="A216" s="150"/>
      <c r="B216" s="150"/>
      <c r="C216" s="150"/>
      <c r="D216" s="148" t="s">
        <v>1194</v>
      </c>
      <c r="E216" s="148" t="s">
        <v>1346</v>
      </c>
      <c r="F216" s="149">
        <v>4</v>
      </c>
      <c r="G216" s="149">
        <v>0</v>
      </c>
      <c r="H216" s="149">
        <v>0</v>
      </c>
      <c r="I216" s="149">
        <v>0</v>
      </c>
      <c r="J216" s="149">
        <v>0</v>
      </c>
      <c r="K216" s="149">
        <v>0</v>
      </c>
      <c r="L216" s="149">
        <v>0</v>
      </c>
      <c r="M216" s="149">
        <v>4</v>
      </c>
      <c r="N216" s="149">
        <v>0</v>
      </c>
      <c r="O216" s="149">
        <v>4</v>
      </c>
      <c r="P216" s="149">
        <v>0</v>
      </c>
      <c r="Q216" s="149">
        <v>0</v>
      </c>
    </row>
    <row r="217" customHeight="1" spans="1:17">
      <c r="A217" s="150"/>
      <c r="B217" s="150"/>
      <c r="C217" s="150"/>
      <c r="D217" s="148" t="s">
        <v>1341</v>
      </c>
      <c r="E217" s="148" t="s">
        <v>1342</v>
      </c>
      <c r="F217" s="149">
        <v>4</v>
      </c>
      <c r="G217" s="149">
        <v>0</v>
      </c>
      <c r="H217" s="149">
        <v>0</v>
      </c>
      <c r="I217" s="149">
        <v>0</v>
      </c>
      <c r="J217" s="149">
        <v>0</v>
      </c>
      <c r="K217" s="149">
        <v>0</v>
      </c>
      <c r="L217" s="149">
        <v>0</v>
      </c>
      <c r="M217" s="149">
        <v>4</v>
      </c>
      <c r="N217" s="149">
        <v>0</v>
      </c>
      <c r="O217" s="149">
        <v>4</v>
      </c>
      <c r="P217" s="149">
        <v>0</v>
      </c>
      <c r="Q217" s="149">
        <v>0</v>
      </c>
    </row>
    <row r="218" customHeight="1" spans="1:17">
      <c r="A218" s="150" t="s">
        <v>1153</v>
      </c>
      <c r="B218" s="150" t="s">
        <v>1343</v>
      </c>
      <c r="C218" s="150" t="s">
        <v>1196</v>
      </c>
      <c r="D218" s="148" t="s">
        <v>1344</v>
      </c>
      <c r="E218" s="148" t="s">
        <v>1345</v>
      </c>
      <c r="F218" s="149">
        <v>4</v>
      </c>
      <c r="G218" s="149">
        <v>0</v>
      </c>
      <c r="H218" s="149">
        <v>0</v>
      </c>
      <c r="I218" s="149">
        <v>0</v>
      </c>
      <c r="J218" s="149">
        <v>0</v>
      </c>
      <c r="K218" s="149">
        <v>0</v>
      </c>
      <c r="L218" s="149">
        <v>0</v>
      </c>
      <c r="M218" s="149">
        <v>4</v>
      </c>
      <c r="N218" s="149">
        <v>0</v>
      </c>
      <c r="O218" s="149">
        <v>4</v>
      </c>
      <c r="P218" s="149">
        <v>0</v>
      </c>
      <c r="Q218" s="149">
        <v>0</v>
      </c>
    </row>
    <row r="219" customHeight="1" spans="1:17">
      <c r="A219" s="150"/>
      <c r="B219" s="150"/>
      <c r="C219" s="150"/>
      <c r="D219" s="148" t="s">
        <v>1183</v>
      </c>
      <c r="E219" s="148" t="s">
        <v>1347</v>
      </c>
      <c r="F219" s="149">
        <v>58.8</v>
      </c>
      <c r="G219" s="149">
        <v>0</v>
      </c>
      <c r="H219" s="149">
        <v>0</v>
      </c>
      <c r="I219" s="149">
        <v>0</v>
      </c>
      <c r="J219" s="149">
        <v>0</v>
      </c>
      <c r="K219" s="149">
        <v>0</v>
      </c>
      <c r="L219" s="149">
        <v>0</v>
      </c>
      <c r="M219" s="149">
        <v>58.8</v>
      </c>
      <c r="N219" s="149">
        <v>0</v>
      </c>
      <c r="O219" s="149">
        <v>58.8</v>
      </c>
      <c r="P219" s="149">
        <v>0</v>
      </c>
      <c r="Q219" s="149">
        <v>0</v>
      </c>
    </row>
    <row r="220" customHeight="1" spans="1:17">
      <c r="A220" s="150"/>
      <c r="B220" s="150"/>
      <c r="C220" s="150"/>
      <c r="D220" s="148" t="s">
        <v>1341</v>
      </c>
      <c r="E220" s="148" t="s">
        <v>1342</v>
      </c>
      <c r="F220" s="149">
        <v>58.8</v>
      </c>
      <c r="G220" s="149">
        <v>0</v>
      </c>
      <c r="H220" s="149">
        <v>0</v>
      </c>
      <c r="I220" s="149">
        <v>0</v>
      </c>
      <c r="J220" s="149">
        <v>0</v>
      </c>
      <c r="K220" s="149">
        <v>0</v>
      </c>
      <c r="L220" s="149">
        <v>0</v>
      </c>
      <c r="M220" s="149">
        <v>58.8</v>
      </c>
      <c r="N220" s="149">
        <v>0</v>
      </c>
      <c r="O220" s="149">
        <v>58.8</v>
      </c>
      <c r="P220" s="149">
        <v>0</v>
      </c>
      <c r="Q220" s="149">
        <v>0</v>
      </c>
    </row>
    <row r="221" customHeight="1" spans="1:17">
      <c r="A221" s="150" t="s">
        <v>1153</v>
      </c>
      <c r="B221" s="150" t="s">
        <v>1343</v>
      </c>
      <c r="C221" s="150" t="s">
        <v>1185</v>
      </c>
      <c r="D221" s="148" t="s">
        <v>1344</v>
      </c>
      <c r="E221" s="148" t="s">
        <v>1345</v>
      </c>
      <c r="F221" s="149">
        <v>58.8</v>
      </c>
      <c r="G221" s="149">
        <v>0</v>
      </c>
      <c r="H221" s="149">
        <v>0</v>
      </c>
      <c r="I221" s="149">
        <v>0</v>
      </c>
      <c r="J221" s="149">
        <v>0</v>
      </c>
      <c r="K221" s="149">
        <v>0</v>
      </c>
      <c r="L221" s="149">
        <v>0</v>
      </c>
      <c r="M221" s="149">
        <v>58.8</v>
      </c>
      <c r="N221" s="149">
        <v>0</v>
      </c>
      <c r="O221" s="149">
        <v>58.8</v>
      </c>
      <c r="P221" s="149">
        <v>0</v>
      </c>
      <c r="Q221" s="149">
        <v>0</v>
      </c>
    </row>
    <row r="222" customHeight="1" spans="1:17">
      <c r="A222" s="150"/>
      <c r="B222" s="150"/>
      <c r="C222" s="150"/>
      <c r="D222" s="148" t="s">
        <v>1348</v>
      </c>
      <c r="E222" s="148" t="s">
        <v>1349</v>
      </c>
      <c r="F222" s="149">
        <v>1470.47</v>
      </c>
      <c r="G222" s="149">
        <v>1028.87</v>
      </c>
      <c r="H222" s="149">
        <v>924.87</v>
      </c>
      <c r="I222" s="149">
        <v>0</v>
      </c>
      <c r="J222" s="149">
        <v>81.19</v>
      </c>
      <c r="K222" s="149">
        <v>0</v>
      </c>
      <c r="L222" s="149">
        <v>22.81</v>
      </c>
      <c r="M222" s="149">
        <v>441.6</v>
      </c>
      <c r="N222" s="149">
        <v>0</v>
      </c>
      <c r="O222" s="149">
        <v>441.6</v>
      </c>
      <c r="P222" s="149">
        <v>0</v>
      </c>
      <c r="Q222" s="149">
        <v>0</v>
      </c>
    </row>
    <row r="223" customHeight="1" spans="1:17">
      <c r="A223" s="150"/>
      <c r="B223" s="150"/>
      <c r="C223" s="150"/>
      <c r="D223" s="148" t="s">
        <v>1157</v>
      </c>
      <c r="E223" s="148" t="s">
        <v>1350</v>
      </c>
      <c r="F223" s="149">
        <v>773.75</v>
      </c>
      <c r="G223" s="149">
        <v>773.75</v>
      </c>
      <c r="H223" s="149">
        <v>676.2</v>
      </c>
      <c r="I223" s="149">
        <v>0</v>
      </c>
      <c r="J223" s="149">
        <v>81.19</v>
      </c>
      <c r="K223" s="149">
        <v>0</v>
      </c>
      <c r="L223" s="149">
        <v>16.36</v>
      </c>
      <c r="M223" s="149">
        <v>0</v>
      </c>
      <c r="N223" s="149">
        <v>0</v>
      </c>
      <c r="O223" s="149">
        <v>0</v>
      </c>
      <c r="P223" s="149">
        <v>0</v>
      </c>
      <c r="Q223" s="149">
        <v>0</v>
      </c>
    </row>
    <row r="224" customHeight="1" spans="1:17">
      <c r="A224" s="150"/>
      <c r="B224" s="150"/>
      <c r="C224" s="150"/>
      <c r="D224" s="148" t="s">
        <v>1351</v>
      </c>
      <c r="E224" s="148" t="s">
        <v>1352</v>
      </c>
      <c r="F224" s="149">
        <v>342.92</v>
      </c>
      <c r="G224" s="149">
        <v>342.92</v>
      </c>
      <c r="H224" s="149">
        <v>305.98</v>
      </c>
      <c r="I224" s="149">
        <v>0</v>
      </c>
      <c r="J224" s="149">
        <v>29.01</v>
      </c>
      <c r="K224" s="149">
        <v>0</v>
      </c>
      <c r="L224" s="149">
        <v>7.93</v>
      </c>
      <c r="M224" s="149">
        <v>0</v>
      </c>
      <c r="N224" s="149">
        <v>0</v>
      </c>
      <c r="O224" s="149">
        <v>0</v>
      </c>
      <c r="P224" s="149">
        <v>0</v>
      </c>
      <c r="Q224" s="149">
        <v>0</v>
      </c>
    </row>
    <row r="225" customHeight="1" spans="1:17">
      <c r="A225" s="150" t="s">
        <v>1153</v>
      </c>
      <c r="B225" s="150" t="s">
        <v>1353</v>
      </c>
      <c r="C225" s="150" t="s">
        <v>1161</v>
      </c>
      <c r="D225" s="148" t="s">
        <v>1354</v>
      </c>
      <c r="E225" s="148" t="s">
        <v>1355</v>
      </c>
      <c r="F225" s="149">
        <v>342.92</v>
      </c>
      <c r="G225" s="149">
        <v>342.92</v>
      </c>
      <c r="H225" s="149">
        <v>305.98</v>
      </c>
      <c r="I225" s="149">
        <v>0</v>
      </c>
      <c r="J225" s="149">
        <v>29.01</v>
      </c>
      <c r="K225" s="149">
        <v>0</v>
      </c>
      <c r="L225" s="149">
        <v>7.93</v>
      </c>
      <c r="M225" s="149">
        <v>0</v>
      </c>
      <c r="N225" s="149">
        <v>0</v>
      </c>
      <c r="O225" s="149">
        <v>0</v>
      </c>
      <c r="P225" s="149">
        <v>0</v>
      </c>
      <c r="Q225" s="149">
        <v>0</v>
      </c>
    </row>
    <row r="226" customHeight="1" spans="1:17">
      <c r="A226" s="150"/>
      <c r="B226" s="150"/>
      <c r="C226" s="150"/>
      <c r="D226" s="148" t="s">
        <v>1164</v>
      </c>
      <c r="E226" s="148" t="s">
        <v>1165</v>
      </c>
      <c r="F226" s="149">
        <v>53.44</v>
      </c>
      <c r="G226" s="149">
        <v>53.44</v>
      </c>
      <c r="H226" s="149">
        <v>30.51</v>
      </c>
      <c r="I226" s="149">
        <v>0</v>
      </c>
      <c r="J226" s="149">
        <v>22.93</v>
      </c>
      <c r="K226" s="149">
        <v>0</v>
      </c>
      <c r="L226" s="149">
        <v>0</v>
      </c>
      <c r="M226" s="149">
        <v>0</v>
      </c>
      <c r="N226" s="149">
        <v>0</v>
      </c>
      <c r="O226" s="149">
        <v>0</v>
      </c>
      <c r="P226" s="149">
        <v>0</v>
      </c>
      <c r="Q226" s="149">
        <v>0</v>
      </c>
    </row>
    <row r="227" customHeight="1" spans="1:17">
      <c r="A227" s="150" t="s">
        <v>1153</v>
      </c>
      <c r="B227" s="150" t="s">
        <v>1353</v>
      </c>
      <c r="C227" s="150" t="s">
        <v>1161</v>
      </c>
      <c r="D227" s="148" t="s">
        <v>1166</v>
      </c>
      <c r="E227" s="148" t="s">
        <v>1167</v>
      </c>
      <c r="F227" s="149">
        <v>53.44</v>
      </c>
      <c r="G227" s="149">
        <v>53.44</v>
      </c>
      <c r="H227" s="149">
        <v>30.51</v>
      </c>
      <c r="I227" s="149">
        <v>0</v>
      </c>
      <c r="J227" s="149">
        <v>22.93</v>
      </c>
      <c r="K227" s="149">
        <v>0</v>
      </c>
      <c r="L227" s="149">
        <v>0</v>
      </c>
      <c r="M227" s="149">
        <v>0</v>
      </c>
      <c r="N227" s="149">
        <v>0</v>
      </c>
      <c r="O227" s="149">
        <v>0</v>
      </c>
      <c r="P227" s="149">
        <v>0</v>
      </c>
      <c r="Q227" s="149">
        <v>0</v>
      </c>
    </row>
    <row r="228" customHeight="1" spans="1:17">
      <c r="A228" s="150"/>
      <c r="B228" s="150"/>
      <c r="C228" s="150"/>
      <c r="D228" s="148" t="s">
        <v>1356</v>
      </c>
      <c r="E228" s="148" t="s">
        <v>1357</v>
      </c>
      <c r="F228" s="149">
        <v>377.39</v>
      </c>
      <c r="G228" s="149">
        <v>377.39</v>
      </c>
      <c r="H228" s="149">
        <v>339.71</v>
      </c>
      <c r="I228" s="149">
        <v>0</v>
      </c>
      <c r="J228" s="149">
        <v>29.25</v>
      </c>
      <c r="K228" s="149">
        <v>0</v>
      </c>
      <c r="L228" s="149">
        <v>8.43</v>
      </c>
      <c r="M228" s="149">
        <v>0</v>
      </c>
      <c r="N228" s="149">
        <v>0</v>
      </c>
      <c r="O228" s="149">
        <v>0</v>
      </c>
      <c r="P228" s="149">
        <v>0</v>
      </c>
      <c r="Q228" s="149">
        <v>0</v>
      </c>
    </row>
    <row r="229" customHeight="1" spans="1:17">
      <c r="A229" s="150" t="s">
        <v>1153</v>
      </c>
      <c r="B229" s="150" t="s">
        <v>1353</v>
      </c>
      <c r="C229" s="150" t="s">
        <v>1161</v>
      </c>
      <c r="D229" s="148" t="s">
        <v>1358</v>
      </c>
      <c r="E229" s="148" t="s">
        <v>1359</v>
      </c>
      <c r="F229" s="149">
        <v>377.39</v>
      </c>
      <c r="G229" s="149">
        <v>377.39</v>
      </c>
      <c r="H229" s="149">
        <v>339.71</v>
      </c>
      <c r="I229" s="149">
        <v>0</v>
      </c>
      <c r="J229" s="149">
        <v>29.25</v>
      </c>
      <c r="K229" s="149">
        <v>0</v>
      </c>
      <c r="L229" s="149">
        <v>8.43</v>
      </c>
      <c r="M229" s="149">
        <v>0</v>
      </c>
      <c r="N229" s="149">
        <v>0</v>
      </c>
      <c r="O229" s="149">
        <v>0</v>
      </c>
      <c r="P229" s="149">
        <v>0</v>
      </c>
      <c r="Q229" s="149">
        <v>0</v>
      </c>
    </row>
    <row r="230" customHeight="1" spans="1:17">
      <c r="A230" s="150"/>
      <c r="B230" s="150"/>
      <c r="C230" s="150"/>
      <c r="D230" s="148" t="s">
        <v>1168</v>
      </c>
      <c r="E230" s="148" t="s">
        <v>1360</v>
      </c>
      <c r="F230" s="149">
        <v>261.32</v>
      </c>
      <c r="G230" s="149">
        <v>255.12</v>
      </c>
      <c r="H230" s="149">
        <v>248.67</v>
      </c>
      <c r="I230" s="149">
        <v>0</v>
      </c>
      <c r="J230" s="149">
        <v>0</v>
      </c>
      <c r="K230" s="149">
        <v>0</v>
      </c>
      <c r="L230" s="149">
        <v>6.45</v>
      </c>
      <c r="M230" s="149">
        <v>6.2</v>
      </c>
      <c r="N230" s="149">
        <v>0</v>
      </c>
      <c r="O230" s="149">
        <v>6.2</v>
      </c>
      <c r="P230" s="149">
        <v>0</v>
      </c>
      <c r="Q230" s="149">
        <v>0</v>
      </c>
    </row>
    <row r="231" customHeight="1" spans="1:17">
      <c r="A231" s="150"/>
      <c r="B231" s="150"/>
      <c r="C231" s="150"/>
      <c r="D231" s="148" t="s">
        <v>1164</v>
      </c>
      <c r="E231" s="148" t="s">
        <v>1165</v>
      </c>
      <c r="F231" s="149">
        <v>261.32</v>
      </c>
      <c r="G231" s="149">
        <v>255.12</v>
      </c>
      <c r="H231" s="149">
        <v>248.67</v>
      </c>
      <c r="I231" s="149">
        <v>0</v>
      </c>
      <c r="J231" s="149">
        <v>0</v>
      </c>
      <c r="K231" s="149">
        <v>0</v>
      </c>
      <c r="L231" s="149">
        <v>6.45</v>
      </c>
      <c r="M231" s="149">
        <v>6.2</v>
      </c>
      <c r="N231" s="149">
        <v>0</v>
      </c>
      <c r="O231" s="149">
        <v>6.2</v>
      </c>
      <c r="P231" s="149">
        <v>0</v>
      </c>
      <c r="Q231" s="149">
        <v>0</v>
      </c>
    </row>
    <row r="232" customHeight="1" spans="1:17">
      <c r="A232" s="150" t="s">
        <v>1153</v>
      </c>
      <c r="B232" s="150" t="s">
        <v>1353</v>
      </c>
      <c r="C232" s="150" t="s">
        <v>1170</v>
      </c>
      <c r="D232" s="148" t="s">
        <v>1166</v>
      </c>
      <c r="E232" s="148" t="s">
        <v>1167</v>
      </c>
      <c r="F232" s="149">
        <v>261.32</v>
      </c>
      <c r="G232" s="149">
        <v>255.12</v>
      </c>
      <c r="H232" s="149">
        <v>248.67</v>
      </c>
      <c r="I232" s="149">
        <v>0</v>
      </c>
      <c r="J232" s="149">
        <v>0</v>
      </c>
      <c r="K232" s="149">
        <v>0</v>
      </c>
      <c r="L232" s="149">
        <v>6.45</v>
      </c>
      <c r="M232" s="149">
        <v>6.2</v>
      </c>
      <c r="N232" s="149">
        <v>0</v>
      </c>
      <c r="O232" s="149">
        <v>6.2</v>
      </c>
      <c r="P232" s="149">
        <v>0</v>
      </c>
      <c r="Q232" s="149">
        <v>0</v>
      </c>
    </row>
    <row r="233" customHeight="1" spans="1:17">
      <c r="A233" s="150"/>
      <c r="B233" s="150"/>
      <c r="C233" s="150"/>
      <c r="D233" s="148" t="s">
        <v>1194</v>
      </c>
      <c r="E233" s="148" t="s">
        <v>1361</v>
      </c>
      <c r="F233" s="149">
        <v>16</v>
      </c>
      <c r="G233" s="149">
        <v>0</v>
      </c>
      <c r="H233" s="149">
        <v>0</v>
      </c>
      <c r="I233" s="149">
        <v>0</v>
      </c>
      <c r="J233" s="149">
        <v>0</v>
      </c>
      <c r="K233" s="149">
        <v>0</v>
      </c>
      <c r="L233" s="149">
        <v>0</v>
      </c>
      <c r="M233" s="149">
        <v>16</v>
      </c>
      <c r="N233" s="149">
        <v>0</v>
      </c>
      <c r="O233" s="149">
        <v>16</v>
      </c>
      <c r="P233" s="149">
        <v>0</v>
      </c>
      <c r="Q233" s="149">
        <v>0</v>
      </c>
    </row>
    <row r="234" customHeight="1" spans="1:17">
      <c r="A234" s="150"/>
      <c r="B234" s="150"/>
      <c r="C234" s="150"/>
      <c r="D234" s="148" t="s">
        <v>1351</v>
      </c>
      <c r="E234" s="148" t="s">
        <v>1352</v>
      </c>
      <c r="F234" s="149">
        <v>5</v>
      </c>
      <c r="G234" s="149">
        <v>0</v>
      </c>
      <c r="H234" s="149">
        <v>0</v>
      </c>
      <c r="I234" s="149">
        <v>0</v>
      </c>
      <c r="J234" s="149">
        <v>0</v>
      </c>
      <c r="K234" s="149">
        <v>0</v>
      </c>
      <c r="L234" s="149">
        <v>0</v>
      </c>
      <c r="M234" s="149">
        <v>5</v>
      </c>
      <c r="N234" s="149">
        <v>0</v>
      </c>
      <c r="O234" s="149">
        <v>5</v>
      </c>
      <c r="P234" s="149">
        <v>0</v>
      </c>
      <c r="Q234" s="149">
        <v>0</v>
      </c>
    </row>
    <row r="235" customHeight="1" spans="1:17">
      <c r="A235" s="150" t="s">
        <v>1153</v>
      </c>
      <c r="B235" s="150" t="s">
        <v>1353</v>
      </c>
      <c r="C235" s="150" t="s">
        <v>1196</v>
      </c>
      <c r="D235" s="148" t="s">
        <v>1354</v>
      </c>
      <c r="E235" s="148" t="s">
        <v>1355</v>
      </c>
      <c r="F235" s="149">
        <v>5</v>
      </c>
      <c r="G235" s="149">
        <v>0</v>
      </c>
      <c r="H235" s="149">
        <v>0</v>
      </c>
      <c r="I235" s="149">
        <v>0</v>
      </c>
      <c r="J235" s="149">
        <v>0</v>
      </c>
      <c r="K235" s="149">
        <v>0</v>
      </c>
      <c r="L235" s="149">
        <v>0</v>
      </c>
      <c r="M235" s="149">
        <v>5</v>
      </c>
      <c r="N235" s="149">
        <v>0</v>
      </c>
      <c r="O235" s="149">
        <v>5</v>
      </c>
      <c r="P235" s="149">
        <v>0</v>
      </c>
      <c r="Q235" s="149">
        <v>0</v>
      </c>
    </row>
    <row r="236" customHeight="1" spans="1:17">
      <c r="A236" s="150"/>
      <c r="B236" s="150"/>
      <c r="C236" s="150"/>
      <c r="D236" s="148" t="s">
        <v>1164</v>
      </c>
      <c r="E236" s="148" t="s">
        <v>1165</v>
      </c>
      <c r="F236" s="149">
        <v>11</v>
      </c>
      <c r="G236" s="149">
        <v>0</v>
      </c>
      <c r="H236" s="149">
        <v>0</v>
      </c>
      <c r="I236" s="149">
        <v>0</v>
      </c>
      <c r="J236" s="149">
        <v>0</v>
      </c>
      <c r="K236" s="149">
        <v>0</v>
      </c>
      <c r="L236" s="149">
        <v>0</v>
      </c>
      <c r="M236" s="149">
        <v>11</v>
      </c>
      <c r="N236" s="149">
        <v>0</v>
      </c>
      <c r="O236" s="149">
        <v>11</v>
      </c>
      <c r="P236" s="149">
        <v>0</v>
      </c>
      <c r="Q236" s="149">
        <v>0</v>
      </c>
    </row>
    <row r="237" customHeight="1" spans="1:17">
      <c r="A237" s="150" t="s">
        <v>1153</v>
      </c>
      <c r="B237" s="150" t="s">
        <v>1353</v>
      </c>
      <c r="C237" s="150" t="s">
        <v>1196</v>
      </c>
      <c r="D237" s="148" t="s">
        <v>1166</v>
      </c>
      <c r="E237" s="148" t="s">
        <v>1167</v>
      </c>
      <c r="F237" s="149">
        <v>11</v>
      </c>
      <c r="G237" s="149">
        <v>0</v>
      </c>
      <c r="H237" s="149">
        <v>0</v>
      </c>
      <c r="I237" s="149">
        <v>0</v>
      </c>
      <c r="J237" s="149">
        <v>0</v>
      </c>
      <c r="K237" s="149">
        <v>0</v>
      </c>
      <c r="L237" s="149">
        <v>0</v>
      </c>
      <c r="M237" s="149">
        <v>11</v>
      </c>
      <c r="N237" s="149">
        <v>0</v>
      </c>
      <c r="O237" s="149">
        <v>11</v>
      </c>
      <c r="P237" s="149">
        <v>0</v>
      </c>
      <c r="Q237" s="149">
        <v>0</v>
      </c>
    </row>
    <row r="238" customHeight="1" spans="1:17">
      <c r="A238" s="150"/>
      <c r="B238" s="150"/>
      <c r="C238" s="150"/>
      <c r="D238" s="148" t="s">
        <v>1183</v>
      </c>
      <c r="E238" s="148" t="s">
        <v>1362</v>
      </c>
      <c r="F238" s="149">
        <v>419.4</v>
      </c>
      <c r="G238" s="149">
        <v>0</v>
      </c>
      <c r="H238" s="149">
        <v>0</v>
      </c>
      <c r="I238" s="149">
        <v>0</v>
      </c>
      <c r="J238" s="149">
        <v>0</v>
      </c>
      <c r="K238" s="149">
        <v>0</v>
      </c>
      <c r="L238" s="149">
        <v>0</v>
      </c>
      <c r="M238" s="149">
        <v>419.4</v>
      </c>
      <c r="N238" s="149">
        <v>0</v>
      </c>
      <c r="O238" s="149">
        <v>419.4</v>
      </c>
      <c r="P238" s="149">
        <v>0</v>
      </c>
      <c r="Q238" s="149">
        <v>0</v>
      </c>
    </row>
    <row r="239" customHeight="1" spans="1:17">
      <c r="A239" s="150"/>
      <c r="B239" s="150"/>
      <c r="C239" s="150"/>
      <c r="D239" s="148" t="s">
        <v>1351</v>
      </c>
      <c r="E239" s="148" t="s">
        <v>1352</v>
      </c>
      <c r="F239" s="149">
        <v>142.8</v>
      </c>
      <c r="G239" s="149">
        <v>0</v>
      </c>
      <c r="H239" s="149">
        <v>0</v>
      </c>
      <c r="I239" s="149">
        <v>0</v>
      </c>
      <c r="J239" s="149">
        <v>0</v>
      </c>
      <c r="K239" s="149">
        <v>0</v>
      </c>
      <c r="L239" s="149">
        <v>0</v>
      </c>
      <c r="M239" s="149">
        <v>142.8</v>
      </c>
      <c r="N239" s="149">
        <v>0</v>
      </c>
      <c r="O239" s="149">
        <v>142.8</v>
      </c>
      <c r="P239" s="149">
        <v>0</v>
      </c>
      <c r="Q239" s="149">
        <v>0</v>
      </c>
    </row>
    <row r="240" customHeight="1" spans="1:17">
      <c r="A240" s="150" t="s">
        <v>1153</v>
      </c>
      <c r="B240" s="150" t="s">
        <v>1353</v>
      </c>
      <c r="C240" s="150" t="s">
        <v>1185</v>
      </c>
      <c r="D240" s="148" t="s">
        <v>1354</v>
      </c>
      <c r="E240" s="148" t="s">
        <v>1355</v>
      </c>
      <c r="F240" s="149">
        <v>142.8</v>
      </c>
      <c r="G240" s="149">
        <v>0</v>
      </c>
      <c r="H240" s="149">
        <v>0</v>
      </c>
      <c r="I240" s="149">
        <v>0</v>
      </c>
      <c r="J240" s="149">
        <v>0</v>
      </c>
      <c r="K240" s="149">
        <v>0</v>
      </c>
      <c r="L240" s="149">
        <v>0</v>
      </c>
      <c r="M240" s="149">
        <v>142.8</v>
      </c>
      <c r="N240" s="149">
        <v>0</v>
      </c>
      <c r="O240" s="149">
        <v>142.8</v>
      </c>
      <c r="P240" s="149">
        <v>0</v>
      </c>
      <c r="Q240" s="149">
        <v>0</v>
      </c>
    </row>
    <row r="241" customHeight="1" spans="1:17">
      <c r="A241" s="150"/>
      <c r="B241" s="150"/>
      <c r="C241" s="150"/>
      <c r="D241" s="148" t="s">
        <v>1164</v>
      </c>
      <c r="E241" s="148" t="s">
        <v>1165</v>
      </c>
      <c r="F241" s="149">
        <v>157</v>
      </c>
      <c r="G241" s="149">
        <v>0</v>
      </c>
      <c r="H241" s="149">
        <v>0</v>
      </c>
      <c r="I241" s="149">
        <v>0</v>
      </c>
      <c r="J241" s="149">
        <v>0</v>
      </c>
      <c r="K241" s="149">
        <v>0</v>
      </c>
      <c r="L241" s="149">
        <v>0</v>
      </c>
      <c r="M241" s="149">
        <v>157</v>
      </c>
      <c r="N241" s="149">
        <v>0</v>
      </c>
      <c r="O241" s="149">
        <v>157</v>
      </c>
      <c r="P241" s="149">
        <v>0</v>
      </c>
      <c r="Q241" s="149">
        <v>0</v>
      </c>
    </row>
    <row r="242" customHeight="1" spans="1:17">
      <c r="A242" s="150" t="s">
        <v>1153</v>
      </c>
      <c r="B242" s="150" t="s">
        <v>1353</v>
      </c>
      <c r="C242" s="150" t="s">
        <v>1185</v>
      </c>
      <c r="D242" s="148" t="s">
        <v>1166</v>
      </c>
      <c r="E242" s="148" t="s">
        <v>1167</v>
      </c>
      <c r="F242" s="149">
        <v>157</v>
      </c>
      <c r="G242" s="149">
        <v>0</v>
      </c>
      <c r="H242" s="149">
        <v>0</v>
      </c>
      <c r="I242" s="149">
        <v>0</v>
      </c>
      <c r="J242" s="149">
        <v>0</v>
      </c>
      <c r="K242" s="149">
        <v>0</v>
      </c>
      <c r="L242" s="149">
        <v>0</v>
      </c>
      <c r="M242" s="149">
        <v>157</v>
      </c>
      <c r="N242" s="149">
        <v>0</v>
      </c>
      <c r="O242" s="149">
        <v>157</v>
      </c>
      <c r="P242" s="149">
        <v>0</v>
      </c>
      <c r="Q242" s="149">
        <v>0</v>
      </c>
    </row>
    <row r="243" customHeight="1" spans="1:17">
      <c r="A243" s="150"/>
      <c r="B243" s="150"/>
      <c r="C243" s="150"/>
      <c r="D243" s="148" t="s">
        <v>1356</v>
      </c>
      <c r="E243" s="148" t="s">
        <v>1357</v>
      </c>
      <c r="F243" s="149">
        <v>91.6</v>
      </c>
      <c r="G243" s="149">
        <v>0</v>
      </c>
      <c r="H243" s="149">
        <v>0</v>
      </c>
      <c r="I243" s="149">
        <v>0</v>
      </c>
      <c r="J243" s="149">
        <v>0</v>
      </c>
      <c r="K243" s="149">
        <v>0</v>
      </c>
      <c r="L243" s="149">
        <v>0</v>
      </c>
      <c r="M243" s="149">
        <v>91.6</v>
      </c>
      <c r="N243" s="149">
        <v>0</v>
      </c>
      <c r="O243" s="149">
        <v>91.6</v>
      </c>
      <c r="P243" s="149">
        <v>0</v>
      </c>
      <c r="Q243" s="149">
        <v>0</v>
      </c>
    </row>
    <row r="244" customHeight="1" spans="1:17">
      <c r="A244" s="150" t="s">
        <v>1153</v>
      </c>
      <c r="B244" s="150" t="s">
        <v>1353</v>
      </c>
      <c r="C244" s="150" t="s">
        <v>1185</v>
      </c>
      <c r="D244" s="148" t="s">
        <v>1358</v>
      </c>
      <c r="E244" s="148" t="s">
        <v>1359</v>
      </c>
      <c r="F244" s="149">
        <v>91.6</v>
      </c>
      <c r="G244" s="149">
        <v>0</v>
      </c>
      <c r="H244" s="149">
        <v>0</v>
      </c>
      <c r="I244" s="149">
        <v>0</v>
      </c>
      <c r="J244" s="149">
        <v>0</v>
      </c>
      <c r="K244" s="149">
        <v>0</v>
      </c>
      <c r="L244" s="149">
        <v>0</v>
      </c>
      <c r="M244" s="149">
        <v>91.6</v>
      </c>
      <c r="N244" s="149">
        <v>0</v>
      </c>
      <c r="O244" s="149">
        <v>91.6</v>
      </c>
      <c r="P244" s="149">
        <v>0</v>
      </c>
      <c r="Q244" s="149">
        <v>0</v>
      </c>
    </row>
    <row r="245" customHeight="1" spans="1:17">
      <c r="A245" s="150"/>
      <c r="B245" s="150"/>
      <c r="C245" s="150"/>
      <c r="D245" s="148" t="s">
        <v>1235</v>
      </c>
      <c r="E245" s="148" t="s">
        <v>1236</v>
      </c>
      <c r="F245" s="149">
        <v>28</v>
      </c>
      <c r="G245" s="149">
        <v>0</v>
      </c>
      <c r="H245" s="149">
        <v>0</v>
      </c>
      <c r="I245" s="149">
        <v>0</v>
      </c>
      <c r="J245" s="149">
        <v>0</v>
      </c>
      <c r="K245" s="149">
        <v>0</v>
      </c>
      <c r="L245" s="149">
        <v>0</v>
      </c>
      <c r="M245" s="149">
        <v>28</v>
      </c>
      <c r="N245" s="149">
        <v>0</v>
      </c>
      <c r="O245" s="149">
        <v>28</v>
      </c>
      <c r="P245" s="149">
        <v>0</v>
      </c>
      <c r="Q245" s="149">
        <v>0</v>
      </c>
    </row>
    <row r="246" customHeight="1" spans="1:17">
      <c r="A246" s="150" t="s">
        <v>1153</v>
      </c>
      <c r="B246" s="150" t="s">
        <v>1353</v>
      </c>
      <c r="C246" s="150" t="s">
        <v>1185</v>
      </c>
      <c r="D246" s="148" t="s">
        <v>1237</v>
      </c>
      <c r="E246" s="148" t="s">
        <v>1238</v>
      </c>
      <c r="F246" s="149">
        <v>28</v>
      </c>
      <c r="G246" s="149">
        <v>0</v>
      </c>
      <c r="H246" s="149">
        <v>0</v>
      </c>
      <c r="I246" s="149">
        <v>0</v>
      </c>
      <c r="J246" s="149">
        <v>0</v>
      </c>
      <c r="K246" s="149">
        <v>0</v>
      </c>
      <c r="L246" s="149">
        <v>0</v>
      </c>
      <c r="M246" s="149">
        <v>28</v>
      </c>
      <c r="N246" s="149">
        <v>0</v>
      </c>
      <c r="O246" s="149">
        <v>28</v>
      </c>
      <c r="P246" s="149">
        <v>0</v>
      </c>
      <c r="Q246" s="149">
        <v>0</v>
      </c>
    </row>
    <row r="247" customHeight="1" spans="1:17">
      <c r="A247" s="150"/>
      <c r="B247" s="150"/>
      <c r="C247" s="150"/>
      <c r="D247" s="148" t="s">
        <v>1363</v>
      </c>
      <c r="E247" s="148" t="s">
        <v>1364</v>
      </c>
      <c r="F247" s="149">
        <v>3969.46</v>
      </c>
      <c r="G247" s="149">
        <v>2337.8</v>
      </c>
      <c r="H247" s="149">
        <v>2024.31</v>
      </c>
      <c r="I247" s="149">
        <v>0</v>
      </c>
      <c r="J247" s="149">
        <v>249.33</v>
      </c>
      <c r="K247" s="149">
        <v>0</v>
      </c>
      <c r="L247" s="149">
        <v>64.16</v>
      </c>
      <c r="M247" s="149">
        <v>1631.66</v>
      </c>
      <c r="N247" s="149">
        <v>0</v>
      </c>
      <c r="O247" s="149">
        <v>1631.66</v>
      </c>
      <c r="P247" s="149">
        <v>0</v>
      </c>
      <c r="Q247" s="149">
        <v>0</v>
      </c>
    </row>
    <row r="248" customHeight="1" spans="1:17">
      <c r="A248" s="150"/>
      <c r="B248" s="150"/>
      <c r="C248" s="150"/>
      <c r="D248" s="148" t="s">
        <v>1157</v>
      </c>
      <c r="E248" s="148" t="s">
        <v>1365</v>
      </c>
      <c r="F248" s="149">
        <v>1626.02</v>
      </c>
      <c r="G248" s="149">
        <v>1626.02</v>
      </c>
      <c r="H248" s="149">
        <v>1385.98</v>
      </c>
      <c r="I248" s="149">
        <v>0</v>
      </c>
      <c r="J248" s="149">
        <v>184.15</v>
      </c>
      <c r="K248" s="149">
        <v>0</v>
      </c>
      <c r="L248" s="149">
        <v>55.89</v>
      </c>
      <c r="M248" s="149">
        <v>0</v>
      </c>
      <c r="N248" s="149">
        <v>0</v>
      </c>
      <c r="O248" s="149">
        <v>0</v>
      </c>
      <c r="P248" s="149">
        <v>0</v>
      </c>
      <c r="Q248" s="149">
        <v>0</v>
      </c>
    </row>
    <row r="249" customHeight="1" spans="1:17">
      <c r="A249" s="150"/>
      <c r="B249" s="150"/>
      <c r="C249" s="150"/>
      <c r="D249" s="148" t="s">
        <v>1332</v>
      </c>
      <c r="E249" s="148" t="s">
        <v>1333</v>
      </c>
      <c r="F249" s="149">
        <v>1626.02</v>
      </c>
      <c r="G249" s="149">
        <v>1626.02</v>
      </c>
      <c r="H249" s="149">
        <v>1385.98</v>
      </c>
      <c r="I249" s="149">
        <v>0</v>
      </c>
      <c r="J249" s="149">
        <v>184.15</v>
      </c>
      <c r="K249" s="149">
        <v>0</v>
      </c>
      <c r="L249" s="149">
        <v>55.89</v>
      </c>
      <c r="M249" s="149">
        <v>0</v>
      </c>
      <c r="N249" s="149">
        <v>0</v>
      </c>
      <c r="O249" s="149">
        <v>0</v>
      </c>
      <c r="P249" s="149">
        <v>0</v>
      </c>
      <c r="Q249" s="149">
        <v>0</v>
      </c>
    </row>
    <row r="250" customHeight="1" spans="1:17">
      <c r="A250" s="150" t="s">
        <v>1153</v>
      </c>
      <c r="B250" s="150" t="s">
        <v>1366</v>
      </c>
      <c r="C250" s="150" t="s">
        <v>1161</v>
      </c>
      <c r="D250" s="148" t="s">
        <v>1367</v>
      </c>
      <c r="E250" s="148" t="s">
        <v>1368</v>
      </c>
      <c r="F250" s="149">
        <v>1626.02</v>
      </c>
      <c r="G250" s="149">
        <v>1626.02</v>
      </c>
      <c r="H250" s="149">
        <v>1385.98</v>
      </c>
      <c r="I250" s="149">
        <v>0</v>
      </c>
      <c r="J250" s="149">
        <v>184.15</v>
      </c>
      <c r="K250" s="149">
        <v>0</v>
      </c>
      <c r="L250" s="149">
        <v>55.89</v>
      </c>
      <c r="M250" s="149">
        <v>0</v>
      </c>
      <c r="N250" s="149">
        <v>0</v>
      </c>
      <c r="O250" s="149">
        <v>0</v>
      </c>
      <c r="P250" s="149">
        <v>0</v>
      </c>
      <c r="Q250" s="149">
        <v>0</v>
      </c>
    </row>
    <row r="251" customHeight="1" spans="1:17">
      <c r="A251" s="150"/>
      <c r="B251" s="150"/>
      <c r="C251" s="150"/>
      <c r="D251" s="148" t="s">
        <v>1168</v>
      </c>
      <c r="E251" s="148" t="s">
        <v>1369</v>
      </c>
      <c r="F251" s="149">
        <v>223.77</v>
      </c>
      <c r="G251" s="149">
        <v>0</v>
      </c>
      <c r="H251" s="149">
        <v>0</v>
      </c>
      <c r="I251" s="149">
        <v>0</v>
      </c>
      <c r="J251" s="149">
        <v>0</v>
      </c>
      <c r="K251" s="149">
        <v>0</v>
      </c>
      <c r="L251" s="149">
        <v>0</v>
      </c>
      <c r="M251" s="149">
        <v>223.77</v>
      </c>
      <c r="N251" s="149">
        <v>0</v>
      </c>
      <c r="O251" s="149">
        <v>223.77</v>
      </c>
      <c r="P251" s="149">
        <v>0</v>
      </c>
      <c r="Q251" s="149">
        <v>0</v>
      </c>
    </row>
    <row r="252" customHeight="1" spans="1:17">
      <c r="A252" s="150"/>
      <c r="B252" s="150"/>
      <c r="C252" s="150"/>
      <c r="D252" s="148" t="s">
        <v>1332</v>
      </c>
      <c r="E252" s="148" t="s">
        <v>1333</v>
      </c>
      <c r="F252" s="149">
        <v>223.77</v>
      </c>
      <c r="G252" s="149">
        <v>0</v>
      </c>
      <c r="H252" s="149">
        <v>0</v>
      </c>
      <c r="I252" s="149">
        <v>0</v>
      </c>
      <c r="J252" s="149">
        <v>0</v>
      </c>
      <c r="K252" s="149">
        <v>0</v>
      </c>
      <c r="L252" s="149">
        <v>0</v>
      </c>
      <c r="M252" s="149">
        <v>223.77</v>
      </c>
      <c r="N252" s="149">
        <v>0</v>
      </c>
      <c r="O252" s="149">
        <v>223.77</v>
      </c>
      <c r="P252" s="149">
        <v>0</v>
      </c>
      <c r="Q252" s="149">
        <v>0</v>
      </c>
    </row>
    <row r="253" customHeight="1" spans="1:17">
      <c r="A253" s="150" t="s">
        <v>1153</v>
      </c>
      <c r="B253" s="150" t="s">
        <v>1366</v>
      </c>
      <c r="C253" s="150" t="s">
        <v>1170</v>
      </c>
      <c r="D253" s="148" t="s">
        <v>1367</v>
      </c>
      <c r="E253" s="148" t="s">
        <v>1368</v>
      </c>
      <c r="F253" s="149">
        <v>223.77</v>
      </c>
      <c r="G253" s="149">
        <v>0</v>
      </c>
      <c r="H253" s="149">
        <v>0</v>
      </c>
      <c r="I253" s="149">
        <v>0</v>
      </c>
      <c r="J253" s="149">
        <v>0</v>
      </c>
      <c r="K253" s="149">
        <v>0</v>
      </c>
      <c r="L253" s="149">
        <v>0</v>
      </c>
      <c r="M253" s="149">
        <v>223.77</v>
      </c>
      <c r="N253" s="149">
        <v>0</v>
      </c>
      <c r="O253" s="149">
        <v>223.77</v>
      </c>
      <c r="P253" s="149">
        <v>0</v>
      </c>
      <c r="Q253" s="149">
        <v>0</v>
      </c>
    </row>
    <row r="254" customHeight="1" spans="1:17">
      <c r="A254" s="150"/>
      <c r="B254" s="150"/>
      <c r="C254" s="150"/>
      <c r="D254" s="148" t="s">
        <v>1194</v>
      </c>
      <c r="E254" s="148" t="s">
        <v>1370</v>
      </c>
      <c r="F254" s="149">
        <v>270.89</v>
      </c>
      <c r="G254" s="149">
        <v>0</v>
      </c>
      <c r="H254" s="149">
        <v>0</v>
      </c>
      <c r="I254" s="149">
        <v>0</v>
      </c>
      <c r="J254" s="149">
        <v>0</v>
      </c>
      <c r="K254" s="149">
        <v>0</v>
      </c>
      <c r="L254" s="149">
        <v>0</v>
      </c>
      <c r="M254" s="149">
        <v>270.89</v>
      </c>
      <c r="N254" s="149">
        <v>0</v>
      </c>
      <c r="O254" s="149">
        <v>270.89</v>
      </c>
      <c r="P254" s="149">
        <v>0</v>
      </c>
      <c r="Q254" s="149">
        <v>0</v>
      </c>
    </row>
    <row r="255" customHeight="1" spans="1:17">
      <c r="A255" s="150"/>
      <c r="B255" s="150"/>
      <c r="C255" s="150"/>
      <c r="D255" s="148" t="s">
        <v>1332</v>
      </c>
      <c r="E255" s="148" t="s">
        <v>1333</v>
      </c>
      <c r="F255" s="149">
        <v>270.89</v>
      </c>
      <c r="G255" s="149">
        <v>0</v>
      </c>
      <c r="H255" s="149">
        <v>0</v>
      </c>
      <c r="I255" s="149">
        <v>0</v>
      </c>
      <c r="J255" s="149">
        <v>0</v>
      </c>
      <c r="K255" s="149">
        <v>0</v>
      </c>
      <c r="L255" s="149">
        <v>0</v>
      </c>
      <c r="M255" s="149">
        <v>270.89</v>
      </c>
      <c r="N255" s="149">
        <v>0</v>
      </c>
      <c r="O255" s="149">
        <v>270.89</v>
      </c>
      <c r="P255" s="149">
        <v>0</v>
      </c>
      <c r="Q255" s="149">
        <v>0</v>
      </c>
    </row>
    <row r="256" customHeight="1" spans="1:17">
      <c r="A256" s="150" t="s">
        <v>1153</v>
      </c>
      <c r="B256" s="150" t="s">
        <v>1366</v>
      </c>
      <c r="C256" s="150" t="s">
        <v>1196</v>
      </c>
      <c r="D256" s="148" t="s">
        <v>1367</v>
      </c>
      <c r="E256" s="148" t="s">
        <v>1368</v>
      </c>
      <c r="F256" s="149">
        <v>270.89</v>
      </c>
      <c r="G256" s="149">
        <v>0</v>
      </c>
      <c r="H256" s="149">
        <v>0</v>
      </c>
      <c r="I256" s="149">
        <v>0</v>
      </c>
      <c r="J256" s="149">
        <v>0</v>
      </c>
      <c r="K256" s="149">
        <v>0</v>
      </c>
      <c r="L256" s="149">
        <v>0</v>
      </c>
      <c r="M256" s="149">
        <v>270.89</v>
      </c>
      <c r="N256" s="149">
        <v>0</v>
      </c>
      <c r="O256" s="149">
        <v>270.89</v>
      </c>
      <c r="P256" s="149">
        <v>0</v>
      </c>
      <c r="Q256" s="149">
        <v>0</v>
      </c>
    </row>
    <row r="257" customHeight="1" spans="1:17">
      <c r="A257" s="150"/>
      <c r="B257" s="150"/>
      <c r="C257" s="150"/>
      <c r="D257" s="148" t="s">
        <v>1174</v>
      </c>
      <c r="E257" s="148" t="s">
        <v>1371</v>
      </c>
      <c r="F257" s="149">
        <v>320</v>
      </c>
      <c r="G257" s="149">
        <v>0</v>
      </c>
      <c r="H257" s="149">
        <v>0</v>
      </c>
      <c r="I257" s="149">
        <v>0</v>
      </c>
      <c r="J257" s="149">
        <v>0</v>
      </c>
      <c r="K257" s="149">
        <v>0</v>
      </c>
      <c r="L257" s="149">
        <v>0</v>
      </c>
      <c r="M257" s="149">
        <v>320</v>
      </c>
      <c r="N257" s="149">
        <v>0</v>
      </c>
      <c r="O257" s="149">
        <v>320</v>
      </c>
      <c r="P257" s="149">
        <v>0</v>
      </c>
      <c r="Q257" s="149">
        <v>0</v>
      </c>
    </row>
    <row r="258" customHeight="1" spans="1:17">
      <c r="A258" s="150"/>
      <c r="B258" s="150"/>
      <c r="C258" s="150"/>
      <c r="D258" s="148" t="s">
        <v>1332</v>
      </c>
      <c r="E258" s="148" t="s">
        <v>1333</v>
      </c>
      <c r="F258" s="149">
        <v>320</v>
      </c>
      <c r="G258" s="149">
        <v>0</v>
      </c>
      <c r="H258" s="149">
        <v>0</v>
      </c>
      <c r="I258" s="149">
        <v>0</v>
      </c>
      <c r="J258" s="149">
        <v>0</v>
      </c>
      <c r="K258" s="149">
        <v>0</v>
      </c>
      <c r="L258" s="149">
        <v>0</v>
      </c>
      <c r="M258" s="149">
        <v>320</v>
      </c>
      <c r="N258" s="149">
        <v>0</v>
      </c>
      <c r="O258" s="149">
        <v>320</v>
      </c>
      <c r="P258" s="149">
        <v>0</v>
      </c>
      <c r="Q258" s="149">
        <v>0</v>
      </c>
    </row>
    <row r="259" customHeight="1" spans="1:17">
      <c r="A259" s="150" t="s">
        <v>1153</v>
      </c>
      <c r="B259" s="150" t="s">
        <v>1366</v>
      </c>
      <c r="C259" s="150" t="s">
        <v>1176</v>
      </c>
      <c r="D259" s="148" t="s">
        <v>1367</v>
      </c>
      <c r="E259" s="148" t="s">
        <v>1368</v>
      </c>
      <c r="F259" s="149">
        <v>320</v>
      </c>
      <c r="G259" s="149">
        <v>0</v>
      </c>
      <c r="H259" s="149">
        <v>0</v>
      </c>
      <c r="I259" s="149">
        <v>0</v>
      </c>
      <c r="J259" s="149">
        <v>0</v>
      </c>
      <c r="K259" s="149">
        <v>0</v>
      </c>
      <c r="L259" s="149">
        <v>0</v>
      </c>
      <c r="M259" s="149">
        <v>320</v>
      </c>
      <c r="N259" s="149">
        <v>0</v>
      </c>
      <c r="O259" s="149">
        <v>320</v>
      </c>
      <c r="P259" s="149">
        <v>0</v>
      </c>
      <c r="Q259" s="149">
        <v>0</v>
      </c>
    </row>
    <row r="260" customHeight="1" spans="1:17">
      <c r="A260" s="150"/>
      <c r="B260" s="150"/>
      <c r="C260" s="150"/>
      <c r="D260" s="148" t="s">
        <v>1217</v>
      </c>
      <c r="E260" s="148" t="s">
        <v>1372</v>
      </c>
      <c r="F260" s="149">
        <v>55</v>
      </c>
      <c r="G260" s="149">
        <v>0</v>
      </c>
      <c r="H260" s="149">
        <v>0</v>
      </c>
      <c r="I260" s="149">
        <v>0</v>
      </c>
      <c r="J260" s="149">
        <v>0</v>
      </c>
      <c r="K260" s="149">
        <v>0</v>
      </c>
      <c r="L260" s="149">
        <v>0</v>
      </c>
      <c r="M260" s="149">
        <v>55</v>
      </c>
      <c r="N260" s="149">
        <v>0</v>
      </c>
      <c r="O260" s="149">
        <v>55</v>
      </c>
      <c r="P260" s="149">
        <v>0</v>
      </c>
      <c r="Q260" s="149">
        <v>0</v>
      </c>
    </row>
    <row r="261" customHeight="1" spans="1:17">
      <c r="A261" s="150"/>
      <c r="B261" s="150"/>
      <c r="C261" s="150"/>
      <c r="D261" s="148" t="s">
        <v>1332</v>
      </c>
      <c r="E261" s="148" t="s">
        <v>1333</v>
      </c>
      <c r="F261" s="149">
        <v>55</v>
      </c>
      <c r="G261" s="149">
        <v>0</v>
      </c>
      <c r="H261" s="149">
        <v>0</v>
      </c>
      <c r="I261" s="149">
        <v>0</v>
      </c>
      <c r="J261" s="149">
        <v>0</v>
      </c>
      <c r="K261" s="149">
        <v>0</v>
      </c>
      <c r="L261" s="149">
        <v>0</v>
      </c>
      <c r="M261" s="149">
        <v>55</v>
      </c>
      <c r="N261" s="149">
        <v>0</v>
      </c>
      <c r="O261" s="149">
        <v>55</v>
      </c>
      <c r="P261" s="149">
        <v>0</v>
      </c>
      <c r="Q261" s="149">
        <v>0</v>
      </c>
    </row>
    <row r="262" customHeight="1" spans="1:17">
      <c r="A262" s="150" t="s">
        <v>1153</v>
      </c>
      <c r="B262" s="150" t="s">
        <v>1366</v>
      </c>
      <c r="C262" s="150" t="s">
        <v>1219</v>
      </c>
      <c r="D262" s="148" t="s">
        <v>1367</v>
      </c>
      <c r="E262" s="148" t="s">
        <v>1368</v>
      </c>
      <c r="F262" s="149">
        <v>55</v>
      </c>
      <c r="G262" s="149">
        <v>0</v>
      </c>
      <c r="H262" s="149">
        <v>0</v>
      </c>
      <c r="I262" s="149">
        <v>0</v>
      </c>
      <c r="J262" s="149">
        <v>0</v>
      </c>
      <c r="K262" s="149">
        <v>0</v>
      </c>
      <c r="L262" s="149">
        <v>0</v>
      </c>
      <c r="M262" s="149">
        <v>55</v>
      </c>
      <c r="N262" s="149">
        <v>0</v>
      </c>
      <c r="O262" s="149">
        <v>55</v>
      </c>
      <c r="P262" s="149">
        <v>0</v>
      </c>
      <c r="Q262" s="149">
        <v>0</v>
      </c>
    </row>
    <row r="263" customHeight="1" spans="1:17">
      <c r="A263" s="150"/>
      <c r="B263" s="150"/>
      <c r="C263" s="150"/>
      <c r="D263" s="148" t="s">
        <v>1183</v>
      </c>
      <c r="E263" s="148" t="s">
        <v>1373</v>
      </c>
      <c r="F263" s="149">
        <v>1473.78</v>
      </c>
      <c r="G263" s="149">
        <v>711.78</v>
      </c>
      <c r="H263" s="149">
        <v>638.33</v>
      </c>
      <c r="I263" s="149">
        <v>0</v>
      </c>
      <c r="J263" s="149">
        <v>65.18</v>
      </c>
      <c r="K263" s="149">
        <v>0</v>
      </c>
      <c r="L263" s="149">
        <v>8.27</v>
      </c>
      <c r="M263" s="149">
        <v>762</v>
      </c>
      <c r="N263" s="149">
        <v>0</v>
      </c>
      <c r="O263" s="149">
        <v>762</v>
      </c>
      <c r="P263" s="149">
        <v>0</v>
      </c>
      <c r="Q263" s="149">
        <v>0</v>
      </c>
    </row>
    <row r="264" customHeight="1" spans="1:17">
      <c r="A264" s="150"/>
      <c r="B264" s="150"/>
      <c r="C264" s="150"/>
      <c r="D264" s="148" t="s">
        <v>1374</v>
      </c>
      <c r="E264" s="148" t="s">
        <v>1375</v>
      </c>
      <c r="F264" s="149">
        <v>958.78</v>
      </c>
      <c r="G264" s="149">
        <v>711.78</v>
      </c>
      <c r="H264" s="149">
        <v>638.33</v>
      </c>
      <c r="I264" s="149">
        <v>0</v>
      </c>
      <c r="J264" s="149">
        <v>65.18</v>
      </c>
      <c r="K264" s="149">
        <v>0</v>
      </c>
      <c r="L264" s="149">
        <v>8.27</v>
      </c>
      <c r="M264" s="149">
        <v>247</v>
      </c>
      <c r="N264" s="149">
        <v>0</v>
      </c>
      <c r="O264" s="149">
        <v>247</v>
      </c>
      <c r="P264" s="149">
        <v>0</v>
      </c>
      <c r="Q264" s="149">
        <v>0</v>
      </c>
    </row>
    <row r="265" customHeight="1" spans="1:17">
      <c r="A265" s="150" t="s">
        <v>1153</v>
      </c>
      <c r="B265" s="150" t="s">
        <v>1366</v>
      </c>
      <c r="C265" s="150" t="s">
        <v>1185</v>
      </c>
      <c r="D265" s="148" t="s">
        <v>1376</v>
      </c>
      <c r="E265" s="148" t="s">
        <v>1377</v>
      </c>
      <c r="F265" s="149">
        <v>958.78</v>
      </c>
      <c r="G265" s="149">
        <v>711.78</v>
      </c>
      <c r="H265" s="149">
        <v>638.33</v>
      </c>
      <c r="I265" s="149">
        <v>0</v>
      </c>
      <c r="J265" s="149">
        <v>65.18</v>
      </c>
      <c r="K265" s="149">
        <v>0</v>
      </c>
      <c r="L265" s="149">
        <v>8.27</v>
      </c>
      <c r="M265" s="149">
        <v>247</v>
      </c>
      <c r="N265" s="149">
        <v>0</v>
      </c>
      <c r="O265" s="149">
        <v>247</v>
      </c>
      <c r="P265" s="149">
        <v>0</v>
      </c>
      <c r="Q265" s="149">
        <v>0</v>
      </c>
    </row>
    <row r="266" customHeight="1" spans="1:17">
      <c r="A266" s="150"/>
      <c r="B266" s="150"/>
      <c r="C266" s="150"/>
      <c r="D266" s="148" t="s">
        <v>1332</v>
      </c>
      <c r="E266" s="148" t="s">
        <v>1333</v>
      </c>
      <c r="F266" s="149">
        <v>15</v>
      </c>
      <c r="G266" s="149">
        <v>0</v>
      </c>
      <c r="H266" s="149">
        <v>0</v>
      </c>
      <c r="I266" s="149">
        <v>0</v>
      </c>
      <c r="J266" s="149">
        <v>0</v>
      </c>
      <c r="K266" s="149">
        <v>0</v>
      </c>
      <c r="L266" s="149">
        <v>0</v>
      </c>
      <c r="M266" s="149">
        <v>15</v>
      </c>
      <c r="N266" s="149">
        <v>0</v>
      </c>
      <c r="O266" s="149">
        <v>15</v>
      </c>
      <c r="P266" s="149">
        <v>0</v>
      </c>
      <c r="Q266" s="149">
        <v>0</v>
      </c>
    </row>
    <row r="267" customHeight="1" spans="1:17">
      <c r="A267" s="150" t="s">
        <v>1153</v>
      </c>
      <c r="B267" s="150" t="s">
        <v>1366</v>
      </c>
      <c r="C267" s="150" t="s">
        <v>1185</v>
      </c>
      <c r="D267" s="148" t="s">
        <v>1367</v>
      </c>
      <c r="E267" s="148" t="s">
        <v>1368</v>
      </c>
      <c r="F267" s="149">
        <v>15</v>
      </c>
      <c r="G267" s="149">
        <v>0</v>
      </c>
      <c r="H267" s="149">
        <v>0</v>
      </c>
      <c r="I267" s="149">
        <v>0</v>
      </c>
      <c r="J267" s="149">
        <v>0</v>
      </c>
      <c r="K267" s="149">
        <v>0</v>
      </c>
      <c r="L267" s="149">
        <v>0</v>
      </c>
      <c r="M267" s="149">
        <v>15</v>
      </c>
      <c r="N267" s="149">
        <v>0</v>
      </c>
      <c r="O267" s="149">
        <v>15</v>
      </c>
      <c r="P267" s="149">
        <v>0</v>
      </c>
      <c r="Q267" s="149">
        <v>0</v>
      </c>
    </row>
    <row r="268" customHeight="1" spans="1:17">
      <c r="A268" s="150"/>
      <c r="B268" s="150"/>
      <c r="C268" s="150"/>
      <c r="D268" s="148" t="s">
        <v>1235</v>
      </c>
      <c r="E268" s="148" t="s">
        <v>1236</v>
      </c>
      <c r="F268" s="149">
        <v>500</v>
      </c>
      <c r="G268" s="149">
        <v>0</v>
      </c>
      <c r="H268" s="149">
        <v>0</v>
      </c>
      <c r="I268" s="149">
        <v>0</v>
      </c>
      <c r="J268" s="149">
        <v>0</v>
      </c>
      <c r="K268" s="149">
        <v>0</v>
      </c>
      <c r="L268" s="149">
        <v>0</v>
      </c>
      <c r="M268" s="149">
        <v>500</v>
      </c>
      <c r="N268" s="149">
        <v>0</v>
      </c>
      <c r="O268" s="149">
        <v>500</v>
      </c>
      <c r="P268" s="149">
        <v>0</v>
      </c>
      <c r="Q268" s="149">
        <v>0</v>
      </c>
    </row>
    <row r="269" customHeight="1" spans="1:17">
      <c r="A269" s="150" t="s">
        <v>1153</v>
      </c>
      <c r="B269" s="150" t="s">
        <v>1366</v>
      </c>
      <c r="C269" s="150" t="s">
        <v>1185</v>
      </c>
      <c r="D269" s="148" t="s">
        <v>1237</v>
      </c>
      <c r="E269" s="148" t="s">
        <v>1238</v>
      </c>
      <c r="F269" s="149">
        <v>500</v>
      </c>
      <c r="G269" s="149">
        <v>0</v>
      </c>
      <c r="H269" s="149">
        <v>0</v>
      </c>
      <c r="I269" s="149">
        <v>0</v>
      </c>
      <c r="J269" s="149">
        <v>0</v>
      </c>
      <c r="K269" s="149">
        <v>0</v>
      </c>
      <c r="L269" s="149">
        <v>0</v>
      </c>
      <c r="M269" s="149">
        <v>500</v>
      </c>
      <c r="N269" s="149">
        <v>0</v>
      </c>
      <c r="O269" s="149">
        <v>500</v>
      </c>
      <c r="P269" s="149">
        <v>0</v>
      </c>
      <c r="Q269" s="149">
        <v>0</v>
      </c>
    </row>
    <row r="270" customHeight="1" spans="1:17">
      <c r="A270" s="150"/>
      <c r="B270" s="150"/>
      <c r="C270" s="150"/>
      <c r="D270" s="148" t="s">
        <v>1378</v>
      </c>
      <c r="E270" s="148" t="s">
        <v>1379</v>
      </c>
      <c r="F270" s="149">
        <v>2816.47</v>
      </c>
      <c r="G270" s="149">
        <v>1890.58</v>
      </c>
      <c r="H270" s="149">
        <v>1691.63</v>
      </c>
      <c r="I270" s="149">
        <v>0</v>
      </c>
      <c r="J270" s="149">
        <v>154.33</v>
      </c>
      <c r="K270" s="149">
        <v>0</v>
      </c>
      <c r="L270" s="149">
        <v>44.62</v>
      </c>
      <c r="M270" s="149">
        <v>925.89</v>
      </c>
      <c r="N270" s="149">
        <v>0</v>
      </c>
      <c r="O270" s="149">
        <v>925.89</v>
      </c>
      <c r="P270" s="149">
        <v>0</v>
      </c>
      <c r="Q270" s="149">
        <v>0</v>
      </c>
    </row>
    <row r="271" customHeight="1" spans="1:17">
      <c r="A271" s="150"/>
      <c r="B271" s="150"/>
      <c r="C271" s="150"/>
      <c r="D271" s="148" t="s">
        <v>1157</v>
      </c>
      <c r="E271" s="148" t="s">
        <v>1380</v>
      </c>
      <c r="F271" s="149">
        <v>1908.24</v>
      </c>
      <c r="G271" s="149">
        <v>1818.24</v>
      </c>
      <c r="H271" s="149">
        <v>1663.91</v>
      </c>
      <c r="I271" s="149">
        <v>0</v>
      </c>
      <c r="J271" s="149">
        <v>154.33</v>
      </c>
      <c r="K271" s="149">
        <v>0</v>
      </c>
      <c r="L271" s="149">
        <v>0</v>
      </c>
      <c r="M271" s="149">
        <v>90</v>
      </c>
      <c r="N271" s="149">
        <v>0</v>
      </c>
      <c r="O271" s="149">
        <v>90</v>
      </c>
      <c r="P271" s="149">
        <v>0</v>
      </c>
      <c r="Q271" s="149">
        <v>0</v>
      </c>
    </row>
    <row r="272" customHeight="1" spans="1:17">
      <c r="A272" s="150"/>
      <c r="B272" s="150"/>
      <c r="C272" s="150"/>
      <c r="D272" s="148" t="s">
        <v>1381</v>
      </c>
      <c r="E272" s="148" t="s">
        <v>1382</v>
      </c>
      <c r="F272" s="149">
        <v>1908.24</v>
      </c>
      <c r="G272" s="149">
        <v>1818.24</v>
      </c>
      <c r="H272" s="149">
        <v>1663.91</v>
      </c>
      <c r="I272" s="149">
        <v>0</v>
      </c>
      <c r="J272" s="149">
        <v>154.33</v>
      </c>
      <c r="K272" s="149">
        <v>0</v>
      </c>
      <c r="L272" s="149">
        <v>0</v>
      </c>
      <c r="M272" s="149">
        <v>90</v>
      </c>
      <c r="N272" s="149">
        <v>0</v>
      </c>
      <c r="O272" s="149">
        <v>90</v>
      </c>
      <c r="P272" s="149">
        <v>0</v>
      </c>
      <c r="Q272" s="149">
        <v>0</v>
      </c>
    </row>
    <row r="273" customHeight="1" spans="1:17">
      <c r="A273" s="150" t="s">
        <v>1153</v>
      </c>
      <c r="B273" s="150" t="s">
        <v>1383</v>
      </c>
      <c r="C273" s="150" t="s">
        <v>1161</v>
      </c>
      <c r="D273" s="148" t="s">
        <v>1384</v>
      </c>
      <c r="E273" s="148" t="s">
        <v>1385</v>
      </c>
      <c r="F273" s="149">
        <v>1908.24</v>
      </c>
      <c r="G273" s="149">
        <v>1818.24</v>
      </c>
      <c r="H273" s="149">
        <v>1663.91</v>
      </c>
      <c r="I273" s="149">
        <v>0</v>
      </c>
      <c r="J273" s="149">
        <v>154.33</v>
      </c>
      <c r="K273" s="149">
        <v>0</v>
      </c>
      <c r="L273" s="149">
        <v>0</v>
      </c>
      <c r="M273" s="149">
        <v>90</v>
      </c>
      <c r="N273" s="149">
        <v>0</v>
      </c>
      <c r="O273" s="149">
        <v>90</v>
      </c>
      <c r="P273" s="149">
        <v>0</v>
      </c>
      <c r="Q273" s="149">
        <v>0</v>
      </c>
    </row>
    <row r="274" customHeight="1" spans="1:17">
      <c r="A274" s="150"/>
      <c r="B274" s="150"/>
      <c r="C274" s="150"/>
      <c r="D274" s="148" t="s">
        <v>1168</v>
      </c>
      <c r="E274" s="148" t="s">
        <v>1386</v>
      </c>
      <c r="F274" s="149">
        <v>161.97</v>
      </c>
      <c r="G274" s="149">
        <v>44.62</v>
      </c>
      <c r="H274" s="149">
        <v>0</v>
      </c>
      <c r="I274" s="149">
        <v>0</v>
      </c>
      <c r="J274" s="149">
        <v>0</v>
      </c>
      <c r="K274" s="149">
        <v>0</v>
      </c>
      <c r="L274" s="149">
        <v>44.62</v>
      </c>
      <c r="M274" s="149">
        <v>117.35</v>
      </c>
      <c r="N274" s="149">
        <v>0</v>
      </c>
      <c r="O274" s="149">
        <v>117.35</v>
      </c>
      <c r="P274" s="149">
        <v>0</v>
      </c>
      <c r="Q274" s="149">
        <v>0</v>
      </c>
    </row>
    <row r="275" customHeight="1" spans="1:17">
      <c r="A275" s="150"/>
      <c r="B275" s="150"/>
      <c r="C275" s="150"/>
      <c r="D275" s="148" t="s">
        <v>1381</v>
      </c>
      <c r="E275" s="148" t="s">
        <v>1382</v>
      </c>
      <c r="F275" s="149">
        <v>161.97</v>
      </c>
      <c r="G275" s="149">
        <v>44.62</v>
      </c>
      <c r="H275" s="149">
        <v>0</v>
      </c>
      <c r="I275" s="149">
        <v>0</v>
      </c>
      <c r="J275" s="149">
        <v>0</v>
      </c>
      <c r="K275" s="149">
        <v>0</v>
      </c>
      <c r="L275" s="149">
        <v>44.62</v>
      </c>
      <c r="M275" s="149">
        <v>117.35</v>
      </c>
      <c r="N275" s="149">
        <v>0</v>
      </c>
      <c r="O275" s="149">
        <v>117.35</v>
      </c>
      <c r="P275" s="149">
        <v>0</v>
      </c>
      <c r="Q275" s="149">
        <v>0</v>
      </c>
    </row>
    <row r="276" customHeight="1" spans="1:17">
      <c r="A276" s="150" t="s">
        <v>1153</v>
      </c>
      <c r="B276" s="150" t="s">
        <v>1383</v>
      </c>
      <c r="C276" s="150" t="s">
        <v>1170</v>
      </c>
      <c r="D276" s="148" t="s">
        <v>1384</v>
      </c>
      <c r="E276" s="148" t="s">
        <v>1385</v>
      </c>
      <c r="F276" s="149">
        <v>161.97</v>
      </c>
      <c r="G276" s="149">
        <v>44.62</v>
      </c>
      <c r="H276" s="149">
        <v>0</v>
      </c>
      <c r="I276" s="149">
        <v>0</v>
      </c>
      <c r="J276" s="149">
        <v>0</v>
      </c>
      <c r="K276" s="149">
        <v>0</v>
      </c>
      <c r="L276" s="149">
        <v>44.62</v>
      </c>
      <c r="M276" s="149">
        <v>117.35</v>
      </c>
      <c r="N276" s="149">
        <v>0</v>
      </c>
      <c r="O276" s="149">
        <v>117.35</v>
      </c>
      <c r="P276" s="149">
        <v>0</v>
      </c>
      <c r="Q276" s="149">
        <v>0</v>
      </c>
    </row>
    <row r="277" customHeight="1" spans="1:17">
      <c r="A277" s="150"/>
      <c r="B277" s="150"/>
      <c r="C277" s="150"/>
      <c r="D277" s="148" t="s">
        <v>1217</v>
      </c>
      <c r="E277" s="148" t="s">
        <v>1387</v>
      </c>
      <c r="F277" s="149">
        <v>27.72</v>
      </c>
      <c r="G277" s="149">
        <v>27.72</v>
      </c>
      <c r="H277" s="149">
        <v>27.72</v>
      </c>
      <c r="I277" s="149">
        <v>0</v>
      </c>
      <c r="J277" s="149">
        <v>0</v>
      </c>
      <c r="K277" s="149">
        <v>0</v>
      </c>
      <c r="L277" s="149">
        <v>0</v>
      </c>
      <c r="M277" s="149">
        <v>0</v>
      </c>
      <c r="N277" s="149">
        <v>0</v>
      </c>
      <c r="O277" s="149">
        <v>0</v>
      </c>
      <c r="P277" s="149">
        <v>0</v>
      </c>
      <c r="Q277" s="149">
        <v>0</v>
      </c>
    </row>
    <row r="278" customHeight="1" spans="1:17">
      <c r="A278" s="150"/>
      <c r="B278" s="150"/>
      <c r="C278" s="150"/>
      <c r="D278" s="148" t="s">
        <v>1381</v>
      </c>
      <c r="E278" s="148" t="s">
        <v>1382</v>
      </c>
      <c r="F278" s="149">
        <v>27.72</v>
      </c>
      <c r="G278" s="149">
        <v>27.72</v>
      </c>
      <c r="H278" s="149">
        <v>27.72</v>
      </c>
      <c r="I278" s="149">
        <v>0</v>
      </c>
      <c r="J278" s="149">
        <v>0</v>
      </c>
      <c r="K278" s="149">
        <v>0</v>
      </c>
      <c r="L278" s="149">
        <v>0</v>
      </c>
      <c r="M278" s="149">
        <v>0</v>
      </c>
      <c r="N278" s="149">
        <v>0</v>
      </c>
      <c r="O278" s="149">
        <v>0</v>
      </c>
      <c r="P278" s="149">
        <v>0</v>
      </c>
      <c r="Q278" s="149">
        <v>0</v>
      </c>
    </row>
    <row r="279" customHeight="1" spans="1:17">
      <c r="A279" s="150" t="s">
        <v>1153</v>
      </c>
      <c r="B279" s="150" t="s">
        <v>1383</v>
      </c>
      <c r="C279" s="150" t="s">
        <v>1219</v>
      </c>
      <c r="D279" s="148" t="s">
        <v>1384</v>
      </c>
      <c r="E279" s="148" t="s">
        <v>1385</v>
      </c>
      <c r="F279" s="149">
        <v>27.72</v>
      </c>
      <c r="G279" s="149">
        <v>27.72</v>
      </c>
      <c r="H279" s="149">
        <v>27.72</v>
      </c>
      <c r="I279" s="149">
        <v>0</v>
      </c>
      <c r="J279" s="149">
        <v>0</v>
      </c>
      <c r="K279" s="149">
        <v>0</v>
      </c>
      <c r="L279" s="149">
        <v>0</v>
      </c>
      <c r="M279" s="149">
        <v>0</v>
      </c>
      <c r="N279" s="149">
        <v>0</v>
      </c>
      <c r="O279" s="149">
        <v>0</v>
      </c>
      <c r="P279" s="149">
        <v>0</v>
      </c>
      <c r="Q279" s="149">
        <v>0</v>
      </c>
    </row>
    <row r="280" customHeight="1" spans="1:17">
      <c r="A280" s="150"/>
      <c r="B280" s="150"/>
      <c r="C280" s="150"/>
      <c r="D280" s="148" t="s">
        <v>1183</v>
      </c>
      <c r="E280" s="148" t="s">
        <v>1388</v>
      </c>
      <c r="F280" s="149">
        <v>718.54</v>
      </c>
      <c r="G280" s="149">
        <v>0</v>
      </c>
      <c r="H280" s="149">
        <v>0</v>
      </c>
      <c r="I280" s="149">
        <v>0</v>
      </c>
      <c r="J280" s="149">
        <v>0</v>
      </c>
      <c r="K280" s="149">
        <v>0</v>
      </c>
      <c r="L280" s="149">
        <v>0</v>
      </c>
      <c r="M280" s="149">
        <v>718.54</v>
      </c>
      <c r="N280" s="149">
        <v>0</v>
      </c>
      <c r="O280" s="149">
        <v>718.54</v>
      </c>
      <c r="P280" s="149">
        <v>0</v>
      </c>
      <c r="Q280" s="149">
        <v>0</v>
      </c>
    </row>
    <row r="281" customHeight="1" spans="1:17">
      <c r="A281" s="150"/>
      <c r="B281" s="150"/>
      <c r="C281" s="150"/>
      <c r="D281" s="148" t="s">
        <v>1381</v>
      </c>
      <c r="E281" s="148" t="s">
        <v>1382</v>
      </c>
      <c r="F281" s="149">
        <v>718.54</v>
      </c>
      <c r="G281" s="149">
        <v>0</v>
      </c>
      <c r="H281" s="149">
        <v>0</v>
      </c>
      <c r="I281" s="149">
        <v>0</v>
      </c>
      <c r="J281" s="149">
        <v>0</v>
      </c>
      <c r="K281" s="149">
        <v>0</v>
      </c>
      <c r="L281" s="149">
        <v>0</v>
      </c>
      <c r="M281" s="149">
        <v>718.54</v>
      </c>
      <c r="N281" s="149">
        <v>0</v>
      </c>
      <c r="O281" s="149">
        <v>718.54</v>
      </c>
      <c r="P281" s="149">
        <v>0</v>
      </c>
      <c r="Q281" s="149">
        <v>0</v>
      </c>
    </row>
    <row r="282" customHeight="1" spans="1:17">
      <c r="A282" s="150" t="s">
        <v>1153</v>
      </c>
      <c r="B282" s="150" t="s">
        <v>1383</v>
      </c>
      <c r="C282" s="150" t="s">
        <v>1185</v>
      </c>
      <c r="D282" s="148" t="s">
        <v>1384</v>
      </c>
      <c r="E282" s="148" t="s">
        <v>1385</v>
      </c>
      <c r="F282" s="149">
        <v>718.54</v>
      </c>
      <c r="G282" s="149">
        <v>0</v>
      </c>
      <c r="H282" s="149">
        <v>0</v>
      </c>
      <c r="I282" s="149">
        <v>0</v>
      </c>
      <c r="J282" s="149">
        <v>0</v>
      </c>
      <c r="K282" s="149">
        <v>0</v>
      </c>
      <c r="L282" s="149">
        <v>0</v>
      </c>
      <c r="M282" s="149">
        <v>718.54</v>
      </c>
      <c r="N282" s="149">
        <v>0</v>
      </c>
      <c r="O282" s="149">
        <v>718.54</v>
      </c>
      <c r="P282" s="149">
        <v>0</v>
      </c>
      <c r="Q282" s="149">
        <v>0</v>
      </c>
    </row>
    <row r="283" customHeight="1" spans="1:17">
      <c r="A283" s="150"/>
      <c r="B283" s="150"/>
      <c r="C283" s="150"/>
      <c r="D283" s="148" t="s">
        <v>1389</v>
      </c>
      <c r="E283" s="148" t="s">
        <v>1390</v>
      </c>
      <c r="F283" s="149">
        <v>1342.89</v>
      </c>
      <c r="G283" s="149">
        <v>906.74</v>
      </c>
      <c r="H283" s="149">
        <v>761.7</v>
      </c>
      <c r="I283" s="149">
        <v>0</v>
      </c>
      <c r="J283" s="149">
        <v>112.82</v>
      </c>
      <c r="K283" s="149">
        <v>0</v>
      </c>
      <c r="L283" s="149">
        <v>32.22</v>
      </c>
      <c r="M283" s="149">
        <v>436.15</v>
      </c>
      <c r="N283" s="149">
        <v>0</v>
      </c>
      <c r="O283" s="149">
        <v>436.15</v>
      </c>
      <c r="P283" s="149">
        <v>0</v>
      </c>
      <c r="Q283" s="149">
        <v>0</v>
      </c>
    </row>
    <row r="284" customHeight="1" spans="1:17">
      <c r="A284" s="150"/>
      <c r="B284" s="150"/>
      <c r="C284" s="150"/>
      <c r="D284" s="148" t="s">
        <v>1157</v>
      </c>
      <c r="E284" s="148" t="s">
        <v>1391</v>
      </c>
      <c r="F284" s="149">
        <v>906.74</v>
      </c>
      <c r="G284" s="149">
        <v>906.74</v>
      </c>
      <c r="H284" s="149">
        <v>761.7</v>
      </c>
      <c r="I284" s="149">
        <v>0</v>
      </c>
      <c r="J284" s="149">
        <v>112.82</v>
      </c>
      <c r="K284" s="149">
        <v>0</v>
      </c>
      <c r="L284" s="149">
        <v>32.22</v>
      </c>
      <c r="M284" s="149">
        <v>0</v>
      </c>
      <c r="N284" s="149">
        <v>0</v>
      </c>
      <c r="O284" s="149">
        <v>0</v>
      </c>
      <c r="P284" s="149">
        <v>0</v>
      </c>
      <c r="Q284" s="149">
        <v>0</v>
      </c>
    </row>
    <row r="285" customHeight="1" spans="1:17">
      <c r="A285" s="150"/>
      <c r="B285" s="150"/>
      <c r="C285" s="150"/>
      <c r="D285" s="148" t="s">
        <v>1392</v>
      </c>
      <c r="E285" s="148" t="s">
        <v>1393</v>
      </c>
      <c r="F285" s="149">
        <v>906.74</v>
      </c>
      <c r="G285" s="149">
        <v>906.74</v>
      </c>
      <c r="H285" s="149">
        <v>761.7</v>
      </c>
      <c r="I285" s="149">
        <v>0</v>
      </c>
      <c r="J285" s="149">
        <v>112.82</v>
      </c>
      <c r="K285" s="149">
        <v>0</v>
      </c>
      <c r="L285" s="149">
        <v>32.22</v>
      </c>
      <c r="M285" s="149">
        <v>0</v>
      </c>
      <c r="N285" s="149">
        <v>0</v>
      </c>
      <c r="O285" s="149">
        <v>0</v>
      </c>
      <c r="P285" s="149">
        <v>0</v>
      </c>
      <c r="Q285" s="149">
        <v>0</v>
      </c>
    </row>
    <row r="286" customHeight="1" spans="1:17">
      <c r="A286" s="150" t="s">
        <v>1153</v>
      </c>
      <c r="B286" s="150" t="s">
        <v>1394</v>
      </c>
      <c r="C286" s="150" t="s">
        <v>1161</v>
      </c>
      <c r="D286" s="148" t="s">
        <v>1395</v>
      </c>
      <c r="E286" s="148" t="s">
        <v>1396</v>
      </c>
      <c r="F286" s="149">
        <v>906.74</v>
      </c>
      <c r="G286" s="149">
        <v>906.74</v>
      </c>
      <c r="H286" s="149">
        <v>761.7</v>
      </c>
      <c r="I286" s="149">
        <v>0</v>
      </c>
      <c r="J286" s="149">
        <v>112.82</v>
      </c>
      <c r="K286" s="149">
        <v>0</v>
      </c>
      <c r="L286" s="149">
        <v>32.22</v>
      </c>
      <c r="M286" s="149">
        <v>0</v>
      </c>
      <c r="N286" s="149">
        <v>0</v>
      </c>
      <c r="O286" s="149">
        <v>0</v>
      </c>
      <c r="P286" s="149">
        <v>0</v>
      </c>
      <c r="Q286" s="149">
        <v>0</v>
      </c>
    </row>
    <row r="287" customHeight="1" spans="1:17">
      <c r="A287" s="150"/>
      <c r="B287" s="150"/>
      <c r="C287" s="150"/>
      <c r="D287" s="148" t="s">
        <v>1194</v>
      </c>
      <c r="E287" s="148" t="s">
        <v>1397</v>
      </c>
      <c r="F287" s="149">
        <v>17</v>
      </c>
      <c r="G287" s="149">
        <v>0</v>
      </c>
      <c r="H287" s="149">
        <v>0</v>
      </c>
      <c r="I287" s="149">
        <v>0</v>
      </c>
      <c r="J287" s="149">
        <v>0</v>
      </c>
      <c r="K287" s="149">
        <v>0</v>
      </c>
      <c r="L287" s="149">
        <v>0</v>
      </c>
      <c r="M287" s="149">
        <v>17</v>
      </c>
      <c r="N287" s="149">
        <v>0</v>
      </c>
      <c r="O287" s="149">
        <v>17</v>
      </c>
      <c r="P287" s="149">
        <v>0</v>
      </c>
      <c r="Q287" s="149">
        <v>0</v>
      </c>
    </row>
    <row r="288" customHeight="1" spans="1:17">
      <c r="A288" s="150"/>
      <c r="B288" s="150"/>
      <c r="C288" s="150"/>
      <c r="D288" s="148" t="s">
        <v>1392</v>
      </c>
      <c r="E288" s="148" t="s">
        <v>1393</v>
      </c>
      <c r="F288" s="149">
        <v>17</v>
      </c>
      <c r="G288" s="149">
        <v>0</v>
      </c>
      <c r="H288" s="149">
        <v>0</v>
      </c>
      <c r="I288" s="149">
        <v>0</v>
      </c>
      <c r="J288" s="149">
        <v>0</v>
      </c>
      <c r="K288" s="149">
        <v>0</v>
      </c>
      <c r="L288" s="149">
        <v>0</v>
      </c>
      <c r="M288" s="149">
        <v>17</v>
      </c>
      <c r="N288" s="149">
        <v>0</v>
      </c>
      <c r="O288" s="149">
        <v>17</v>
      </c>
      <c r="P288" s="149">
        <v>0</v>
      </c>
      <c r="Q288" s="149">
        <v>0</v>
      </c>
    </row>
    <row r="289" customHeight="1" spans="1:17">
      <c r="A289" s="150" t="s">
        <v>1153</v>
      </c>
      <c r="B289" s="150" t="s">
        <v>1394</v>
      </c>
      <c r="C289" s="150" t="s">
        <v>1196</v>
      </c>
      <c r="D289" s="148" t="s">
        <v>1395</v>
      </c>
      <c r="E289" s="148" t="s">
        <v>1396</v>
      </c>
      <c r="F289" s="149">
        <v>17</v>
      </c>
      <c r="G289" s="149">
        <v>0</v>
      </c>
      <c r="H289" s="149">
        <v>0</v>
      </c>
      <c r="I289" s="149">
        <v>0</v>
      </c>
      <c r="J289" s="149">
        <v>0</v>
      </c>
      <c r="K289" s="149">
        <v>0</v>
      </c>
      <c r="L289" s="149">
        <v>0</v>
      </c>
      <c r="M289" s="149">
        <v>17</v>
      </c>
      <c r="N289" s="149">
        <v>0</v>
      </c>
      <c r="O289" s="149">
        <v>17</v>
      </c>
      <c r="P289" s="149">
        <v>0</v>
      </c>
      <c r="Q289" s="149">
        <v>0</v>
      </c>
    </row>
    <row r="290" customHeight="1" spans="1:17">
      <c r="A290" s="150"/>
      <c r="B290" s="150"/>
      <c r="C290" s="150"/>
      <c r="D290" s="148" t="s">
        <v>1217</v>
      </c>
      <c r="E290" s="148" t="s">
        <v>1398</v>
      </c>
      <c r="F290" s="149">
        <v>49.9</v>
      </c>
      <c r="G290" s="149">
        <v>0</v>
      </c>
      <c r="H290" s="149">
        <v>0</v>
      </c>
      <c r="I290" s="149">
        <v>0</v>
      </c>
      <c r="J290" s="149">
        <v>0</v>
      </c>
      <c r="K290" s="149">
        <v>0</v>
      </c>
      <c r="L290" s="149">
        <v>0</v>
      </c>
      <c r="M290" s="149">
        <v>49.9</v>
      </c>
      <c r="N290" s="149">
        <v>0</v>
      </c>
      <c r="O290" s="149">
        <v>49.9</v>
      </c>
      <c r="P290" s="149">
        <v>0</v>
      </c>
      <c r="Q290" s="149">
        <v>0</v>
      </c>
    </row>
    <row r="291" customHeight="1" spans="1:17">
      <c r="A291" s="150"/>
      <c r="B291" s="150"/>
      <c r="C291" s="150"/>
      <c r="D291" s="148" t="s">
        <v>1392</v>
      </c>
      <c r="E291" s="148" t="s">
        <v>1393</v>
      </c>
      <c r="F291" s="149">
        <v>49.9</v>
      </c>
      <c r="G291" s="149">
        <v>0</v>
      </c>
      <c r="H291" s="149">
        <v>0</v>
      </c>
      <c r="I291" s="149">
        <v>0</v>
      </c>
      <c r="J291" s="149">
        <v>0</v>
      </c>
      <c r="K291" s="149">
        <v>0</v>
      </c>
      <c r="L291" s="149">
        <v>0</v>
      </c>
      <c r="M291" s="149">
        <v>49.9</v>
      </c>
      <c r="N291" s="149">
        <v>0</v>
      </c>
      <c r="O291" s="149">
        <v>49.9</v>
      </c>
      <c r="P291" s="149">
        <v>0</v>
      </c>
      <c r="Q291" s="149">
        <v>0</v>
      </c>
    </row>
    <row r="292" customHeight="1" spans="1:17">
      <c r="A292" s="150" t="s">
        <v>1153</v>
      </c>
      <c r="B292" s="150" t="s">
        <v>1394</v>
      </c>
      <c r="C292" s="150" t="s">
        <v>1219</v>
      </c>
      <c r="D292" s="148" t="s">
        <v>1395</v>
      </c>
      <c r="E292" s="148" t="s">
        <v>1396</v>
      </c>
      <c r="F292" s="149">
        <v>49.9</v>
      </c>
      <c r="G292" s="149">
        <v>0</v>
      </c>
      <c r="H292" s="149">
        <v>0</v>
      </c>
      <c r="I292" s="149">
        <v>0</v>
      </c>
      <c r="J292" s="149">
        <v>0</v>
      </c>
      <c r="K292" s="149">
        <v>0</v>
      </c>
      <c r="L292" s="149">
        <v>0</v>
      </c>
      <c r="M292" s="149">
        <v>49.9</v>
      </c>
      <c r="N292" s="149">
        <v>0</v>
      </c>
      <c r="O292" s="149">
        <v>49.9</v>
      </c>
      <c r="P292" s="149">
        <v>0</v>
      </c>
      <c r="Q292" s="149">
        <v>0</v>
      </c>
    </row>
    <row r="293" customHeight="1" spans="1:17">
      <c r="A293" s="150"/>
      <c r="B293" s="150"/>
      <c r="C293" s="150"/>
      <c r="D293" s="148" t="s">
        <v>1183</v>
      </c>
      <c r="E293" s="148" t="s">
        <v>1399</v>
      </c>
      <c r="F293" s="149">
        <v>369.25</v>
      </c>
      <c r="G293" s="149">
        <v>0</v>
      </c>
      <c r="H293" s="149">
        <v>0</v>
      </c>
      <c r="I293" s="149">
        <v>0</v>
      </c>
      <c r="J293" s="149">
        <v>0</v>
      </c>
      <c r="K293" s="149">
        <v>0</v>
      </c>
      <c r="L293" s="149">
        <v>0</v>
      </c>
      <c r="M293" s="149">
        <v>369.25</v>
      </c>
      <c r="N293" s="149">
        <v>0</v>
      </c>
      <c r="O293" s="149">
        <v>369.25</v>
      </c>
      <c r="P293" s="149">
        <v>0</v>
      </c>
      <c r="Q293" s="149">
        <v>0</v>
      </c>
    </row>
    <row r="294" customHeight="1" spans="1:17">
      <c r="A294" s="150"/>
      <c r="B294" s="150"/>
      <c r="C294" s="150"/>
      <c r="D294" s="148" t="s">
        <v>1392</v>
      </c>
      <c r="E294" s="148" t="s">
        <v>1393</v>
      </c>
      <c r="F294" s="149">
        <v>369.25</v>
      </c>
      <c r="G294" s="149">
        <v>0</v>
      </c>
      <c r="H294" s="149">
        <v>0</v>
      </c>
      <c r="I294" s="149">
        <v>0</v>
      </c>
      <c r="J294" s="149">
        <v>0</v>
      </c>
      <c r="K294" s="149">
        <v>0</v>
      </c>
      <c r="L294" s="149">
        <v>0</v>
      </c>
      <c r="M294" s="149">
        <v>369.25</v>
      </c>
      <c r="N294" s="149">
        <v>0</v>
      </c>
      <c r="O294" s="149">
        <v>369.25</v>
      </c>
      <c r="P294" s="149">
        <v>0</v>
      </c>
      <c r="Q294" s="149">
        <v>0</v>
      </c>
    </row>
    <row r="295" customHeight="1" spans="1:17">
      <c r="A295" s="150" t="s">
        <v>1153</v>
      </c>
      <c r="B295" s="150" t="s">
        <v>1394</v>
      </c>
      <c r="C295" s="150" t="s">
        <v>1185</v>
      </c>
      <c r="D295" s="148" t="s">
        <v>1395</v>
      </c>
      <c r="E295" s="148" t="s">
        <v>1396</v>
      </c>
      <c r="F295" s="149">
        <v>369.25</v>
      </c>
      <c r="G295" s="149">
        <v>0</v>
      </c>
      <c r="H295" s="149">
        <v>0</v>
      </c>
      <c r="I295" s="149">
        <v>0</v>
      </c>
      <c r="J295" s="149">
        <v>0</v>
      </c>
      <c r="K295" s="149">
        <v>0</v>
      </c>
      <c r="L295" s="149">
        <v>0</v>
      </c>
      <c r="M295" s="149">
        <v>369.25</v>
      </c>
      <c r="N295" s="149">
        <v>0</v>
      </c>
      <c r="O295" s="149">
        <v>369.25</v>
      </c>
      <c r="P295" s="149">
        <v>0</v>
      </c>
      <c r="Q295" s="149">
        <v>0</v>
      </c>
    </row>
    <row r="296" customHeight="1" spans="1:17">
      <c r="A296" s="150"/>
      <c r="B296" s="150"/>
      <c r="C296" s="150"/>
      <c r="D296" s="148" t="s">
        <v>1400</v>
      </c>
      <c r="E296" s="148" t="s">
        <v>1401</v>
      </c>
      <c r="F296" s="149">
        <v>535.12</v>
      </c>
      <c r="G296" s="149">
        <v>387.14</v>
      </c>
      <c r="H296" s="149">
        <v>332.79</v>
      </c>
      <c r="I296" s="149">
        <v>0</v>
      </c>
      <c r="J296" s="149">
        <v>42.38</v>
      </c>
      <c r="K296" s="149">
        <v>0</v>
      </c>
      <c r="L296" s="149">
        <v>11.97</v>
      </c>
      <c r="M296" s="149">
        <v>147.98</v>
      </c>
      <c r="N296" s="149">
        <v>0</v>
      </c>
      <c r="O296" s="149">
        <v>147.98</v>
      </c>
      <c r="P296" s="149">
        <v>0</v>
      </c>
      <c r="Q296" s="149">
        <v>0</v>
      </c>
    </row>
    <row r="297" customHeight="1" spans="1:17">
      <c r="A297" s="150"/>
      <c r="B297" s="150"/>
      <c r="C297" s="150"/>
      <c r="D297" s="148" t="s">
        <v>1157</v>
      </c>
      <c r="E297" s="148" t="s">
        <v>1402</v>
      </c>
      <c r="F297" s="149">
        <v>387.14</v>
      </c>
      <c r="G297" s="149">
        <v>387.14</v>
      </c>
      <c r="H297" s="149">
        <v>332.79</v>
      </c>
      <c r="I297" s="149">
        <v>0</v>
      </c>
      <c r="J297" s="149">
        <v>42.38</v>
      </c>
      <c r="K297" s="149">
        <v>0</v>
      </c>
      <c r="L297" s="149">
        <v>11.97</v>
      </c>
      <c r="M297" s="149">
        <v>0</v>
      </c>
      <c r="N297" s="149">
        <v>0</v>
      </c>
      <c r="O297" s="149">
        <v>0</v>
      </c>
      <c r="P297" s="149">
        <v>0</v>
      </c>
      <c r="Q297" s="149">
        <v>0</v>
      </c>
    </row>
    <row r="298" customHeight="1" spans="1:17">
      <c r="A298" s="150"/>
      <c r="B298" s="150"/>
      <c r="C298" s="150"/>
      <c r="D298" s="148" t="s">
        <v>1403</v>
      </c>
      <c r="E298" s="148" t="s">
        <v>1404</v>
      </c>
      <c r="F298" s="149">
        <v>387.14</v>
      </c>
      <c r="G298" s="149">
        <v>387.14</v>
      </c>
      <c r="H298" s="149">
        <v>332.79</v>
      </c>
      <c r="I298" s="149">
        <v>0</v>
      </c>
      <c r="J298" s="149">
        <v>42.38</v>
      </c>
      <c r="K298" s="149">
        <v>0</v>
      </c>
      <c r="L298" s="149">
        <v>11.97</v>
      </c>
      <c r="M298" s="149">
        <v>0</v>
      </c>
      <c r="N298" s="149">
        <v>0</v>
      </c>
      <c r="O298" s="149">
        <v>0</v>
      </c>
      <c r="P298" s="149">
        <v>0</v>
      </c>
      <c r="Q298" s="149">
        <v>0</v>
      </c>
    </row>
    <row r="299" customHeight="1" spans="1:17">
      <c r="A299" s="150" t="s">
        <v>1153</v>
      </c>
      <c r="B299" s="150" t="s">
        <v>1405</v>
      </c>
      <c r="C299" s="150" t="s">
        <v>1161</v>
      </c>
      <c r="D299" s="148" t="s">
        <v>1406</v>
      </c>
      <c r="E299" s="148" t="s">
        <v>1407</v>
      </c>
      <c r="F299" s="149">
        <v>387.14</v>
      </c>
      <c r="G299" s="149">
        <v>387.14</v>
      </c>
      <c r="H299" s="149">
        <v>332.79</v>
      </c>
      <c r="I299" s="149">
        <v>0</v>
      </c>
      <c r="J299" s="149">
        <v>42.38</v>
      </c>
      <c r="K299" s="149">
        <v>0</v>
      </c>
      <c r="L299" s="149">
        <v>11.97</v>
      </c>
      <c r="M299" s="149">
        <v>0</v>
      </c>
      <c r="N299" s="149">
        <v>0</v>
      </c>
      <c r="O299" s="149">
        <v>0</v>
      </c>
      <c r="P299" s="149">
        <v>0</v>
      </c>
      <c r="Q299" s="149">
        <v>0</v>
      </c>
    </row>
    <row r="300" customHeight="1" spans="1:17">
      <c r="A300" s="150"/>
      <c r="B300" s="150"/>
      <c r="C300" s="150"/>
      <c r="D300" s="148" t="s">
        <v>1168</v>
      </c>
      <c r="E300" s="148" t="s">
        <v>1408</v>
      </c>
      <c r="F300" s="149">
        <v>1</v>
      </c>
      <c r="G300" s="149">
        <v>0</v>
      </c>
      <c r="H300" s="149">
        <v>0</v>
      </c>
      <c r="I300" s="149">
        <v>0</v>
      </c>
      <c r="J300" s="149">
        <v>0</v>
      </c>
      <c r="K300" s="149">
        <v>0</v>
      </c>
      <c r="L300" s="149">
        <v>0</v>
      </c>
      <c r="M300" s="149">
        <v>1</v>
      </c>
      <c r="N300" s="149">
        <v>0</v>
      </c>
      <c r="O300" s="149">
        <v>1</v>
      </c>
      <c r="P300" s="149">
        <v>0</v>
      </c>
      <c r="Q300" s="149">
        <v>0</v>
      </c>
    </row>
    <row r="301" customHeight="1" spans="1:17">
      <c r="A301" s="150"/>
      <c r="B301" s="150"/>
      <c r="C301" s="150"/>
      <c r="D301" s="148" t="s">
        <v>1403</v>
      </c>
      <c r="E301" s="148" t="s">
        <v>1404</v>
      </c>
      <c r="F301" s="149">
        <v>1</v>
      </c>
      <c r="G301" s="149">
        <v>0</v>
      </c>
      <c r="H301" s="149">
        <v>0</v>
      </c>
      <c r="I301" s="149">
        <v>0</v>
      </c>
      <c r="J301" s="149">
        <v>0</v>
      </c>
      <c r="K301" s="149">
        <v>0</v>
      </c>
      <c r="L301" s="149">
        <v>0</v>
      </c>
      <c r="M301" s="149">
        <v>1</v>
      </c>
      <c r="N301" s="149">
        <v>0</v>
      </c>
      <c r="O301" s="149">
        <v>1</v>
      </c>
      <c r="P301" s="149">
        <v>0</v>
      </c>
      <c r="Q301" s="149">
        <v>0</v>
      </c>
    </row>
    <row r="302" customHeight="1" spans="1:17">
      <c r="A302" s="150" t="s">
        <v>1153</v>
      </c>
      <c r="B302" s="150" t="s">
        <v>1405</v>
      </c>
      <c r="C302" s="150" t="s">
        <v>1170</v>
      </c>
      <c r="D302" s="148" t="s">
        <v>1406</v>
      </c>
      <c r="E302" s="148" t="s">
        <v>1407</v>
      </c>
      <c r="F302" s="149">
        <v>1</v>
      </c>
      <c r="G302" s="149">
        <v>0</v>
      </c>
      <c r="H302" s="149">
        <v>0</v>
      </c>
      <c r="I302" s="149">
        <v>0</v>
      </c>
      <c r="J302" s="149">
        <v>0</v>
      </c>
      <c r="K302" s="149">
        <v>0</v>
      </c>
      <c r="L302" s="149">
        <v>0</v>
      </c>
      <c r="M302" s="149">
        <v>1</v>
      </c>
      <c r="N302" s="149">
        <v>0</v>
      </c>
      <c r="O302" s="149">
        <v>1</v>
      </c>
      <c r="P302" s="149">
        <v>0</v>
      </c>
      <c r="Q302" s="149">
        <v>0</v>
      </c>
    </row>
    <row r="303" customHeight="1" spans="1:17">
      <c r="A303" s="150"/>
      <c r="B303" s="150"/>
      <c r="C303" s="150"/>
      <c r="D303" s="148" t="s">
        <v>1194</v>
      </c>
      <c r="E303" s="148" t="s">
        <v>1409</v>
      </c>
      <c r="F303" s="149">
        <v>7</v>
      </c>
      <c r="G303" s="149">
        <v>0</v>
      </c>
      <c r="H303" s="149">
        <v>0</v>
      </c>
      <c r="I303" s="149">
        <v>0</v>
      </c>
      <c r="J303" s="149">
        <v>0</v>
      </c>
      <c r="K303" s="149">
        <v>0</v>
      </c>
      <c r="L303" s="149">
        <v>0</v>
      </c>
      <c r="M303" s="149">
        <v>7</v>
      </c>
      <c r="N303" s="149">
        <v>0</v>
      </c>
      <c r="O303" s="149">
        <v>7</v>
      </c>
      <c r="P303" s="149">
        <v>0</v>
      </c>
      <c r="Q303" s="149">
        <v>0</v>
      </c>
    </row>
    <row r="304" customHeight="1" spans="1:17">
      <c r="A304" s="150"/>
      <c r="B304" s="150"/>
      <c r="C304" s="150"/>
      <c r="D304" s="148" t="s">
        <v>1403</v>
      </c>
      <c r="E304" s="148" t="s">
        <v>1404</v>
      </c>
      <c r="F304" s="149">
        <v>7</v>
      </c>
      <c r="G304" s="149">
        <v>0</v>
      </c>
      <c r="H304" s="149">
        <v>0</v>
      </c>
      <c r="I304" s="149">
        <v>0</v>
      </c>
      <c r="J304" s="149">
        <v>0</v>
      </c>
      <c r="K304" s="149">
        <v>0</v>
      </c>
      <c r="L304" s="149">
        <v>0</v>
      </c>
      <c r="M304" s="149">
        <v>7</v>
      </c>
      <c r="N304" s="149">
        <v>0</v>
      </c>
      <c r="O304" s="149">
        <v>7</v>
      </c>
      <c r="P304" s="149">
        <v>0</v>
      </c>
      <c r="Q304" s="149">
        <v>0</v>
      </c>
    </row>
    <row r="305" customHeight="1" spans="1:17">
      <c r="A305" s="150" t="s">
        <v>1153</v>
      </c>
      <c r="B305" s="150" t="s">
        <v>1405</v>
      </c>
      <c r="C305" s="150" t="s">
        <v>1196</v>
      </c>
      <c r="D305" s="148" t="s">
        <v>1406</v>
      </c>
      <c r="E305" s="148" t="s">
        <v>1407</v>
      </c>
      <c r="F305" s="149">
        <v>7</v>
      </c>
      <c r="G305" s="149">
        <v>0</v>
      </c>
      <c r="H305" s="149">
        <v>0</v>
      </c>
      <c r="I305" s="149">
        <v>0</v>
      </c>
      <c r="J305" s="149">
        <v>0</v>
      </c>
      <c r="K305" s="149">
        <v>0</v>
      </c>
      <c r="L305" s="149">
        <v>0</v>
      </c>
      <c r="M305" s="149">
        <v>7</v>
      </c>
      <c r="N305" s="149">
        <v>0</v>
      </c>
      <c r="O305" s="149">
        <v>7</v>
      </c>
      <c r="P305" s="149">
        <v>0</v>
      </c>
      <c r="Q305" s="149">
        <v>0</v>
      </c>
    </row>
    <row r="306" customHeight="1" spans="1:17">
      <c r="A306" s="150"/>
      <c r="B306" s="150"/>
      <c r="C306" s="150"/>
      <c r="D306" s="148" t="s">
        <v>1217</v>
      </c>
      <c r="E306" s="148" t="s">
        <v>1410</v>
      </c>
      <c r="F306" s="149">
        <v>7</v>
      </c>
      <c r="G306" s="149">
        <v>0</v>
      </c>
      <c r="H306" s="149">
        <v>0</v>
      </c>
      <c r="I306" s="149">
        <v>0</v>
      </c>
      <c r="J306" s="149">
        <v>0</v>
      </c>
      <c r="K306" s="149">
        <v>0</v>
      </c>
      <c r="L306" s="149">
        <v>0</v>
      </c>
      <c r="M306" s="149">
        <v>7</v>
      </c>
      <c r="N306" s="149">
        <v>0</v>
      </c>
      <c r="O306" s="149">
        <v>7</v>
      </c>
      <c r="P306" s="149">
        <v>0</v>
      </c>
      <c r="Q306" s="149">
        <v>0</v>
      </c>
    </row>
    <row r="307" customHeight="1" spans="1:17">
      <c r="A307" s="150"/>
      <c r="B307" s="150"/>
      <c r="C307" s="150"/>
      <c r="D307" s="148" t="s">
        <v>1403</v>
      </c>
      <c r="E307" s="148" t="s">
        <v>1404</v>
      </c>
      <c r="F307" s="149">
        <v>7</v>
      </c>
      <c r="G307" s="149">
        <v>0</v>
      </c>
      <c r="H307" s="149">
        <v>0</v>
      </c>
      <c r="I307" s="149">
        <v>0</v>
      </c>
      <c r="J307" s="149">
        <v>0</v>
      </c>
      <c r="K307" s="149">
        <v>0</v>
      </c>
      <c r="L307" s="149">
        <v>0</v>
      </c>
      <c r="M307" s="149">
        <v>7</v>
      </c>
      <c r="N307" s="149">
        <v>0</v>
      </c>
      <c r="O307" s="149">
        <v>7</v>
      </c>
      <c r="P307" s="149">
        <v>0</v>
      </c>
      <c r="Q307" s="149">
        <v>0</v>
      </c>
    </row>
    <row r="308" customHeight="1" spans="1:17">
      <c r="A308" s="150" t="s">
        <v>1153</v>
      </c>
      <c r="B308" s="150" t="s">
        <v>1405</v>
      </c>
      <c r="C308" s="150" t="s">
        <v>1219</v>
      </c>
      <c r="D308" s="148" t="s">
        <v>1406</v>
      </c>
      <c r="E308" s="148" t="s">
        <v>1407</v>
      </c>
      <c r="F308" s="149">
        <v>7</v>
      </c>
      <c r="G308" s="149">
        <v>0</v>
      </c>
      <c r="H308" s="149">
        <v>0</v>
      </c>
      <c r="I308" s="149">
        <v>0</v>
      </c>
      <c r="J308" s="149">
        <v>0</v>
      </c>
      <c r="K308" s="149">
        <v>0</v>
      </c>
      <c r="L308" s="149">
        <v>0</v>
      </c>
      <c r="M308" s="149">
        <v>7</v>
      </c>
      <c r="N308" s="149">
        <v>0</v>
      </c>
      <c r="O308" s="149">
        <v>7</v>
      </c>
      <c r="P308" s="149">
        <v>0</v>
      </c>
      <c r="Q308" s="149">
        <v>0</v>
      </c>
    </row>
    <row r="309" customHeight="1" spans="1:17">
      <c r="A309" s="150"/>
      <c r="B309" s="150"/>
      <c r="C309" s="150"/>
      <c r="D309" s="148" t="s">
        <v>1183</v>
      </c>
      <c r="E309" s="148" t="s">
        <v>1411</v>
      </c>
      <c r="F309" s="149">
        <v>132.98</v>
      </c>
      <c r="G309" s="149">
        <v>0</v>
      </c>
      <c r="H309" s="149">
        <v>0</v>
      </c>
      <c r="I309" s="149">
        <v>0</v>
      </c>
      <c r="J309" s="149">
        <v>0</v>
      </c>
      <c r="K309" s="149">
        <v>0</v>
      </c>
      <c r="L309" s="149">
        <v>0</v>
      </c>
      <c r="M309" s="149">
        <v>132.98</v>
      </c>
      <c r="N309" s="149">
        <v>0</v>
      </c>
      <c r="O309" s="149">
        <v>132.98</v>
      </c>
      <c r="P309" s="149">
        <v>0</v>
      </c>
      <c r="Q309" s="149">
        <v>0</v>
      </c>
    </row>
    <row r="310" customHeight="1" spans="1:17">
      <c r="A310" s="150"/>
      <c r="B310" s="150"/>
      <c r="C310" s="150"/>
      <c r="D310" s="148" t="s">
        <v>1403</v>
      </c>
      <c r="E310" s="148" t="s">
        <v>1404</v>
      </c>
      <c r="F310" s="149">
        <v>132.98</v>
      </c>
      <c r="G310" s="149">
        <v>0</v>
      </c>
      <c r="H310" s="149">
        <v>0</v>
      </c>
      <c r="I310" s="149">
        <v>0</v>
      </c>
      <c r="J310" s="149">
        <v>0</v>
      </c>
      <c r="K310" s="149">
        <v>0</v>
      </c>
      <c r="L310" s="149">
        <v>0</v>
      </c>
      <c r="M310" s="149">
        <v>132.98</v>
      </c>
      <c r="N310" s="149">
        <v>0</v>
      </c>
      <c r="O310" s="149">
        <v>132.98</v>
      </c>
      <c r="P310" s="149">
        <v>0</v>
      </c>
      <c r="Q310" s="149">
        <v>0</v>
      </c>
    </row>
    <row r="311" customHeight="1" spans="1:17">
      <c r="A311" s="150" t="s">
        <v>1153</v>
      </c>
      <c r="B311" s="150" t="s">
        <v>1405</v>
      </c>
      <c r="C311" s="150" t="s">
        <v>1185</v>
      </c>
      <c r="D311" s="148" t="s">
        <v>1406</v>
      </c>
      <c r="E311" s="148" t="s">
        <v>1407</v>
      </c>
      <c r="F311" s="149">
        <v>132.98</v>
      </c>
      <c r="G311" s="149">
        <v>0</v>
      </c>
      <c r="H311" s="149">
        <v>0</v>
      </c>
      <c r="I311" s="149">
        <v>0</v>
      </c>
      <c r="J311" s="149">
        <v>0</v>
      </c>
      <c r="K311" s="149">
        <v>0</v>
      </c>
      <c r="L311" s="149">
        <v>0</v>
      </c>
      <c r="M311" s="149">
        <v>132.98</v>
      </c>
      <c r="N311" s="149">
        <v>0</v>
      </c>
      <c r="O311" s="149">
        <v>132.98</v>
      </c>
      <c r="P311" s="149">
        <v>0</v>
      </c>
      <c r="Q311" s="149">
        <v>0</v>
      </c>
    </row>
    <row r="312" customHeight="1" spans="1:17">
      <c r="A312" s="150"/>
      <c r="B312" s="150"/>
      <c r="C312" s="150"/>
      <c r="D312" s="148" t="s">
        <v>1412</v>
      </c>
      <c r="E312" s="148" t="s">
        <v>1413</v>
      </c>
      <c r="F312" s="149">
        <v>264.83</v>
      </c>
      <c r="G312" s="149">
        <v>264.83</v>
      </c>
      <c r="H312" s="149">
        <v>233.11</v>
      </c>
      <c r="I312" s="149">
        <v>0</v>
      </c>
      <c r="J312" s="149">
        <v>24.87</v>
      </c>
      <c r="K312" s="149">
        <v>0</v>
      </c>
      <c r="L312" s="149">
        <v>6.85</v>
      </c>
      <c r="M312" s="149">
        <v>0</v>
      </c>
      <c r="N312" s="149">
        <v>0</v>
      </c>
      <c r="O312" s="149">
        <v>0</v>
      </c>
      <c r="P312" s="149">
        <v>0</v>
      </c>
      <c r="Q312" s="149">
        <v>0</v>
      </c>
    </row>
    <row r="313" customHeight="1" spans="1:17">
      <c r="A313" s="150"/>
      <c r="B313" s="150"/>
      <c r="C313" s="150"/>
      <c r="D313" s="148" t="s">
        <v>1157</v>
      </c>
      <c r="E313" s="148" t="s">
        <v>1414</v>
      </c>
      <c r="F313" s="149">
        <v>264.83</v>
      </c>
      <c r="G313" s="149">
        <v>264.83</v>
      </c>
      <c r="H313" s="149">
        <v>233.11</v>
      </c>
      <c r="I313" s="149">
        <v>0</v>
      </c>
      <c r="J313" s="149">
        <v>24.87</v>
      </c>
      <c r="K313" s="149">
        <v>0</v>
      </c>
      <c r="L313" s="149">
        <v>6.85</v>
      </c>
      <c r="M313" s="149">
        <v>0</v>
      </c>
      <c r="N313" s="149">
        <v>0</v>
      </c>
      <c r="O313" s="149">
        <v>0</v>
      </c>
      <c r="P313" s="149">
        <v>0</v>
      </c>
      <c r="Q313" s="149">
        <v>0</v>
      </c>
    </row>
    <row r="314" customHeight="1" spans="1:17">
      <c r="A314" s="150"/>
      <c r="B314" s="150"/>
      <c r="C314" s="150"/>
      <c r="D314" s="148" t="s">
        <v>1415</v>
      </c>
      <c r="E314" s="148" t="s">
        <v>1416</v>
      </c>
      <c r="F314" s="149">
        <v>264.83</v>
      </c>
      <c r="G314" s="149">
        <v>264.83</v>
      </c>
      <c r="H314" s="149">
        <v>233.11</v>
      </c>
      <c r="I314" s="149">
        <v>0</v>
      </c>
      <c r="J314" s="149">
        <v>24.87</v>
      </c>
      <c r="K314" s="149">
        <v>0</v>
      </c>
      <c r="L314" s="149">
        <v>6.85</v>
      </c>
      <c r="M314" s="149">
        <v>0</v>
      </c>
      <c r="N314" s="149">
        <v>0</v>
      </c>
      <c r="O314" s="149">
        <v>0</v>
      </c>
      <c r="P314" s="149">
        <v>0</v>
      </c>
      <c r="Q314" s="149">
        <v>0</v>
      </c>
    </row>
    <row r="315" customHeight="1" spans="1:17">
      <c r="A315" s="150" t="s">
        <v>1153</v>
      </c>
      <c r="B315" s="150" t="s">
        <v>1417</v>
      </c>
      <c r="C315" s="150" t="s">
        <v>1161</v>
      </c>
      <c r="D315" s="148" t="s">
        <v>1418</v>
      </c>
      <c r="E315" s="148" t="s">
        <v>1419</v>
      </c>
      <c r="F315" s="149">
        <v>264.83</v>
      </c>
      <c r="G315" s="149">
        <v>264.83</v>
      </c>
      <c r="H315" s="149">
        <v>233.11</v>
      </c>
      <c r="I315" s="149">
        <v>0</v>
      </c>
      <c r="J315" s="149">
        <v>24.87</v>
      </c>
      <c r="K315" s="149">
        <v>0</v>
      </c>
      <c r="L315" s="149">
        <v>6.85</v>
      </c>
      <c r="M315" s="149">
        <v>0</v>
      </c>
      <c r="N315" s="149">
        <v>0</v>
      </c>
      <c r="O315" s="149">
        <v>0</v>
      </c>
      <c r="P315" s="149">
        <v>0</v>
      </c>
      <c r="Q315" s="149">
        <v>0</v>
      </c>
    </row>
    <row r="316" customHeight="1" spans="1:17">
      <c r="A316" s="150"/>
      <c r="B316" s="150"/>
      <c r="C316" s="150"/>
      <c r="D316" s="148" t="s">
        <v>1420</v>
      </c>
      <c r="E316" s="148" t="s">
        <v>1421</v>
      </c>
      <c r="F316" s="149">
        <v>455.82</v>
      </c>
      <c r="G316" s="149">
        <v>345.02</v>
      </c>
      <c r="H316" s="149">
        <v>299.96</v>
      </c>
      <c r="I316" s="149">
        <v>0</v>
      </c>
      <c r="J316" s="149">
        <v>35.05</v>
      </c>
      <c r="K316" s="149">
        <v>0</v>
      </c>
      <c r="L316" s="149">
        <v>10.01</v>
      </c>
      <c r="M316" s="149">
        <v>110.8</v>
      </c>
      <c r="N316" s="149">
        <v>0</v>
      </c>
      <c r="O316" s="149">
        <v>110.8</v>
      </c>
      <c r="P316" s="149">
        <v>0</v>
      </c>
      <c r="Q316" s="149">
        <v>0</v>
      </c>
    </row>
    <row r="317" customHeight="1" spans="1:17">
      <c r="A317" s="150"/>
      <c r="B317" s="150"/>
      <c r="C317" s="150"/>
      <c r="D317" s="148" t="s">
        <v>1157</v>
      </c>
      <c r="E317" s="148" t="s">
        <v>1422</v>
      </c>
      <c r="F317" s="149">
        <v>345.02</v>
      </c>
      <c r="G317" s="149">
        <v>345.02</v>
      </c>
      <c r="H317" s="149">
        <v>299.96</v>
      </c>
      <c r="I317" s="149">
        <v>0</v>
      </c>
      <c r="J317" s="149">
        <v>35.05</v>
      </c>
      <c r="K317" s="149">
        <v>0</v>
      </c>
      <c r="L317" s="149">
        <v>10.01</v>
      </c>
      <c r="M317" s="149">
        <v>0</v>
      </c>
      <c r="N317" s="149">
        <v>0</v>
      </c>
      <c r="O317" s="149">
        <v>0</v>
      </c>
      <c r="P317" s="149">
        <v>0</v>
      </c>
      <c r="Q317" s="149">
        <v>0</v>
      </c>
    </row>
    <row r="318" customHeight="1" spans="1:17">
      <c r="A318" s="150"/>
      <c r="B318" s="150"/>
      <c r="C318" s="150"/>
      <c r="D318" s="148" t="s">
        <v>1423</v>
      </c>
      <c r="E318" s="148" t="s">
        <v>1424</v>
      </c>
      <c r="F318" s="149">
        <v>345.02</v>
      </c>
      <c r="G318" s="149">
        <v>345.02</v>
      </c>
      <c r="H318" s="149">
        <v>299.96</v>
      </c>
      <c r="I318" s="149">
        <v>0</v>
      </c>
      <c r="J318" s="149">
        <v>35.05</v>
      </c>
      <c r="K318" s="149">
        <v>0</v>
      </c>
      <c r="L318" s="149">
        <v>10.01</v>
      </c>
      <c r="M318" s="149">
        <v>0</v>
      </c>
      <c r="N318" s="149">
        <v>0</v>
      </c>
      <c r="O318" s="149">
        <v>0</v>
      </c>
      <c r="P318" s="149">
        <v>0</v>
      </c>
      <c r="Q318" s="149">
        <v>0</v>
      </c>
    </row>
    <row r="319" customHeight="1" spans="1:17">
      <c r="A319" s="150" t="s">
        <v>1153</v>
      </c>
      <c r="B319" s="150" t="s">
        <v>1425</v>
      </c>
      <c r="C319" s="150" t="s">
        <v>1161</v>
      </c>
      <c r="D319" s="148" t="s">
        <v>1426</v>
      </c>
      <c r="E319" s="148" t="s">
        <v>1427</v>
      </c>
      <c r="F319" s="149">
        <v>345.02</v>
      </c>
      <c r="G319" s="149">
        <v>345.02</v>
      </c>
      <c r="H319" s="149">
        <v>299.96</v>
      </c>
      <c r="I319" s="149">
        <v>0</v>
      </c>
      <c r="J319" s="149">
        <v>35.05</v>
      </c>
      <c r="K319" s="149">
        <v>0</v>
      </c>
      <c r="L319" s="149">
        <v>10.01</v>
      </c>
      <c r="M319" s="149">
        <v>0</v>
      </c>
      <c r="N319" s="149">
        <v>0</v>
      </c>
      <c r="O319" s="149">
        <v>0</v>
      </c>
      <c r="P319" s="149">
        <v>0</v>
      </c>
      <c r="Q319" s="149">
        <v>0</v>
      </c>
    </row>
    <row r="320" customHeight="1" spans="1:17">
      <c r="A320" s="150"/>
      <c r="B320" s="150"/>
      <c r="C320" s="150"/>
      <c r="D320" s="148" t="s">
        <v>1194</v>
      </c>
      <c r="E320" s="148" t="s">
        <v>410</v>
      </c>
      <c r="F320" s="149">
        <v>4.8</v>
      </c>
      <c r="G320" s="149">
        <v>0</v>
      </c>
      <c r="H320" s="149">
        <v>0</v>
      </c>
      <c r="I320" s="149">
        <v>0</v>
      </c>
      <c r="J320" s="149">
        <v>0</v>
      </c>
      <c r="K320" s="149">
        <v>0</v>
      </c>
      <c r="L320" s="149">
        <v>0</v>
      </c>
      <c r="M320" s="149">
        <v>4.8</v>
      </c>
      <c r="N320" s="149">
        <v>0</v>
      </c>
      <c r="O320" s="149">
        <v>4.8</v>
      </c>
      <c r="P320" s="149">
        <v>0</v>
      </c>
      <c r="Q320" s="149">
        <v>0</v>
      </c>
    </row>
    <row r="321" customHeight="1" spans="1:17">
      <c r="A321" s="150"/>
      <c r="B321" s="150"/>
      <c r="C321" s="150"/>
      <c r="D321" s="148" t="s">
        <v>1423</v>
      </c>
      <c r="E321" s="148" t="s">
        <v>1424</v>
      </c>
      <c r="F321" s="149">
        <v>4.8</v>
      </c>
      <c r="G321" s="149">
        <v>0</v>
      </c>
      <c r="H321" s="149">
        <v>0</v>
      </c>
      <c r="I321" s="149">
        <v>0</v>
      </c>
      <c r="J321" s="149">
        <v>0</v>
      </c>
      <c r="K321" s="149">
        <v>0</v>
      </c>
      <c r="L321" s="149">
        <v>0</v>
      </c>
      <c r="M321" s="149">
        <v>4.8</v>
      </c>
      <c r="N321" s="149">
        <v>0</v>
      </c>
      <c r="O321" s="149">
        <v>4.8</v>
      </c>
      <c r="P321" s="149">
        <v>0</v>
      </c>
      <c r="Q321" s="149">
        <v>0</v>
      </c>
    </row>
    <row r="322" customHeight="1" spans="1:17">
      <c r="A322" s="150" t="s">
        <v>1153</v>
      </c>
      <c r="B322" s="150" t="s">
        <v>1425</v>
      </c>
      <c r="C322" s="150" t="s">
        <v>1196</v>
      </c>
      <c r="D322" s="148" t="s">
        <v>1426</v>
      </c>
      <c r="E322" s="148" t="s">
        <v>1427</v>
      </c>
      <c r="F322" s="149">
        <v>4.8</v>
      </c>
      <c r="G322" s="149">
        <v>0</v>
      </c>
      <c r="H322" s="149">
        <v>0</v>
      </c>
      <c r="I322" s="149">
        <v>0</v>
      </c>
      <c r="J322" s="149">
        <v>0</v>
      </c>
      <c r="K322" s="149">
        <v>0</v>
      </c>
      <c r="L322" s="149">
        <v>0</v>
      </c>
      <c r="M322" s="149">
        <v>4.8</v>
      </c>
      <c r="N322" s="149">
        <v>0</v>
      </c>
      <c r="O322" s="149">
        <v>4.8</v>
      </c>
      <c r="P322" s="149">
        <v>0</v>
      </c>
      <c r="Q322" s="149">
        <v>0</v>
      </c>
    </row>
    <row r="323" customHeight="1" spans="1:17">
      <c r="A323" s="150"/>
      <c r="B323" s="150"/>
      <c r="C323" s="150"/>
      <c r="D323" s="148" t="s">
        <v>1183</v>
      </c>
      <c r="E323" s="148" t="s">
        <v>1428</v>
      </c>
      <c r="F323" s="149">
        <v>106</v>
      </c>
      <c r="G323" s="149">
        <v>0</v>
      </c>
      <c r="H323" s="149">
        <v>0</v>
      </c>
      <c r="I323" s="149">
        <v>0</v>
      </c>
      <c r="J323" s="149">
        <v>0</v>
      </c>
      <c r="K323" s="149">
        <v>0</v>
      </c>
      <c r="L323" s="149">
        <v>0</v>
      </c>
      <c r="M323" s="149">
        <v>106</v>
      </c>
      <c r="N323" s="149">
        <v>0</v>
      </c>
      <c r="O323" s="149">
        <v>106</v>
      </c>
      <c r="P323" s="149">
        <v>0</v>
      </c>
      <c r="Q323" s="149">
        <v>0</v>
      </c>
    </row>
    <row r="324" customHeight="1" spans="1:17">
      <c r="A324" s="150"/>
      <c r="B324" s="150"/>
      <c r="C324" s="150"/>
      <c r="D324" s="148" t="s">
        <v>1423</v>
      </c>
      <c r="E324" s="148" t="s">
        <v>1424</v>
      </c>
      <c r="F324" s="149">
        <v>106</v>
      </c>
      <c r="G324" s="149">
        <v>0</v>
      </c>
      <c r="H324" s="149">
        <v>0</v>
      </c>
      <c r="I324" s="149">
        <v>0</v>
      </c>
      <c r="J324" s="149">
        <v>0</v>
      </c>
      <c r="K324" s="149">
        <v>0</v>
      </c>
      <c r="L324" s="149">
        <v>0</v>
      </c>
      <c r="M324" s="149">
        <v>106</v>
      </c>
      <c r="N324" s="149">
        <v>0</v>
      </c>
      <c r="O324" s="149">
        <v>106</v>
      </c>
      <c r="P324" s="149">
        <v>0</v>
      </c>
      <c r="Q324" s="149">
        <v>0</v>
      </c>
    </row>
    <row r="325" customHeight="1" spans="1:17">
      <c r="A325" s="150" t="s">
        <v>1153</v>
      </c>
      <c r="B325" s="150" t="s">
        <v>1425</v>
      </c>
      <c r="C325" s="150" t="s">
        <v>1185</v>
      </c>
      <c r="D325" s="148" t="s">
        <v>1426</v>
      </c>
      <c r="E325" s="148" t="s">
        <v>1427</v>
      </c>
      <c r="F325" s="149">
        <v>106</v>
      </c>
      <c r="G325" s="149">
        <v>0</v>
      </c>
      <c r="H325" s="149">
        <v>0</v>
      </c>
      <c r="I325" s="149">
        <v>0</v>
      </c>
      <c r="J325" s="149">
        <v>0</v>
      </c>
      <c r="K325" s="149">
        <v>0</v>
      </c>
      <c r="L325" s="149">
        <v>0</v>
      </c>
      <c r="M325" s="149">
        <v>106</v>
      </c>
      <c r="N325" s="149">
        <v>0</v>
      </c>
      <c r="O325" s="149">
        <v>106</v>
      </c>
      <c r="P325" s="149">
        <v>0</v>
      </c>
      <c r="Q325" s="149">
        <v>0</v>
      </c>
    </row>
    <row r="326" customHeight="1" spans="1:17">
      <c r="A326" s="150"/>
      <c r="B326" s="150"/>
      <c r="C326" s="150"/>
      <c r="D326" s="148" t="s">
        <v>1429</v>
      </c>
      <c r="E326" s="148" t="s">
        <v>1430</v>
      </c>
      <c r="F326" s="149">
        <v>2071.57</v>
      </c>
      <c r="G326" s="149">
        <v>1733.07</v>
      </c>
      <c r="H326" s="149">
        <v>1515.55</v>
      </c>
      <c r="I326" s="149">
        <v>0</v>
      </c>
      <c r="J326" s="149">
        <v>164.02</v>
      </c>
      <c r="K326" s="149">
        <v>0</v>
      </c>
      <c r="L326" s="149">
        <v>53.5</v>
      </c>
      <c r="M326" s="149">
        <v>338.5</v>
      </c>
      <c r="N326" s="149">
        <v>0</v>
      </c>
      <c r="O326" s="149">
        <v>338.5</v>
      </c>
      <c r="P326" s="149">
        <v>0</v>
      </c>
      <c r="Q326" s="149">
        <v>0</v>
      </c>
    </row>
    <row r="327" customHeight="1" spans="1:17">
      <c r="A327" s="150"/>
      <c r="B327" s="150"/>
      <c r="C327" s="150"/>
      <c r="D327" s="148" t="s">
        <v>1157</v>
      </c>
      <c r="E327" s="148" t="s">
        <v>1422</v>
      </c>
      <c r="F327" s="149">
        <v>1733.07</v>
      </c>
      <c r="G327" s="149">
        <v>1733.07</v>
      </c>
      <c r="H327" s="149">
        <v>1515.55</v>
      </c>
      <c r="I327" s="149">
        <v>0</v>
      </c>
      <c r="J327" s="149">
        <v>164.02</v>
      </c>
      <c r="K327" s="149">
        <v>0</v>
      </c>
      <c r="L327" s="149">
        <v>53.5</v>
      </c>
      <c r="M327" s="149">
        <v>0</v>
      </c>
      <c r="N327" s="149">
        <v>0</v>
      </c>
      <c r="O327" s="149">
        <v>0</v>
      </c>
      <c r="P327" s="149">
        <v>0</v>
      </c>
      <c r="Q327" s="149">
        <v>0</v>
      </c>
    </row>
    <row r="328" customHeight="1" spans="1:17">
      <c r="A328" s="150"/>
      <c r="B328" s="150"/>
      <c r="C328" s="150"/>
      <c r="D328" s="148" t="s">
        <v>1431</v>
      </c>
      <c r="E328" s="148" t="s">
        <v>1432</v>
      </c>
      <c r="F328" s="149">
        <v>1733.07</v>
      </c>
      <c r="G328" s="149">
        <v>1733.07</v>
      </c>
      <c r="H328" s="149">
        <v>1515.55</v>
      </c>
      <c r="I328" s="149">
        <v>0</v>
      </c>
      <c r="J328" s="149">
        <v>164.02</v>
      </c>
      <c r="K328" s="149">
        <v>0</v>
      </c>
      <c r="L328" s="149">
        <v>53.5</v>
      </c>
      <c r="M328" s="149">
        <v>0</v>
      </c>
      <c r="N328" s="149">
        <v>0</v>
      </c>
      <c r="O328" s="149">
        <v>0</v>
      </c>
      <c r="P328" s="149">
        <v>0</v>
      </c>
      <c r="Q328" s="149">
        <v>0</v>
      </c>
    </row>
    <row r="329" customHeight="1" spans="1:17">
      <c r="A329" s="150" t="s">
        <v>1153</v>
      </c>
      <c r="B329" s="150" t="s">
        <v>1433</v>
      </c>
      <c r="C329" s="150" t="s">
        <v>1161</v>
      </c>
      <c r="D329" s="148" t="s">
        <v>1434</v>
      </c>
      <c r="E329" s="148" t="s">
        <v>1435</v>
      </c>
      <c r="F329" s="149">
        <v>1733.07</v>
      </c>
      <c r="G329" s="149">
        <v>1733.07</v>
      </c>
      <c r="H329" s="149">
        <v>1515.55</v>
      </c>
      <c r="I329" s="149">
        <v>0</v>
      </c>
      <c r="J329" s="149">
        <v>164.02</v>
      </c>
      <c r="K329" s="149">
        <v>0</v>
      </c>
      <c r="L329" s="149">
        <v>53.5</v>
      </c>
      <c r="M329" s="149">
        <v>0</v>
      </c>
      <c r="N329" s="149">
        <v>0</v>
      </c>
      <c r="O329" s="149">
        <v>0</v>
      </c>
      <c r="P329" s="149">
        <v>0</v>
      </c>
      <c r="Q329" s="149">
        <v>0</v>
      </c>
    </row>
    <row r="330" customHeight="1" spans="1:17">
      <c r="A330" s="150"/>
      <c r="B330" s="150"/>
      <c r="C330" s="150"/>
      <c r="D330" s="148" t="s">
        <v>1174</v>
      </c>
      <c r="E330" s="148" t="s">
        <v>1436</v>
      </c>
      <c r="F330" s="149">
        <v>51.5</v>
      </c>
      <c r="G330" s="149">
        <v>0</v>
      </c>
      <c r="H330" s="149">
        <v>0</v>
      </c>
      <c r="I330" s="149">
        <v>0</v>
      </c>
      <c r="J330" s="149">
        <v>0</v>
      </c>
      <c r="K330" s="149">
        <v>0</v>
      </c>
      <c r="L330" s="149">
        <v>0</v>
      </c>
      <c r="M330" s="149">
        <v>51.5</v>
      </c>
      <c r="N330" s="149">
        <v>0</v>
      </c>
      <c r="O330" s="149">
        <v>51.5</v>
      </c>
      <c r="P330" s="149">
        <v>0</v>
      </c>
      <c r="Q330" s="149">
        <v>0</v>
      </c>
    </row>
    <row r="331" customHeight="1" spans="1:17">
      <c r="A331" s="150"/>
      <c r="B331" s="150"/>
      <c r="C331" s="150"/>
      <c r="D331" s="148" t="s">
        <v>1431</v>
      </c>
      <c r="E331" s="148" t="s">
        <v>1432</v>
      </c>
      <c r="F331" s="149">
        <v>51.5</v>
      </c>
      <c r="G331" s="149">
        <v>0</v>
      </c>
      <c r="H331" s="149">
        <v>0</v>
      </c>
      <c r="I331" s="149">
        <v>0</v>
      </c>
      <c r="J331" s="149">
        <v>0</v>
      </c>
      <c r="K331" s="149">
        <v>0</v>
      </c>
      <c r="L331" s="149">
        <v>0</v>
      </c>
      <c r="M331" s="149">
        <v>51.5</v>
      </c>
      <c r="N331" s="149">
        <v>0</v>
      </c>
      <c r="O331" s="149">
        <v>51.5</v>
      </c>
      <c r="P331" s="149">
        <v>0</v>
      </c>
      <c r="Q331" s="149">
        <v>0</v>
      </c>
    </row>
    <row r="332" customHeight="1" spans="1:17">
      <c r="A332" s="150" t="s">
        <v>1153</v>
      </c>
      <c r="B332" s="150" t="s">
        <v>1433</v>
      </c>
      <c r="C332" s="150" t="s">
        <v>1176</v>
      </c>
      <c r="D332" s="148" t="s">
        <v>1434</v>
      </c>
      <c r="E332" s="148" t="s">
        <v>1435</v>
      </c>
      <c r="F332" s="149">
        <v>51.5</v>
      </c>
      <c r="G332" s="149">
        <v>0</v>
      </c>
      <c r="H332" s="149">
        <v>0</v>
      </c>
      <c r="I332" s="149">
        <v>0</v>
      </c>
      <c r="J332" s="149">
        <v>0</v>
      </c>
      <c r="K332" s="149">
        <v>0</v>
      </c>
      <c r="L332" s="149">
        <v>0</v>
      </c>
      <c r="M332" s="149">
        <v>51.5</v>
      </c>
      <c r="N332" s="149">
        <v>0</v>
      </c>
      <c r="O332" s="149">
        <v>51.5</v>
      </c>
      <c r="P332" s="149">
        <v>0</v>
      </c>
      <c r="Q332" s="149">
        <v>0</v>
      </c>
    </row>
    <row r="333" customHeight="1" spans="1:17">
      <c r="A333" s="150"/>
      <c r="B333" s="150"/>
      <c r="C333" s="150"/>
      <c r="D333" s="148" t="s">
        <v>1177</v>
      </c>
      <c r="E333" s="148" t="s">
        <v>1437</v>
      </c>
      <c r="F333" s="149">
        <v>60</v>
      </c>
      <c r="G333" s="149">
        <v>0</v>
      </c>
      <c r="H333" s="149">
        <v>0</v>
      </c>
      <c r="I333" s="149">
        <v>0</v>
      </c>
      <c r="J333" s="149">
        <v>0</v>
      </c>
      <c r="K333" s="149">
        <v>0</v>
      </c>
      <c r="L333" s="149">
        <v>0</v>
      </c>
      <c r="M333" s="149">
        <v>60</v>
      </c>
      <c r="N333" s="149">
        <v>0</v>
      </c>
      <c r="O333" s="149">
        <v>60</v>
      </c>
      <c r="P333" s="149">
        <v>0</v>
      </c>
      <c r="Q333" s="149">
        <v>0</v>
      </c>
    </row>
    <row r="334" customHeight="1" spans="1:17">
      <c r="A334" s="150"/>
      <c r="B334" s="150"/>
      <c r="C334" s="150"/>
      <c r="D334" s="148" t="s">
        <v>1431</v>
      </c>
      <c r="E334" s="148" t="s">
        <v>1432</v>
      </c>
      <c r="F334" s="149">
        <v>60</v>
      </c>
      <c r="G334" s="149">
        <v>0</v>
      </c>
      <c r="H334" s="149">
        <v>0</v>
      </c>
      <c r="I334" s="149">
        <v>0</v>
      </c>
      <c r="J334" s="149">
        <v>0</v>
      </c>
      <c r="K334" s="149">
        <v>0</v>
      </c>
      <c r="L334" s="149">
        <v>0</v>
      </c>
      <c r="M334" s="149">
        <v>60</v>
      </c>
      <c r="N334" s="149">
        <v>0</v>
      </c>
      <c r="O334" s="149">
        <v>60</v>
      </c>
      <c r="P334" s="149">
        <v>0</v>
      </c>
      <c r="Q334" s="149">
        <v>0</v>
      </c>
    </row>
    <row r="335" customHeight="1" spans="1:17">
      <c r="A335" s="150" t="s">
        <v>1153</v>
      </c>
      <c r="B335" s="150" t="s">
        <v>1433</v>
      </c>
      <c r="C335" s="150" t="s">
        <v>1179</v>
      </c>
      <c r="D335" s="148" t="s">
        <v>1434</v>
      </c>
      <c r="E335" s="148" t="s">
        <v>1435</v>
      </c>
      <c r="F335" s="149">
        <v>60</v>
      </c>
      <c r="G335" s="149">
        <v>0</v>
      </c>
      <c r="H335" s="149">
        <v>0</v>
      </c>
      <c r="I335" s="149">
        <v>0</v>
      </c>
      <c r="J335" s="149">
        <v>0</v>
      </c>
      <c r="K335" s="149">
        <v>0</v>
      </c>
      <c r="L335" s="149">
        <v>0</v>
      </c>
      <c r="M335" s="149">
        <v>60</v>
      </c>
      <c r="N335" s="149">
        <v>0</v>
      </c>
      <c r="O335" s="149">
        <v>60</v>
      </c>
      <c r="P335" s="149">
        <v>0</v>
      </c>
      <c r="Q335" s="149">
        <v>0</v>
      </c>
    </row>
    <row r="336" customHeight="1" spans="1:17">
      <c r="A336" s="150"/>
      <c r="B336" s="150"/>
      <c r="C336" s="150"/>
      <c r="D336" s="148" t="s">
        <v>1183</v>
      </c>
      <c r="E336" s="148" t="s">
        <v>1438</v>
      </c>
      <c r="F336" s="149">
        <v>227</v>
      </c>
      <c r="G336" s="149">
        <v>0</v>
      </c>
      <c r="H336" s="149">
        <v>0</v>
      </c>
      <c r="I336" s="149">
        <v>0</v>
      </c>
      <c r="J336" s="149">
        <v>0</v>
      </c>
      <c r="K336" s="149">
        <v>0</v>
      </c>
      <c r="L336" s="149">
        <v>0</v>
      </c>
      <c r="M336" s="149">
        <v>227</v>
      </c>
      <c r="N336" s="149">
        <v>0</v>
      </c>
      <c r="O336" s="149">
        <v>227</v>
      </c>
      <c r="P336" s="149">
        <v>0</v>
      </c>
      <c r="Q336" s="149">
        <v>0</v>
      </c>
    </row>
    <row r="337" customHeight="1" spans="1:17">
      <c r="A337" s="150"/>
      <c r="B337" s="150"/>
      <c r="C337" s="150"/>
      <c r="D337" s="148" t="s">
        <v>1431</v>
      </c>
      <c r="E337" s="148" t="s">
        <v>1432</v>
      </c>
      <c r="F337" s="149">
        <v>227</v>
      </c>
      <c r="G337" s="149">
        <v>0</v>
      </c>
      <c r="H337" s="149">
        <v>0</v>
      </c>
      <c r="I337" s="149">
        <v>0</v>
      </c>
      <c r="J337" s="149">
        <v>0</v>
      </c>
      <c r="K337" s="149">
        <v>0</v>
      </c>
      <c r="L337" s="149">
        <v>0</v>
      </c>
      <c r="M337" s="149">
        <v>227</v>
      </c>
      <c r="N337" s="149">
        <v>0</v>
      </c>
      <c r="O337" s="149">
        <v>227</v>
      </c>
      <c r="P337" s="149">
        <v>0</v>
      </c>
      <c r="Q337" s="149">
        <v>0</v>
      </c>
    </row>
    <row r="338" customHeight="1" spans="1:17">
      <c r="A338" s="150" t="s">
        <v>1153</v>
      </c>
      <c r="B338" s="150" t="s">
        <v>1433</v>
      </c>
      <c r="C338" s="150" t="s">
        <v>1185</v>
      </c>
      <c r="D338" s="148" t="s">
        <v>1434</v>
      </c>
      <c r="E338" s="148" t="s">
        <v>1435</v>
      </c>
      <c r="F338" s="149">
        <v>227</v>
      </c>
      <c r="G338" s="149">
        <v>0</v>
      </c>
      <c r="H338" s="149">
        <v>0</v>
      </c>
      <c r="I338" s="149">
        <v>0</v>
      </c>
      <c r="J338" s="149">
        <v>0</v>
      </c>
      <c r="K338" s="149">
        <v>0</v>
      </c>
      <c r="L338" s="149">
        <v>0</v>
      </c>
      <c r="M338" s="149">
        <v>227</v>
      </c>
      <c r="N338" s="149">
        <v>0</v>
      </c>
      <c r="O338" s="149">
        <v>227</v>
      </c>
      <c r="P338" s="149">
        <v>0</v>
      </c>
      <c r="Q338" s="149">
        <v>0</v>
      </c>
    </row>
    <row r="339" customHeight="1" spans="1:17">
      <c r="A339" s="150"/>
      <c r="B339" s="150"/>
      <c r="C339" s="150"/>
      <c r="D339" s="148" t="s">
        <v>1439</v>
      </c>
      <c r="E339" s="148" t="s">
        <v>1440</v>
      </c>
      <c r="F339" s="149">
        <v>46</v>
      </c>
      <c r="G339" s="149">
        <v>0</v>
      </c>
      <c r="H339" s="149">
        <v>0</v>
      </c>
      <c r="I339" s="149">
        <v>0</v>
      </c>
      <c r="J339" s="149">
        <v>0</v>
      </c>
      <c r="K339" s="149">
        <v>0</v>
      </c>
      <c r="L339" s="149">
        <v>0</v>
      </c>
      <c r="M339" s="149">
        <v>46</v>
      </c>
      <c r="N339" s="149">
        <v>0</v>
      </c>
      <c r="O339" s="149">
        <v>46</v>
      </c>
      <c r="P339" s="149">
        <v>0</v>
      </c>
      <c r="Q339" s="149">
        <v>0</v>
      </c>
    </row>
    <row r="340" customHeight="1" spans="1:17">
      <c r="A340" s="150"/>
      <c r="B340" s="150"/>
      <c r="C340" s="150"/>
      <c r="D340" s="148" t="s">
        <v>1155</v>
      </c>
      <c r="E340" s="218" t="s">
        <v>1441</v>
      </c>
      <c r="F340" s="149">
        <v>5</v>
      </c>
      <c r="G340" s="149">
        <v>0</v>
      </c>
      <c r="H340" s="149">
        <v>0</v>
      </c>
      <c r="I340" s="149">
        <v>0</v>
      </c>
      <c r="J340" s="149">
        <v>0</v>
      </c>
      <c r="K340" s="149">
        <v>0</v>
      </c>
      <c r="L340" s="149">
        <v>0</v>
      </c>
      <c r="M340" s="149">
        <v>5</v>
      </c>
      <c r="N340" s="149">
        <v>0</v>
      </c>
      <c r="O340" s="149">
        <v>5</v>
      </c>
      <c r="P340" s="149">
        <v>0</v>
      </c>
      <c r="Q340" s="149">
        <v>0</v>
      </c>
    </row>
    <row r="341" customHeight="1" spans="1:17">
      <c r="A341" s="150"/>
      <c r="B341" s="150"/>
      <c r="C341" s="150"/>
      <c r="D341" s="148" t="s">
        <v>1194</v>
      </c>
      <c r="E341" s="148" t="s">
        <v>1442</v>
      </c>
      <c r="F341" s="149">
        <v>5</v>
      </c>
      <c r="G341" s="149">
        <v>0</v>
      </c>
      <c r="H341" s="149">
        <v>0</v>
      </c>
      <c r="I341" s="149">
        <v>0</v>
      </c>
      <c r="J341" s="149">
        <v>0</v>
      </c>
      <c r="K341" s="149">
        <v>0</v>
      </c>
      <c r="L341" s="149">
        <v>0</v>
      </c>
      <c r="M341" s="149">
        <v>5</v>
      </c>
      <c r="N341" s="149">
        <v>0</v>
      </c>
      <c r="O341" s="149">
        <v>5</v>
      </c>
      <c r="P341" s="149">
        <v>0</v>
      </c>
      <c r="Q341" s="149">
        <v>0</v>
      </c>
    </row>
    <row r="342" customHeight="1" spans="1:17">
      <c r="A342" s="150"/>
      <c r="B342" s="150"/>
      <c r="C342" s="150"/>
      <c r="D342" s="148" t="s">
        <v>1415</v>
      </c>
      <c r="E342" s="148" t="s">
        <v>1416</v>
      </c>
      <c r="F342" s="149">
        <v>5</v>
      </c>
      <c r="G342" s="149">
        <v>0</v>
      </c>
      <c r="H342" s="149">
        <v>0</v>
      </c>
      <c r="I342" s="149">
        <v>0</v>
      </c>
      <c r="J342" s="149">
        <v>0</v>
      </c>
      <c r="K342" s="149">
        <v>0</v>
      </c>
      <c r="L342" s="149">
        <v>0</v>
      </c>
      <c r="M342" s="149">
        <v>5</v>
      </c>
      <c r="N342" s="149">
        <v>0</v>
      </c>
      <c r="O342" s="149">
        <v>5</v>
      </c>
      <c r="P342" s="149">
        <v>0</v>
      </c>
      <c r="Q342" s="149">
        <v>0</v>
      </c>
    </row>
    <row r="343" customHeight="1" spans="1:17">
      <c r="A343" s="150" t="s">
        <v>1439</v>
      </c>
      <c r="B343" s="150" t="s">
        <v>1161</v>
      </c>
      <c r="C343" s="150" t="s">
        <v>1196</v>
      </c>
      <c r="D343" s="148" t="s">
        <v>1418</v>
      </c>
      <c r="E343" s="148" t="s">
        <v>1419</v>
      </c>
      <c r="F343" s="149">
        <v>5</v>
      </c>
      <c r="G343" s="149">
        <v>0</v>
      </c>
      <c r="H343" s="149">
        <v>0</v>
      </c>
      <c r="I343" s="149">
        <v>0</v>
      </c>
      <c r="J343" s="149">
        <v>0</v>
      </c>
      <c r="K343" s="149">
        <v>0</v>
      </c>
      <c r="L343" s="149">
        <v>0</v>
      </c>
      <c r="M343" s="149">
        <v>5</v>
      </c>
      <c r="N343" s="149">
        <v>0</v>
      </c>
      <c r="O343" s="149">
        <v>5</v>
      </c>
      <c r="P343" s="149">
        <v>0</v>
      </c>
      <c r="Q343" s="149">
        <v>0</v>
      </c>
    </row>
    <row r="344" customHeight="1" spans="1:17">
      <c r="A344" s="150"/>
      <c r="B344" s="150"/>
      <c r="C344" s="150"/>
      <c r="D344" s="148" t="s">
        <v>1273</v>
      </c>
      <c r="E344" s="148" t="s">
        <v>1443</v>
      </c>
      <c r="F344" s="149">
        <v>41</v>
      </c>
      <c r="G344" s="149">
        <v>0</v>
      </c>
      <c r="H344" s="149">
        <v>0</v>
      </c>
      <c r="I344" s="149">
        <v>0</v>
      </c>
      <c r="J344" s="149">
        <v>0</v>
      </c>
      <c r="K344" s="149">
        <v>0</v>
      </c>
      <c r="L344" s="149">
        <v>0</v>
      </c>
      <c r="M344" s="149">
        <v>41</v>
      </c>
      <c r="N344" s="149">
        <v>0</v>
      </c>
      <c r="O344" s="149">
        <v>41</v>
      </c>
      <c r="P344" s="149">
        <v>0</v>
      </c>
      <c r="Q344" s="149">
        <v>0</v>
      </c>
    </row>
    <row r="345" customHeight="1" spans="1:17">
      <c r="A345" s="150"/>
      <c r="B345" s="150"/>
      <c r="C345" s="150"/>
      <c r="D345" s="148" t="s">
        <v>1157</v>
      </c>
      <c r="E345" s="148" t="s">
        <v>1444</v>
      </c>
      <c r="F345" s="149">
        <v>30</v>
      </c>
      <c r="G345" s="149">
        <v>0</v>
      </c>
      <c r="H345" s="149">
        <v>0</v>
      </c>
      <c r="I345" s="149">
        <v>0</v>
      </c>
      <c r="J345" s="149">
        <v>0</v>
      </c>
      <c r="K345" s="149">
        <v>0</v>
      </c>
      <c r="L345" s="149">
        <v>0</v>
      </c>
      <c r="M345" s="149">
        <v>30</v>
      </c>
      <c r="N345" s="149">
        <v>0</v>
      </c>
      <c r="O345" s="149">
        <v>30</v>
      </c>
      <c r="P345" s="149">
        <v>0</v>
      </c>
      <c r="Q345" s="149">
        <v>0</v>
      </c>
    </row>
    <row r="346" customHeight="1" spans="1:17">
      <c r="A346" s="150"/>
      <c r="B346" s="150"/>
      <c r="C346" s="150"/>
      <c r="D346" s="148" t="s">
        <v>1415</v>
      </c>
      <c r="E346" s="148" t="s">
        <v>1416</v>
      </c>
      <c r="F346" s="149">
        <v>30</v>
      </c>
      <c r="G346" s="149">
        <v>0</v>
      </c>
      <c r="H346" s="149">
        <v>0</v>
      </c>
      <c r="I346" s="149">
        <v>0</v>
      </c>
      <c r="J346" s="149">
        <v>0</v>
      </c>
      <c r="K346" s="149">
        <v>0</v>
      </c>
      <c r="L346" s="149">
        <v>0</v>
      </c>
      <c r="M346" s="149">
        <v>30</v>
      </c>
      <c r="N346" s="149">
        <v>0</v>
      </c>
      <c r="O346" s="149">
        <v>30</v>
      </c>
      <c r="P346" s="149">
        <v>0</v>
      </c>
      <c r="Q346" s="149">
        <v>0</v>
      </c>
    </row>
    <row r="347" customHeight="1" spans="1:17">
      <c r="A347" s="150" t="s">
        <v>1439</v>
      </c>
      <c r="B347" s="150" t="s">
        <v>1270</v>
      </c>
      <c r="C347" s="150" t="s">
        <v>1161</v>
      </c>
      <c r="D347" s="148" t="s">
        <v>1418</v>
      </c>
      <c r="E347" s="148" t="s">
        <v>1419</v>
      </c>
      <c r="F347" s="149">
        <v>30</v>
      </c>
      <c r="G347" s="149">
        <v>0</v>
      </c>
      <c r="H347" s="149">
        <v>0</v>
      </c>
      <c r="I347" s="149">
        <v>0</v>
      </c>
      <c r="J347" s="149">
        <v>0</v>
      </c>
      <c r="K347" s="149">
        <v>0</v>
      </c>
      <c r="L347" s="149">
        <v>0</v>
      </c>
      <c r="M347" s="149">
        <v>30</v>
      </c>
      <c r="N347" s="149">
        <v>0</v>
      </c>
      <c r="O347" s="149">
        <v>30</v>
      </c>
      <c r="P347" s="149">
        <v>0</v>
      </c>
      <c r="Q347" s="149">
        <v>0</v>
      </c>
    </row>
    <row r="348" customHeight="1" spans="1:17">
      <c r="A348" s="150"/>
      <c r="B348" s="150"/>
      <c r="C348" s="150"/>
      <c r="D348" s="148" t="s">
        <v>1168</v>
      </c>
      <c r="E348" s="148" t="s">
        <v>1445</v>
      </c>
      <c r="F348" s="149">
        <v>11</v>
      </c>
      <c r="G348" s="149">
        <v>0</v>
      </c>
      <c r="H348" s="149">
        <v>0</v>
      </c>
      <c r="I348" s="149">
        <v>0</v>
      </c>
      <c r="J348" s="149">
        <v>0</v>
      </c>
      <c r="K348" s="149">
        <v>0</v>
      </c>
      <c r="L348" s="149">
        <v>0</v>
      </c>
      <c r="M348" s="149">
        <v>11</v>
      </c>
      <c r="N348" s="149">
        <v>0</v>
      </c>
      <c r="O348" s="149">
        <v>11</v>
      </c>
      <c r="P348" s="149">
        <v>0</v>
      </c>
      <c r="Q348" s="149">
        <v>0</v>
      </c>
    </row>
    <row r="349" customHeight="1" spans="1:17">
      <c r="A349" s="150"/>
      <c r="B349" s="150"/>
      <c r="C349" s="150"/>
      <c r="D349" s="148" t="s">
        <v>1415</v>
      </c>
      <c r="E349" s="148" t="s">
        <v>1416</v>
      </c>
      <c r="F349" s="149">
        <v>11</v>
      </c>
      <c r="G349" s="149">
        <v>0</v>
      </c>
      <c r="H349" s="149">
        <v>0</v>
      </c>
      <c r="I349" s="149">
        <v>0</v>
      </c>
      <c r="J349" s="149">
        <v>0</v>
      </c>
      <c r="K349" s="149">
        <v>0</v>
      </c>
      <c r="L349" s="149">
        <v>0</v>
      </c>
      <c r="M349" s="149">
        <v>11</v>
      </c>
      <c r="N349" s="149">
        <v>0</v>
      </c>
      <c r="O349" s="149">
        <v>11</v>
      </c>
      <c r="P349" s="149">
        <v>0</v>
      </c>
      <c r="Q349" s="149">
        <v>0</v>
      </c>
    </row>
    <row r="350" customHeight="1" spans="1:17">
      <c r="A350" s="150" t="s">
        <v>1439</v>
      </c>
      <c r="B350" s="150" t="s">
        <v>1270</v>
      </c>
      <c r="C350" s="150" t="s">
        <v>1170</v>
      </c>
      <c r="D350" s="148" t="s">
        <v>1418</v>
      </c>
      <c r="E350" s="148" t="s">
        <v>1419</v>
      </c>
      <c r="F350" s="149">
        <v>11</v>
      </c>
      <c r="G350" s="149">
        <v>0</v>
      </c>
      <c r="H350" s="149">
        <v>0</v>
      </c>
      <c r="I350" s="149">
        <v>0</v>
      </c>
      <c r="J350" s="149">
        <v>0</v>
      </c>
      <c r="K350" s="149">
        <v>0</v>
      </c>
      <c r="L350" s="149">
        <v>0</v>
      </c>
      <c r="M350" s="149">
        <v>11</v>
      </c>
      <c r="N350" s="149">
        <v>0</v>
      </c>
      <c r="O350" s="149">
        <v>11</v>
      </c>
      <c r="P350" s="149">
        <v>0</v>
      </c>
      <c r="Q350" s="149">
        <v>0</v>
      </c>
    </row>
    <row r="351" customHeight="1" spans="1:17">
      <c r="A351" s="150"/>
      <c r="B351" s="150"/>
      <c r="C351" s="150"/>
      <c r="D351" s="148" t="s">
        <v>1446</v>
      </c>
      <c r="E351" s="148" t="s">
        <v>1447</v>
      </c>
      <c r="F351" s="153">
        <v>245.8</v>
      </c>
      <c r="G351" s="153">
        <v>0</v>
      </c>
      <c r="H351" s="153">
        <v>0</v>
      </c>
      <c r="I351" s="153">
        <v>0</v>
      </c>
      <c r="J351" s="153">
        <v>0</v>
      </c>
      <c r="K351" s="153">
        <v>0</v>
      </c>
      <c r="L351" s="153">
        <v>0</v>
      </c>
      <c r="M351" s="153">
        <v>245.8</v>
      </c>
      <c r="N351" s="153">
        <v>0</v>
      </c>
      <c r="O351" s="153">
        <v>245.8</v>
      </c>
      <c r="P351" s="153">
        <v>0</v>
      </c>
      <c r="Q351" s="153">
        <v>0</v>
      </c>
    </row>
    <row r="352" customHeight="1" spans="1:17">
      <c r="A352" s="150"/>
      <c r="B352" s="150"/>
      <c r="C352" s="150"/>
      <c r="D352" s="148" t="s">
        <v>1258</v>
      </c>
      <c r="E352" s="148" t="s">
        <v>1448</v>
      </c>
      <c r="F352" s="153">
        <v>64.8</v>
      </c>
      <c r="G352" s="153">
        <v>0</v>
      </c>
      <c r="H352" s="153">
        <v>0</v>
      </c>
      <c r="I352" s="153">
        <v>0</v>
      </c>
      <c r="J352" s="153">
        <v>0</v>
      </c>
      <c r="K352" s="153">
        <v>0</v>
      </c>
      <c r="L352" s="153">
        <v>0</v>
      </c>
      <c r="M352" s="153">
        <v>64.8</v>
      </c>
      <c r="N352" s="153">
        <v>0</v>
      </c>
      <c r="O352" s="153">
        <v>64.8</v>
      </c>
      <c r="P352" s="153">
        <v>0</v>
      </c>
      <c r="Q352" s="153">
        <v>0</v>
      </c>
    </row>
    <row r="353" customHeight="1" spans="1:17">
      <c r="A353" s="150"/>
      <c r="B353" s="150"/>
      <c r="C353" s="150"/>
      <c r="D353" s="148" t="s">
        <v>1194</v>
      </c>
      <c r="E353" s="148" t="s">
        <v>1449</v>
      </c>
      <c r="F353" s="153">
        <v>31.7</v>
      </c>
      <c r="G353" s="153">
        <v>0</v>
      </c>
      <c r="H353" s="153">
        <v>0</v>
      </c>
      <c r="I353" s="153">
        <v>0</v>
      </c>
      <c r="J353" s="153">
        <v>0</v>
      </c>
      <c r="K353" s="153">
        <v>0</v>
      </c>
      <c r="L353" s="153">
        <v>0</v>
      </c>
      <c r="M353" s="153">
        <v>31.7</v>
      </c>
      <c r="N353" s="153">
        <v>0</v>
      </c>
      <c r="O353" s="153">
        <v>31.7</v>
      </c>
      <c r="P353" s="153">
        <v>0</v>
      </c>
      <c r="Q353" s="153">
        <v>0</v>
      </c>
    </row>
    <row r="354" customHeight="1" spans="1:17">
      <c r="A354" s="150"/>
      <c r="B354" s="150"/>
      <c r="C354" s="150"/>
      <c r="D354" s="148" t="s">
        <v>1450</v>
      </c>
      <c r="E354" s="148" t="s">
        <v>1451</v>
      </c>
      <c r="F354" s="153">
        <v>31.7</v>
      </c>
      <c r="G354" s="153">
        <v>0</v>
      </c>
      <c r="H354" s="153">
        <v>0</v>
      </c>
      <c r="I354" s="153">
        <v>0</v>
      </c>
      <c r="J354" s="153">
        <v>0</v>
      </c>
      <c r="K354" s="153">
        <v>0</v>
      </c>
      <c r="L354" s="153">
        <v>0</v>
      </c>
      <c r="M354" s="153">
        <v>31.7</v>
      </c>
      <c r="N354" s="153">
        <v>0</v>
      </c>
      <c r="O354" s="153">
        <v>31.7</v>
      </c>
      <c r="P354" s="153">
        <v>0</v>
      </c>
      <c r="Q354" s="153">
        <v>0</v>
      </c>
    </row>
    <row r="355" customHeight="1" spans="1:17">
      <c r="A355" s="150" t="s">
        <v>1446</v>
      </c>
      <c r="B355" s="150" t="s">
        <v>1179</v>
      </c>
      <c r="C355" s="150" t="s">
        <v>1196</v>
      </c>
      <c r="D355" s="148" t="s">
        <v>1452</v>
      </c>
      <c r="E355" s="148" t="s">
        <v>1453</v>
      </c>
      <c r="F355" s="153">
        <v>31.7</v>
      </c>
      <c r="G355" s="153">
        <v>0</v>
      </c>
      <c r="H355" s="153">
        <v>0</v>
      </c>
      <c r="I355" s="153">
        <v>0</v>
      </c>
      <c r="J355" s="153">
        <v>0</v>
      </c>
      <c r="K355" s="153">
        <v>0</v>
      </c>
      <c r="L355" s="153">
        <v>0</v>
      </c>
      <c r="M355" s="153">
        <v>31.7</v>
      </c>
      <c r="N355" s="153">
        <v>0</v>
      </c>
      <c r="O355" s="153">
        <v>31.7</v>
      </c>
      <c r="P355" s="153">
        <v>0</v>
      </c>
      <c r="Q355" s="153">
        <v>0</v>
      </c>
    </row>
    <row r="356" customHeight="1" spans="1:17">
      <c r="A356" s="150"/>
      <c r="B356" s="150"/>
      <c r="C356" s="150"/>
      <c r="D356" s="148" t="s">
        <v>1177</v>
      </c>
      <c r="E356" s="148" t="s">
        <v>1454</v>
      </c>
      <c r="F356" s="153">
        <v>33.1</v>
      </c>
      <c r="G356" s="153">
        <v>0</v>
      </c>
      <c r="H356" s="153">
        <v>0</v>
      </c>
      <c r="I356" s="153">
        <v>0</v>
      </c>
      <c r="J356" s="153">
        <v>0</v>
      </c>
      <c r="K356" s="153">
        <v>0</v>
      </c>
      <c r="L356" s="153">
        <v>0</v>
      </c>
      <c r="M356" s="153">
        <v>33.1</v>
      </c>
      <c r="N356" s="153">
        <v>0</v>
      </c>
      <c r="O356" s="153">
        <v>33.1</v>
      </c>
      <c r="P356" s="153">
        <v>0</v>
      </c>
      <c r="Q356" s="153">
        <v>0</v>
      </c>
    </row>
    <row r="357" customHeight="1" spans="1:17">
      <c r="A357" s="150"/>
      <c r="B357" s="150"/>
      <c r="C357" s="150"/>
      <c r="D357" s="148" t="s">
        <v>1235</v>
      </c>
      <c r="E357" s="148" t="s">
        <v>1236</v>
      </c>
      <c r="F357" s="153">
        <v>33.1</v>
      </c>
      <c r="G357" s="153">
        <v>0</v>
      </c>
      <c r="H357" s="153">
        <v>0</v>
      </c>
      <c r="I357" s="153">
        <v>0</v>
      </c>
      <c r="J357" s="153">
        <v>0</v>
      </c>
      <c r="K357" s="153">
        <v>0</v>
      </c>
      <c r="L357" s="153">
        <v>0</v>
      </c>
      <c r="M357" s="153">
        <v>33.1</v>
      </c>
      <c r="N357" s="153">
        <v>0</v>
      </c>
      <c r="O357" s="153">
        <v>33.1</v>
      </c>
      <c r="P357" s="153">
        <v>0</v>
      </c>
      <c r="Q357" s="153">
        <v>0</v>
      </c>
    </row>
    <row r="358" customHeight="1" spans="1:17">
      <c r="A358" s="150" t="s">
        <v>1446</v>
      </c>
      <c r="B358" s="150" t="s">
        <v>1179</v>
      </c>
      <c r="C358" s="150" t="s">
        <v>1179</v>
      </c>
      <c r="D358" s="148" t="s">
        <v>1455</v>
      </c>
      <c r="E358" s="148" t="s">
        <v>1456</v>
      </c>
      <c r="F358" s="153">
        <v>33.1</v>
      </c>
      <c r="G358" s="153">
        <v>0</v>
      </c>
      <c r="H358" s="153">
        <v>0</v>
      </c>
      <c r="I358" s="153">
        <v>0</v>
      </c>
      <c r="J358" s="153">
        <v>0</v>
      </c>
      <c r="K358" s="153">
        <v>0</v>
      </c>
      <c r="L358" s="153">
        <v>0</v>
      </c>
      <c r="M358" s="153">
        <v>33.1</v>
      </c>
      <c r="N358" s="153">
        <v>0</v>
      </c>
      <c r="O358" s="153">
        <v>33.1</v>
      </c>
      <c r="P358" s="153">
        <v>0</v>
      </c>
      <c r="Q358" s="153">
        <v>0</v>
      </c>
    </row>
    <row r="359" customHeight="1" spans="1:17">
      <c r="A359" s="150"/>
      <c r="B359" s="150"/>
      <c r="C359" s="150"/>
      <c r="D359" s="148" t="s">
        <v>1457</v>
      </c>
      <c r="E359" s="148" t="s">
        <v>1458</v>
      </c>
      <c r="F359" s="153">
        <v>181</v>
      </c>
      <c r="G359" s="153">
        <v>0</v>
      </c>
      <c r="H359" s="153">
        <v>0</v>
      </c>
      <c r="I359" s="153">
        <v>0</v>
      </c>
      <c r="J359" s="153">
        <v>0</v>
      </c>
      <c r="K359" s="153">
        <v>0</v>
      </c>
      <c r="L359" s="153">
        <v>0</v>
      </c>
      <c r="M359" s="153">
        <v>181</v>
      </c>
      <c r="N359" s="153">
        <v>0</v>
      </c>
      <c r="O359" s="153">
        <v>181</v>
      </c>
      <c r="P359" s="153">
        <v>0</v>
      </c>
      <c r="Q359" s="153">
        <v>0</v>
      </c>
    </row>
    <row r="360" customHeight="1" spans="1:17">
      <c r="A360" s="150"/>
      <c r="B360" s="150"/>
      <c r="C360" s="150"/>
      <c r="D360" s="148" t="s">
        <v>1157</v>
      </c>
      <c r="E360" s="148" t="s">
        <v>1459</v>
      </c>
      <c r="F360" s="153">
        <v>181</v>
      </c>
      <c r="G360" s="153">
        <v>0</v>
      </c>
      <c r="H360" s="153">
        <v>0</v>
      </c>
      <c r="I360" s="153">
        <v>0</v>
      </c>
      <c r="J360" s="153">
        <v>0</v>
      </c>
      <c r="K360" s="153">
        <v>0</v>
      </c>
      <c r="L360" s="153">
        <v>0</v>
      </c>
      <c r="M360" s="153">
        <v>181</v>
      </c>
      <c r="N360" s="153">
        <v>0</v>
      </c>
      <c r="O360" s="153">
        <v>181</v>
      </c>
      <c r="P360" s="153">
        <v>0</v>
      </c>
      <c r="Q360" s="153">
        <v>0</v>
      </c>
    </row>
    <row r="361" customHeight="1" spans="1:17">
      <c r="A361" s="150"/>
      <c r="B361" s="150"/>
      <c r="C361" s="150"/>
      <c r="D361" s="148" t="s">
        <v>1231</v>
      </c>
      <c r="E361" s="148" t="s">
        <v>1232</v>
      </c>
      <c r="F361" s="153">
        <v>181</v>
      </c>
      <c r="G361" s="153">
        <v>0</v>
      </c>
      <c r="H361" s="153">
        <v>0</v>
      </c>
      <c r="I361" s="153">
        <v>0</v>
      </c>
      <c r="J361" s="153">
        <v>0</v>
      </c>
      <c r="K361" s="153">
        <v>0</v>
      </c>
      <c r="L361" s="153">
        <v>0</v>
      </c>
      <c r="M361" s="153">
        <v>181</v>
      </c>
      <c r="N361" s="153">
        <v>0</v>
      </c>
      <c r="O361" s="153">
        <v>181</v>
      </c>
      <c r="P361" s="153">
        <v>0</v>
      </c>
      <c r="Q361" s="153">
        <v>0</v>
      </c>
    </row>
    <row r="362" customHeight="1" spans="1:17">
      <c r="A362" s="150" t="s">
        <v>1446</v>
      </c>
      <c r="B362" s="150" t="s">
        <v>1185</v>
      </c>
      <c r="C362" s="150" t="s">
        <v>1161</v>
      </c>
      <c r="D362" s="148" t="s">
        <v>1233</v>
      </c>
      <c r="E362" s="148" t="s">
        <v>1234</v>
      </c>
      <c r="F362" s="153">
        <v>181</v>
      </c>
      <c r="G362" s="153">
        <v>0</v>
      </c>
      <c r="H362" s="153">
        <v>0</v>
      </c>
      <c r="I362" s="153">
        <v>0</v>
      </c>
      <c r="J362" s="153">
        <v>0</v>
      </c>
      <c r="K362" s="153">
        <v>0</v>
      </c>
      <c r="L362" s="153">
        <v>0</v>
      </c>
      <c r="M362" s="153">
        <v>181</v>
      </c>
      <c r="N362" s="153">
        <v>0</v>
      </c>
      <c r="O362" s="153">
        <v>181</v>
      </c>
      <c r="P362" s="153">
        <v>0</v>
      </c>
      <c r="Q362" s="153">
        <v>0</v>
      </c>
    </row>
    <row r="363" customHeight="1" spans="1:17">
      <c r="A363" s="150"/>
      <c r="B363" s="150"/>
      <c r="C363" s="150"/>
      <c r="D363" s="148" t="s">
        <v>1460</v>
      </c>
      <c r="E363" s="148" t="s">
        <v>1461</v>
      </c>
      <c r="F363" s="153">
        <v>19328.86</v>
      </c>
      <c r="G363" s="153">
        <v>13664.29</v>
      </c>
      <c r="H363" s="153">
        <v>12254.13</v>
      </c>
      <c r="I363" s="153">
        <v>0</v>
      </c>
      <c r="J363" s="153">
        <v>1144.83</v>
      </c>
      <c r="K363" s="153">
        <v>0</v>
      </c>
      <c r="L363" s="153">
        <v>265.33</v>
      </c>
      <c r="M363" s="153">
        <v>5664.57</v>
      </c>
      <c r="N363" s="153">
        <v>0</v>
      </c>
      <c r="O363" s="153">
        <v>5549.57</v>
      </c>
      <c r="P363" s="153">
        <v>0</v>
      </c>
      <c r="Q363" s="153">
        <v>115</v>
      </c>
    </row>
    <row r="364" customHeight="1" spans="1:17">
      <c r="A364" s="150"/>
      <c r="B364" s="150"/>
      <c r="C364" s="150"/>
      <c r="D364" s="148" t="s">
        <v>1155</v>
      </c>
      <c r="E364" s="148" t="s">
        <v>1462</v>
      </c>
      <c r="F364" s="153">
        <v>97</v>
      </c>
      <c r="G364" s="153">
        <v>0</v>
      </c>
      <c r="H364" s="153">
        <v>0</v>
      </c>
      <c r="I364" s="153">
        <v>0</v>
      </c>
      <c r="J364" s="153">
        <v>0</v>
      </c>
      <c r="K364" s="153">
        <v>0</v>
      </c>
      <c r="L364" s="153">
        <v>0</v>
      </c>
      <c r="M364" s="153">
        <v>97</v>
      </c>
      <c r="N364" s="153">
        <v>0</v>
      </c>
      <c r="O364" s="153">
        <v>97</v>
      </c>
      <c r="P364" s="153">
        <v>0</v>
      </c>
      <c r="Q364" s="153">
        <v>0</v>
      </c>
    </row>
    <row r="365" customHeight="1" spans="1:17">
      <c r="A365" s="150"/>
      <c r="B365" s="150"/>
      <c r="C365" s="150"/>
      <c r="D365" s="148" t="s">
        <v>1183</v>
      </c>
      <c r="E365" s="148" t="s">
        <v>1463</v>
      </c>
      <c r="F365" s="153">
        <v>97</v>
      </c>
      <c r="G365" s="153">
        <v>0</v>
      </c>
      <c r="H365" s="153">
        <v>0</v>
      </c>
      <c r="I365" s="153">
        <v>0</v>
      </c>
      <c r="J365" s="153">
        <v>0</v>
      </c>
      <c r="K365" s="153">
        <v>0</v>
      </c>
      <c r="L365" s="153">
        <v>0</v>
      </c>
      <c r="M365" s="153">
        <v>97</v>
      </c>
      <c r="N365" s="153">
        <v>0</v>
      </c>
      <c r="O365" s="153">
        <v>97</v>
      </c>
      <c r="P365" s="153">
        <v>0</v>
      </c>
      <c r="Q365" s="153">
        <v>0</v>
      </c>
    </row>
    <row r="366" customHeight="1" spans="1:17">
      <c r="A366" s="150"/>
      <c r="B366" s="150"/>
      <c r="C366" s="150"/>
      <c r="D366" s="148" t="s">
        <v>1231</v>
      </c>
      <c r="E366" s="148" t="s">
        <v>1232</v>
      </c>
      <c r="F366" s="153">
        <v>97</v>
      </c>
      <c r="G366" s="153">
        <v>0</v>
      </c>
      <c r="H366" s="153">
        <v>0</v>
      </c>
      <c r="I366" s="153">
        <v>0</v>
      </c>
      <c r="J366" s="153">
        <v>0</v>
      </c>
      <c r="K366" s="153">
        <v>0</v>
      </c>
      <c r="L366" s="153">
        <v>0</v>
      </c>
      <c r="M366" s="153">
        <v>97</v>
      </c>
      <c r="N366" s="153">
        <v>0</v>
      </c>
      <c r="O366" s="153">
        <v>97</v>
      </c>
      <c r="P366" s="153">
        <v>0</v>
      </c>
      <c r="Q366" s="153">
        <v>0</v>
      </c>
    </row>
    <row r="367" customHeight="1" spans="1:17">
      <c r="A367" s="150" t="s">
        <v>1460</v>
      </c>
      <c r="B367" s="150" t="s">
        <v>1161</v>
      </c>
      <c r="C367" s="150" t="s">
        <v>1185</v>
      </c>
      <c r="D367" s="148" t="s">
        <v>1233</v>
      </c>
      <c r="E367" s="148" t="s">
        <v>1234</v>
      </c>
      <c r="F367" s="153">
        <v>97</v>
      </c>
      <c r="G367" s="153">
        <v>0</v>
      </c>
      <c r="H367" s="153">
        <v>0</v>
      </c>
      <c r="I367" s="153">
        <v>0</v>
      </c>
      <c r="J367" s="153">
        <v>0</v>
      </c>
      <c r="K367" s="153">
        <v>0</v>
      </c>
      <c r="L367" s="153">
        <v>0</v>
      </c>
      <c r="M367" s="153">
        <v>97</v>
      </c>
      <c r="N367" s="153">
        <v>0</v>
      </c>
      <c r="O367" s="153">
        <v>97</v>
      </c>
      <c r="P367" s="153">
        <v>0</v>
      </c>
      <c r="Q367" s="153">
        <v>0</v>
      </c>
    </row>
    <row r="368" customHeight="1" spans="1:17">
      <c r="A368" s="150"/>
      <c r="B368" s="150"/>
      <c r="C368" s="150"/>
      <c r="D368" s="148" t="s">
        <v>1186</v>
      </c>
      <c r="E368" s="148" t="s">
        <v>1464</v>
      </c>
      <c r="F368" s="153">
        <v>13490.16</v>
      </c>
      <c r="G368" s="153">
        <v>8918.52</v>
      </c>
      <c r="H368" s="153">
        <v>7927.36</v>
      </c>
      <c r="I368" s="153">
        <v>0</v>
      </c>
      <c r="J368" s="153">
        <v>800.5</v>
      </c>
      <c r="K368" s="153">
        <v>0</v>
      </c>
      <c r="L368" s="153">
        <v>190.66</v>
      </c>
      <c r="M368" s="153">
        <v>4571.64</v>
      </c>
      <c r="N368" s="153">
        <v>0</v>
      </c>
      <c r="O368" s="153">
        <v>4571.64</v>
      </c>
      <c r="P368" s="153">
        <v>0</v>
      </c>
      <c r="Q368" s="153">
        <v>0</v>
      </c>
    </row>
    <row r="369" customHeight="1" spans="1:17">
      <c r="A369" s="150"/>
      <c r="B369" s="150"/>
      <c r="C369" s="150"/>
      <c r="D369" s="148" t="s">
        <v>1157</v>
      </c>
      <c r="E369" s="148" t="s">
        <v>1465</v>
      </c>
      <c r="F369" s="153">
        <v>8918.52</v>
      </c>
      <c r="G369" s="153">
        <v>8918.52</v>
      </c>
      <c r="H369" s="153">
        <v>7927.36</v>
      </c>
      <c r="I369" s="153">
        <v>0</v>
      </c>
      <c r="J369" s="153">
        <v>800.5</v>
      </c>
      <c r="K369" s="153">
        <v>0</v>
      </c>
      <c r="L369" s="153">
        <v>190.66</v>
      </c>
      <c r="M369" s="153">
        <v>0</v>
      </c>
      <c r="N369" s="153">
        <v>0</v>
      </c>
      <c r="O369" s="153">
        <v>0</v>
      </c>
      <c r="P369" s="153">
        <v>0</v>
      </c>
      <c r="Q369" s="153">
        <v>0</v>
      </c>
    </row>
    <row r="370" customHeight="1" spans="1:17">
      <c r="A370" s="150"/>
      <c r="B370" s="150"/>
      <c r="C370" s="150"/>
      <c r="D370" s="148" t="s">
        <v>1466</v>
      </c>
      <c r="E370" s="148" t="s">
        <v>1467</v>
      </c>
      <c r="F370" s="153">
        <v>7103.97</v>
      </c>
      <c r="G370" s="153">
        <v>7103.97</v>
      </c>
      <c r="H370" s="153">
        <v>6310.47</v>
      </c>
      <c r="I370" s="153">
        <v>0</v>
      </c>
      <c r="J370" s="153">
        <v>642.54</v>
      </c>
      <c r="K370" s="153">
        <v>0</v>
      </c>
      <c r="L370" s="153">
        <v>150.96</v>
      </c>
      <c r="M370" s="153">
        <v>0</v>
      </c>
      <c r="N370" s="153">
        <v>0</v>
      </c>
      <c r="O370" s="153">
        <v>0</v>
      </c>
      <c r="P370" s="153">
        <v>0</v>
      </c>
      <c r="Q370" s="153">
        <v>0</v>
      </c>
    </row>
    <row r="371" customHeight="1" spans="1:17">
      <c r="A371" s="150" t="s">
        <v>1460</v>
      </c>
      <c r="B371" s="150" t="s">
        <v>1170</v>
      </c>
      <c r="C371" s="150" t="s">
        <v>1161</v>
      </c>
      <c r="D371" s="148" t="s">
        <v>1468</v>
      </c>
      <c r="E371" s="148" t="s">
        <v>1469</v>
      </c>
      <c r="F371" s="153">
        <v>7103.97</v>
      </c>
      <c r="G371" s="153">
        <v>7103.97</v>
      </c>
      <c r="H371" s="153">
        <v>6310.47</v>
      </c>
      <c r="I371" s="153">
        <v>0</v>
      </c>
      <c r="J371" s="153">
        <v>642.54</v>
      </c>
      <c r="K371" s="153">
        <v>0</v>
      </c>
      <c r="L371" s="153">
        <v>150.96</v>
      </c>
      <c r="M371" s="153">
        <v>0</v>
      </c>
      <c r="N371" s="153">
        <v>0</v>
      </c>
      <c r="O371" s="153">
        <v>0</v>
      </c>
      <c r="P371" s="153">
        <v>0</v>
      </c>
      <c r="Q371" s="153">
        <v>0</v>
      </c>
    </row>
    <row r="372" customHeight="1" spans="1:17">
      <c r="A372" s="150"/>
      <c r="B372" s="150"/>
      <c r="C372" s="150"/>
      <c r="D372" s="148" t="s">
        <v>1470</v>
      </c>
      <c r="E372" s="148" t="s">
        <v>1471</v>
      </c>
      <c r="F372" s="153">
        <v>1814.55</v>
      </c>
      <c r="G372" s="153">
        <v>1814.55</v>
      </c>
      <c r="H372" s="153">
        <v>1616.89</v>
      </c>
      <c r="I372" s="153">
        <v>0</v>
      </c>
      <c r="J372" s="153">
        <v>157.96</v>
      </c>
      <c r="K372" s="153">
        <v>0</v>
      </c>
      <c r="L372" s="153">
        <v>39.7</v>
      </c>
      <c r="M372" s="153">
        <v>0</v>
      </c>
      <c r="N372" s="153">
        <v>0</v>
      </c>
      <c r="O372" s="153">
        <v>0</v>
      </c>
      <c r="P372" s="153">
        <v>0</v>
      </c>
      <c r="Q372" s="153">
        <v>0</v>
      </c>
    </row>
    <row r="373" customHeight="1" spans="1:17">
      <c r="A373" s="150" t="s">
        <v>1460</v>
      </c>
      <c r="B373" s="150" t="s">
        <v>1170</v>
      </c>
      <c r="C373" s="150" t="s">
        <v>1161</v>
      </c>
      <c r="D373" s="148" t="s">
        <v>1472</v>
      </c>
      <c r="E373" s="148" t="s">
        <v>1473</v>
      </c>
      <c r="F373" s="153">
        <v>1814.55</v>
      </c>
      <c r="G373" s="153">
        <v>1814.55</v>
      </c>
      <c r="H373" s="153">
        <v>1616.89</v>
      </c>
      <c r="I373" s="153">
        <v>0</v>
      </c>
      <c r="J373" s="153">
        <v>157.96</v>
      </c>
      <c r="K373" s="153">
        <v>0</v>
      </c>
      <c r="L373" s="153">
        <v>39.7</v>
      </c>
      <c r="M373" s="153">
        <v>0</v>
      </c>
      <c r="N373" s="153">
        <v>0</v>
      </c>
      <c r="O373" s="153">
        <v>0</v>
      </c>
      <c r="P373" s="153">
        <v>0</v>
      </c>
      <c r="Q373" s="153">
        <v>0</v>
      </c>
    </row>
    <row r="374" customHeight="1" spans="1:17">
      <c r="A374" s="150"/>
      <c r="B374" s="150"/>
      <c r="C374" s="150"/>
      <c r="D374" s="148" t="s">
        <v>1168</v>
      </c>
      <c r="E374" s="148" t="s">
        <v>1474</v>
      </c>
      <c r="F374" s="153">
        <v>1740.72</v>
      </c>
      <c r="G374" s="153">
        <v>0</v>
      </c>
      <c r="H374" s="153">
        <v>0</v>
      </c>
      <c r="I374" s="153">
        <v>0</v>
      </c>
      <c r="J374" s="153">
        <v>0</v>
      </c>
      <c r="K374" s="153">
        <v>0</v>
      </c>
      <c r="L374" s="153">
        <v>0</v>
      </c>
      <c r="M374" s="153">
        <v>1740.72</v>
      </c>
      <c r="N374" s="153">
        <v>0</v>
      </c>
      <c r="O374" s="153">
        <v>1740.72</v>
      </c>
      <c r="P374" s="153">
        <v>0</v>
      </c>
      <c r="Q374" s="153">
        <v>0</v>
      </c>
    </row>
    <row r="375" customHeight="1" spans="1:17">
      <c r="A375" s="150"/>
      <c r="B375" s="150"/>
      <c r="C375" s="150"/>
      <c r="D375" s="148" t="s">
        <v>1466</v>
      </c>
      <c r="E375" s="148" t="s">
        <v>1467</v>
      </c>
      <c r="F375" s="153">
        <v>832.17</v>
      </c>
      <c r="G375" s="153">
        <v>0</v>
      </c>
      <c r="H375" s="153">
        <v>0</v>
      </c>
      <c r="I375" s="153">
        <v>0</v>
      </c>
      <c r="J375" s="153">
        <v>0</v>
      </c>
      <c r="K375" s="153">
        <v>0</v>
      </c>
      <c r="L375" s="153">
        <v>0</v>
      </c>
      <c r="M375" s="153">
        <v>832.17</v>
      </c>
      <c r="N375" s="153">
        <v>0</v>
      </c>
      <c r="O375" s="153">
        <v>832.17</v>
      </c>
      <c r="P375" s="153">
        <v>0</v>
      </c>
      <c r="Q375" s="153">
        <v>0</v>
      </c>
    </row>
    <row r="376" customHeight="1" spans="1:17">
      <c r="A376" s="150" t="s">
        <v>1460</v>
      </c>
      <c r="B376" s="150" t="s">
        <v>1170</v>
      </c>
      <c r="C376" s="150" t="s">
        <v>1170</v>
      </c>
      <c r="D376" s="148" t="s">
        <v>1468</v>
      </c>
      <c r="E376" s="148" t="s">
        <v>1469</v>
      </c>
      <c r="F376" s="153">
        <v>832.17</v>
      </c>
      <c r="G376" s="153">
        <v>0</v>
      </c>
      <c r="H376" s="153">
        <v>0</v>
      </c>
      <c r="I376" s="153">
        <v>0</v>
      </c>
      <c r="J376" s="153">
        <v>0</v>
      </c>
      <c r="K376" s="153">
        <v>0</v>
      </c>
      <c r="L376" s="153">
        <v>0</v>
      </c>
      <c r="M376" s="153">
        <v>832.17</v>
      </c>
      <c r="N376" s="153">
        <v>0</v>
      </c>
      <c r="O376" s="153">
        <v>832.17</v>
      </c>
      <c r="P376" s="153">
        <v>0</v>
      </c>
      <c r="Q376" s="153">
        <v>0</v>
      </c>
    </row>
    <row r="377" customHeight="1" spans="1:17">
      <c r="A377" s="150"/>
      <c r="B377" s="150"/>
      <c r="C377" s="150"/>
      <c r="D377" s="148" t="s">
        <v>1470</v>
      </c>
      <c r="E377" s="148" t="s">
        <v>1471</v>
      </c>
      <c r="F377" s="153">
        <v>908.55</v>
      </c>
      <c r="G377" s="153">
        <v>0</v>
      </c>
      <c r="H377" s="153">
        <v>0</v>
      </c>
      <c r="I377" s="153">
        <v>0</v>
      </c>
      <c r="J377" s="153">
        <v>0</v>
      </c>
      <c r="K377" s="153">
        <v>0</v>
      </c>
      <c r="L377" s="153">
        <v>0</v>
      </c>
      <c r="M377" s="153">
        <v>908.55</v>
      </c>
      <c r="N377" s="153">
        <v>0</v>
      </c>
      <c r="O377" s="153">
        <v>908.55</v>
      </c>
      <c r="P377" s="153">
        <v>0</v>
      </c>
      <c r="Q377" s="153">
        <v>0</v>
      </c>
    </row>
    <row r="378" customHeight="1" spans="1:17">
      <c r="A378" s="150" t="s">
        <v>1460</v>
      </c>
      <c r="B378" s="150" t="s">
        <v>1170</v>
      </c>
      <c r="C378" s="150" t="s">
        <v>1170</v>
      </c>
      <c r="D378" s="148" t="s">
        <v>1472</v>
      </c>
      <c r="E378" s="148" t="s">
        <v>1473</v>
      </c>
      <c r="F378" s="153">
        <v>908.55</v>
      </c>
      <c r="G378" s="153">
        <v>0</v>
      </c>
      <c r="H378" s="153">
        <v>0</v>
      </c>
      <c r="I378" s="153">
        <v>0</v>
      </c>
      <c r="J378" s="153">
        <v>0</v>
      </c>
      <c r="K378" s="153">
        <v>0</v>
      </c>
      <c r="L378" s="153">
        <v>0</v>
      </c>
      <c r="M378" s="153">
        <v>908.55</v>
      </c>
      <c r="N378" s="153">
        <v>0</v>
      </c>
      <c r="O378" s="153">
        <v>908.55</v>
      </c>
      <c r="P378" s="153">
        <v>0</v>
      </c>
      <c r="Q378" s="153">
        <v>0</v>
      </c>
    </row>
    <row r="379" customHeight="1" spans="1:17">
      <c r="A379" s="150"/>
      <c r="B379" s="150"/>
      <c r="C379" s="150"/>
      <c r="D379" s="148" t="s">
        <v>1194</v>
      </c>
      <c r="E379" s="148" t="s">
        <v>1475</v>
      </c>
      <c r="F379" s="153">
        <v>261.68</v>
      </c>
      <c r="G379" s="153">
        <v>0</v>
      </c>
      <c r="H379" s="153">
        <v>0</v>
      </c>
      <c r="I379" s="153">
        <v>0</v>
      </c>
      <c r="J379" s="153">
        <v>0</v>
      </c>
      <c r="K379" s="153">
        <v>0</v>
      </c>
      <c r="L379" s="153">
        <v>0</v>
      </c>
      <c r="M379" s="153">
        <v>261.68</v>
      </c>
      <c r="N379" s="153">
        <v>0</v>
      </c>
      <c r="O379" s="153">
        <v>261.68</v>
      </c>
      <c r="P379" s="153">
        <v>0</v>
      </c>
      <c r="Q379" s="153">
        <v>0</v>
      </c>
    </row>
    <row r="380" customHeight="1" spans="1:17">
      <c r="A380" s="150"/>
      <c r="B380" s="150"/>
      <c r="C380" s="150"/>
      <c r="D380" s="148" t="s">
        <v>1470</v>
      </c>
      <c r="E380" s="148" t="s">
        <v>1471</v>
      </c>
      <c r="F380" s="153">
        <v>261.68</v>
      </c>
      <c r="G380" s="153">
        <v>0</v>
      </c>
      <c r="H380" s="153">
        <v>0</v>
      </c>
      <c r="I380" s="153">
        <v>0</v>
      </c>
      <c r="J380" s="153">
        <v>0</v>
      </c>
      <c r="K380" s="153">
        <v>0</v>
      </c>
      <c r="L380" s="153">
        <v>0</v>
      </c>
      <c r="M380" s="153">
        <v>261.68</v>
      </c>
      <c r="N380" s="153">
        <v>0</v>
      </c>
      <c r="O380" s="153">
        <v>261.68</v>
      </c>
      <c r="P380" s="153">
        <v>0</v>
      </c>
      <c r="Q380" s="153">
        <v>0</v>
      </c>
    </row>
    <row r="381" customHeight="1" spans="1:17">
      <c r="A381" s="150" t="s">
        <v>1460</v>
      </c>
      <c r="B381" s="150" t="s">
        <v>1170</v>
      </c>
      <c r="C381" s="150" t="s">
        <v>1196</v>
      </c>
      <c r="D381" s="148" t="s">
        <v>1472</v>
      </c>
      <c r="E381" s="148" t="s">
        <v>1473</v>
      </c>
      <c r="F381" s="153">
        <v>261.68</v>
      </c>
      <c r="G381" s="153">
        <v>0</v>
      </c>
      <c r="H381" s="153">
        <v>0</v>
      </c>
      <c r="I381" s="153">
        <v>0</v>
      </c>
      <c r="J381" s="153">
        <v>0</v>
      </c>
      <c r="K381" s="153">
        <v>0</v>
      </c>
      <c r="L381" s="153">
        <v>0</v>
      </c>
      <c r="M381" s="153">
        <v>261.68</v>
      </c>
      <c r="N381" s="153">
        <v>0</v>
      </c>
      <c r="O381" s="153">
        <v>261.68</v>
      </c>
      <c r="P381" s="153">
        <v>0</v>
      </c>
      <c r="Q381" s="153">
        <v>0</v>
      </c>
    </row>
    <row r="382" customHeight="1" spans="1:17">
      <c r="A382" s="150"/>
      <c r="B382" s="150"/>
      <c r="C382" s="150"/>
      <c r="D382" s="148" t="s">
        <v>1476</v>
      </c>
      <c r="E382" s="148" t="s">
        <v>1477</v>
      </c>
      <c r="F382" s="153">
        <v>576.84</v>
      </c>
      <c r="G382" s="153">
        <v>0</v>
      </c>
      <c r="H382" s="153">
        <v>0</v>
      </c>
      <c r="I382" s="153">
        <v>0</v>
      </c>
      <c r="J382" s="153">
        <v>0</v>
      </c>
      <c r="K382" s="153">
        <v>0</v>
      </c>
      <c r="L382" s="153">
        <v>0</v>
      </c>
      <c r="M382" s="153">
        <v>576.84</v>
      </c>
      <c r="N382" s="153">
        <v>0</v>
      </c>
      <c r="O382" s="153">
        <v>576.84</v>
      </c>
      <c r="P382" s="153">
        <v>0</v>
      </c>
      <c r="Q382" s="153">
        <v>0</v>
      </c>
    </row>
    <row r="383" customHeight="1" spans="1:17">
      <c r="A383" s="150"/>
      <c r="B383" s="150"/>
      <c r="C383" s="150"/>
      <c r="D383" s="148" t="s">
        <v>1466</v>
      </c>
      <c r="E383" s="148" t="s">
        <v>1467</v>
      </c>
      <c r="F383" s="153">
        <v>576.84</v>
      </c>
      <c r="G383" s="153">
        <v>0</v>
      </c>
      <c r="H383" s="153">
        <v>0</v>
      </c>
      <c r="I383" s="153">
        <v>0</v>
      </c>
      <c r="J383" s="153">
        <v>0</v>
      </c>
      <c r="K383" s="153">
        <v>0</v>
      </c>
      <c r="L383" s="153">
        <v>0</v>
      </c>
      <c r="M383" s="153">
        <v>576.84</v>
      </c>
      <c r="N383" s="153">
        <v>0</v>
      </c>
      <c r="O383" s="153">
        <v>576.84</v>
      </c>
      <c r="P383" s="153">
        <v>0</v>
      </c>
      <c r="Q383" s="153">
        <v>0</v>
      </c>
    </row>
    <row r="384" customHeight="1" spans="1:17">
      <c r="A384" s="150" t="s">
        <v>1460</v>
      </c>
      <c r="B384" s="150" t="s">
        <v>1170</v>
      </c>
      <c r="C384" s="150" t="s">
        <v>1478</v>
      </c>
      <c r="D384" s="148" t="s">
        <v>1468</v>
      </c>
      <c r="E384" s="148" t="s">
        <v>1469</v>
      </c>
      <c r="F384" s="153">
        <v>576.84</v>
      </c>
      <c r="G384" s="153">
        <v>0</v>
      </c>
      <c r="H384" s="153">
        <v>0</v>
      </c>
      <c r="I384" s="153">
        <v>0</v>
      </c>
      <c r="J384" s="153">
        <v>0</v>
      </c>
      <c r="K384" s="153">
        <v>0</v>
      </c>
      <c r="L384" s="153">
        <v>0</v>
      </c>
      <c r="M384" s="153">
        <v>576.84</v>
      </c>
      <c r="N384" s="153">
        <v>0</v>
      </c>
      <c r="O384" s="153">
        <v>576.84</v>
      </c>
      <c r="P384" s="153">
        <v>0</v>
      </c>
      <c r="Q384" s="153">
        <v>0</v>
      </c>
    </row>
    <row r="385" customHeight="1" spans="1:17">
      <c r="A385" s="150"/>
      <c r="B385" s="150"/>
      <c r="C385" s="150"/>
      <c r="D385" s="148" t="s">
        <v>1479</v>
      </c>
      <c r="E385" s="148" t="s">
        <v>1480</v>
      </c>
      <c r="F385" s="153">
        <v>1320.25</v>
      </c>
      <c r="G385" s="153">
        <v>0</v>
      </c>
      <c r="H385" s="153">
        <v>0</v>
      </c>
      <c r="I385" s="153">
        <v>0</v>
      </c>
      <c r="J385" s="153">
        <v>0</v>
      </c>
      <c r="K385" s="153">
        <v>0</v>
      </c>
      <c r="L385" s="153">
        <v>0</v>
      </c>
      <c r="M385" s="153">
        <v>1320.25</v>
      </c>
      <c r="N385" s="153">
        <v>0</v>
      </c>
      <c r="O385" s="153">
        <v>1320.25</v>
      </c>
      <c r="P385" s="153">
        <v>0</v>
      </c>
      <c r="Q385" s="153">
        <v>0</v>
      </c>
    </row>
    <row r="386" customHeight="1" spans="1:17">
      <c r="A386" s="150"/>
      <c r="B386" s="150"/>
      <c r="C386" s="150"/>
      <c r="D386" s="148" t="s">
        <v>1466</v>
      </c>
      <c r="E386" s="148" t="s">
        <v>1467</v>
      </c>
      <c r="F386" s="153">
        <v>1320.25</v>
      </c>
      <c r="G386" s="153">
        <v>0</v>
      </c>
      <c r="H386" s="153">
        <v>0</v>
      </c>
      <c r="I386" s="153">
        <v>0</v>
      </c>
      <c r="J386" s="153">
        <v>0</v>
      </c>
      <c r="K386" s="153">
        <v>0</v>
      </c>
      <c r="L386" s="153">
        <v>0</v>
      </c>
      <c r="M386" s="153">
        <v>1320.25</v>
      </c>
      <c r="N386" s="153">
        <v>0</v>
      </c>
      <c r="O386" s="153">
        <v>1320.25</v>
      </c>
      <c r="P386" s="153">
        <v>0</v>
      </c>
      <c r="Q386" s="153">
        <v>0</v>
      </c>
    </row>
    <row r="387" customHeight="1" spans="1:17">
      <c r="A387" s="150" t="s">
        <v>1460</v>
      </c>
      <c r="B387" s="150" t="s">
        <v>1170</v>
      </c>
      <c r="C387" s="150" t="s">
        <v>1481</v>
      </c>
      <c r="D387" s="148" t="s">
        <v>1468</v>
      </c>
      <c r="E387" s="148" t="s">
        <v>1469</v>
      </c>
      <c r="F387" s="153">
        <v>1320.25</v>
      </c>
      <c r="G387" s="153">
        <v>0</v>
      </c>
      <c r="H387" s="153">
        <v>0</v>
      </c>
      <c r="I387" s="153">
        <v>0</v>
      </c>
      <c r="J387" s="153">
        <v>0</v>
      </c>
      <c r="K387" s="153">
        <v>0</v>
      </c>
      <c r="L387" s="153">
        <v>0</v>
      </c>
      <c r="M387" s="153">
        <v>1320.25</v>
      </c>
      <c r="N387" s="153">
        <v>0</v>
      </c>
      <c r="O387" s="153">
        <v>1320.25</v>
      </c>
      <c r="P387" s="153">
        <v>0</v>
      </c>
      <c r="Q387" s="153">
        <v>0</v>
      </c>
    </row>
    <row r="388" customHeight="1" spans="1:17">
      <c r="A388" s="150"/>
      <c r="B388" s="150"/>
      <c r="C388" s="150"/>
      <c r="D388" s="148" t="s">
        <v>1482</v>
      </c>
      <c r="E388" s="148" t="s">
        <v>1483</v>
      </c>
      <c r="F388" s="153">
        <v>69.3</v>
      </c>
      <c r="G388" s="153">
        <v>0</v>
      </c>
      <c r="H388" s="153">
        <v>0</v>
      </c>
      <c r="I388" s="153">
        <v>0</v>
      </c>
      <c r="J388" s="153">
        <v>0</v>
      </c>
      <c r="K388" s="153">
        <v>0</v>
      </c>
      <c r="L388" s="153">
        <v>0</v>
      </c>
      <c r="M388" s="153">
        <v>69.3</v>
      </c>
      <c r="N388" s="153">
        <v>0</v>
      </c>
      <c r="O388" s="153">
        <v>69.3</v>
      </c>
      <c r="P388" s="153">
        <v>0</v>
      </c>
      <c r="Q388" s="153">
        <v>0</v>
      </c>
    </row>
    <row r="389" customHeight="1" spans="1:17">
      <c r="A389" s="150"/>
      <c r="B389" s="150"/>
      <c r="C389" s="150"/>
      <c r="D389" s="148" t="s">
        <v>1466</v>
      </c>
      <c r="E389" s="148" t="s">
        <v>1467</v>
      </c>
      <c r="F389" s="153">
        <v>36</v>
      </c>
      <c r="G389" s="153">
        <v>0</v>
      </c>
      <c r="H389" s="153">
        <v>0</v>
      </c>
      <c r="I389" s="153">
        <v>0</v>
      </c>
      <c r="J389" s="153">
        <v>0</v>
      </c>
      <c r="K389" s="153">
        <v>0</v>
      </c>
      <c r="L389" s="153">
        <v>0</v>
      </c>
      <c r="M389" s="153">
        <v>36</v>
      </c>
      <c r="N389" s="153">
        <v>0</v>
      </c>
      <c r="O389" s="153">
        <v>36</v>
      </c>
      <c r="P389" s="153">
        <v>0</v>
      </c>
      <c r="Q389" s="153">
        <v>0</v>
      </c>
    </row>
    <row r="390" customHeight="1" spans="1:17">
      <c r="A390" s="150" t="s">
        <v>1460</v>
      </c>
      <c r="B390" s="150" t="s">
        <v>1170</v>
      </c>
      <c r="C390" s="150" t="s">
        <v>1484</v>
      </c>
      <c r="D390" s="148" t="s">
        <v>1468</v>
      </c>
      <c r="E390" s="148" t="s">
        <v>1469</v>
      </c>
      <c r="F390" s="153">
        <v>36</v>
      </c>
      <c r="G390" s="153">
        <v>0</v>
      </c>
      <c r="H390" s="153">
        <v>0</v>
      </c>
      <c r="I390" s="153">
        <v>0</v>
      </c>
      <c r="J390" s="153">
        <v>0</v>
      </c>
      <c r="K390" s="153">
        <v>0</v>
      </c>
      <c r="L390" s="153">
        <v>0</v>
      </c>
      <c r="M390" s="153">
        <v>36</v>
      </c>
      <c r="N390" s="153">
        <v>0</v>
      </c>
      <c r="O390" s="153">
        <v>36</v>
      </c>
      <c r="P390" s="153">
        <v>0</v>
      </c>
      <c r="Q390" s="153">
        <v>0</v>
      </c>
    </row>
    <row r="391" customHeight="1" spans="1:17">
      <c r="A391" s="150"/>
      <c r="B391" s="150"/>
      <c r="C391" s="150"/>
      <c r="D391" s="148" t="s">
        <v>1235</v>
      </c>
      <c r="E391" s="148" t="s">
        <v>1236</v>
      </c>
      <c r="F391" s="153">
        <v>33.3</v>
      </c>
      <c r="G391" s="153">
        <v>0</v>
      </c>
      <c r="H391" s="153">
        <v>0</v>
      </c>
      <c r="I391" s="153">
        <v>0</v>
      </c>
      <c r="J391" s="153">
        <v>0</v>
      </c>
      <c r="K391" s="153">
        <v>0</v>
      </c>
      <c r="L391" s="153">
        <v>0</v>
      </c>
      <c r="M391" s="153">
        <v>33.3</v>
      </c>
      <c r="N391" s="153">
        <v>0</v>
      </c>
      <c r="O391" s="153">
        <v>33.3</v>
      </c>
      <c r="P391" s="153">
        <v>0</v>
      </c>
      <c r="Q391" s="153">
        <v>0</v>
      </c>
    </row>
    <row r="392" customHeight="1" spans="1:17">
      <c r="A392" s="150" t="s">
        <v>1460</v>
      </c>
      <c r="B392" s="150" t="s">
        <v>1170</v>
      </c>
      <c r="C392" s="150" t="s">
        <v>1484</v>
      </c>
      <c r="D392" s="148" t="s">
        <v>1485</v>
      </c>
      <c r="E392" s="148" t="s">
        <v>1486</v>
      </c>
      <c r="F392" s="153">
        <v>33.3</v>
      </c>
      <c r="G392" s="153">
        <v>0</v>
      </c>
      <c r="H392" s="153">
        <v>0</v>
      </c>
      <c r="I392" s="153">
        <v>0</v>
      </c>
      <c r="J392" s="153">
        <v>0</v>
      </c>
      <c r="K392" s="153">
        <v>0</v>
      </c>
      <c r="L392" s="153">
        <v>0</v>
      </c>
      <c r="M392" s="153">
        <v>33.3</v>
      </c>
      <c r="N392" s="153">
        <v>0</v>
      </c>
      <c r="O392" s="153">
        <v>33.3</v>
      </c>
      <c r="P392" s="153">
        <v>0</v>
      </c>
      <c r="Q392" s="153">
        <v>0</v>
      </c>
    </row>
    <row r="393" customHeight="1" spans="1:17">
      <c r="A393" s="150"/>
      <c r="B393" s="150"/>
      <c r="C393" s="150"/>
      <c r="D393" s="148" t="s">
        <v>1183</v>
      </c>
      <c r="E393" s="148" t="s">
        <v>1487</v>
      </c>
      <c r="F393" s="153">
        <v>602.85</v>
      </c>
      <c r="G393" s="153">
        <v>0</v>
      </c>
      <c r="H393" s="153">
        <v>0</v>
      </c>
      <c r="I393" s="153">
        <v>0</v>
      </c>
      <c r="J393" s="153">
        <v>0</v>
      </c>
      <c r="K393" s="153">
        <v>0</v>
      </c>
      <c r="L393" s="153">
        <v>0</v>
      </c>
      <c r="M393" s="153">
        <v>602.85</v>
      </c>
      <c r="N393" s="153">
        <v>0</v>
      </c>
      <c r="O393" s="153">
        <v>602.85</v>
      </c>
      <c r="P393" s="153">
        <v>0</v>
      </c>
      <c r="Q393" s="153">
        <v>0</v>
      </c>
    </row>
    <row r="394" customHeight="1" spans="1:17">
      <c r="A394" s="150"/>
      <c r="B394" s="150"/>
      <c r="C394" s="150"/>
      <c r="D394" s="148" t="s">
        <v>1466</v>
      </c>
      <c r="E394" s="148" t="s">
        <v>1467</v>
      </c>
      <c r="F394" s="153">
        <v>302.85</v>
      </c>
      <c r="G394" s="153">
        <v>0</v>
      </c>
      <c r="H394" s="153">
        <v>0</v>
      </c>
      <c r="I394" s="153">
        <v>0</v>
      </c>
      <c r="J394" s="153">
        <v>0</v>
      </c>
      <c r="K394" s="153">
        <v>0</v>
      </c>
      <c r="L394" s="153">
        <v>0</v>
      </c>
      <c r="M394" s="153">
        <v>302.85</v>
      </c>
      <c r="N394" s="153">
        <v>0</v>
      </c>
      <c r="O394" s="153">
        <v>302.85</v>
      </c>
      <c r="P394" s="153">
        <v>0</v>
      </c>
      <c r="Q394" s="153">
        <v>0</v>
      </c>
    </row>
    <row r="395" customHeight="1" spans="1:17">
      <c r="A395" s="150" t="s">
        <v>1460</v>
      </c>
      <c r="B395" s="150" t="s">
        <v>1170</v>
      </c>
      <c r="C395" s="150" t="s">
        <v>1185</v>
      </c>
      <c r="D395" s="148" t="s">
        <v>1468</v>
      </c>
      <c r="E395" s="148" t="s">
        <v>1469</v>
      </c>
      <c r="F395" s="153">
        <v>302.85</v>
      </c>
      <c r="G395" s="153">
        <v>0</v>
      </c>
      <c r="H395" s="153">
        <v>0</v>
      </c>
      <c r="I395" s="153">
        <v>0</v>
      </c>
      <c r="J395" s="153">
        <v>0</v>
      </c>
      <c r="K395" s="153">
        <v>0</v>
      </c>
      <c r="L395" s="153">
        <v>0</v>
      </c>
      <c r="M395" s="153">
        <v>302.85</v>
      </c>
      <c r="N395" s="153">
        <v>0</v>
      </c>
      <c r="O395" s="153">
        <v>302.85</v>
      </c>
      <c r="P395" s="153">
        <v>0</v>
      </c>
      <c r="Q395" s="153">
        <v>0</v>
      </c>
    </row>
    <row r="396" customHeight="1" spans="1:17">
      <c r="A396" s="150"/>
      <c r="B396" s="150"/>
      <c r="C396" s="150"/>
      <c r="D396" s="148" t="s">
        <v>1235</v>
      </c>
      <c r="E396" s="148" t="s">
        <v>1236</v>
      </c>
      <c r="F396" s="153">
        <v>300</v>
      </c>
      <c r="G396" s="153">
        <v>0</v>
      </c>
      <c r="H396" s="153">
        <v>0</v>
      </c>
      <c r="I396" s="153">
        <v>0</v>
      </c>
      <c r="J396" s="153">
        <v>0</v>
      </c>
      <c r="K396" s="153">
        <v>0</v>
      </c>
      <c r="L396" s="153">
        <v>0</v>
      </c>
      <c r="M396" s="153">
        <v>300</v>
      </c>
      <c r="N396" s="153">
        <v>0</v>
      </c>
      <c r="O396" s="153">
        <v>300</v>
      </c>
      <c r="P396" s="153">
        <v>0</v>
      </c>
      <c r="Q396" s="153">
        <v>0</v>
      </c>
    </row>
    <row r="397" customHeight="1" spans="1:17">
      <c r="A397" s="150" t="s">
        <v>1460</v>
      </c>
      <c r="B397" s="150" t="s">
        <v>1170</v>
      </c>
      <c r="C397" s="150" t="s">
        <v>1185</v>
      </c>
      <c r="D397" s="148" t="s">
        <v>1237</v>
      </c>
      <c r="E397" s="148" t="s">
        <v>1238</v>
      </c>
      <c r="F397" s="153">
        <v>300</v>
      </c>
      <c r="G397" s="153">
        <v>0</v>
      </c>
      <c r="H397" s="153">
        <v>0</v>
      </c>
      <c r="I397" s="153">
        <v>0</v>
      </c>
      <c r="J397" s="153">
        <v>0</v>
      </c>
      <c r="K397" s="153">
        <v>0</v>
      </c>
      <c r="L397" s="153">
        <v>0</v>
      </c>
      <c r="M397" s="153">
        <v>300</v>
      </c>
      <c r="N397" s="153">
        <v>0</v>
      </c>
      <c r="O397" s="153">
        <v>300</v>
      </c>
      <c r="P397" s="153">
        <v>0</v>
      </c>
      <c r="Q397" s="153">
        <v>0</v>
      </c>
    </row>
    <row r="398" customHeight="1" spans="1:17">
      <c r="A398" s="150"/>
      <c r="B398" s="150"/>
      <c r="C398" s="150"/>
      <c r="D398" s="148" t="s">
        <v>1239</v>
      </c>
      <c r="E398" s="148" t="s">
        <v>1488</v>
      </c>
      <c r="F398" s="153">
        <v>2139.72</v>
      </c>
      <c r="G398" s="153">
        <v>1742.78</v>
      </c>
      <c r="H398" s="153">
        <v>1573.27</v>
      </c>
      <c r="I398" s="153">
        <v>0</v>
      </c>
      <c r="J398" s="153">
        <v>135.86</v>
      </c>
      <c r="K398" s="153">
        <v>0</v>
      </c>
      <c r="L398" s="153">
        <v>33.65</v>
      </c>
      <c r="M398" s="153">
        <v>396.94</v>
      </c>
      <c r="N398" s="153">
        <v>0</v>
      </c>
      <c r="O398" s="153">
        <v>281.94</v>
      </c>
      <c r="P398" s="153">
        <v>0</v>
      </c>
      <c r="Q398" s="153">
        <v>115</v>
      </c>
    </row>
    <row r="399" customHeight="1" spans="1:17">
      <c r="A399" s="150"/>
      <c r="B399" s="150"/>
      <c r="C399" s="150"/>
      <c r="D399" s="148" t="s">
        <v>1157</v>
      </c>
      <c r="E399" s="148" t="s">
        <v>1489</v>
      </c>
      <c r="F399" s="153">
        <v>1742.78</v>
      </c>
      <c r="G399" s="153">
        <v>1742.78</v>
      </c>
      <c r="H399" s="153">
        <v>1573.27</v>
      </c>
      <c r="I399" s="153">
        <v>0</v>
      </c>
      <c r="J399" s="153">
        <v>135.86</v>
      </c>
      <c r="K399" s="153">
        <v>0</v>
      </c>
      <c r="L399" s="153">
        <v>33.65</v>
      </c>
      <c r="M399" s="153">
        <v>0</v>
      </c>
      <c r="N399" s="153">
        <v>0</v>
      </c>
      <c r="O399" s="153">
        <v>0</v>
      </c>
      <c r="P399" s="153">
        <v>0</v>
      </c>
      <c r="Q399" s="153">
        <v>0</v>
      </c>
    </row>
    <row r="400" customHeight="1" spans="1:17">
      <c r="A400" s="150"/>
      <c r="B400" s="150"/>
      <c r="C400" s="150"/>
      <c r="D400" s="148" t="s">
        <v>1490</v>
      </c>
      <c r="E400" s="148" t="s">
        <v>1491</v>
      </c>
      <c r="F400" s="153">
        <v>1742.78</v>
      </c>
      <c r="G400" s="153">
        <v>1742.78</v>
      </c>
      <c r="H400" s="153">
        <v>1573.27</v>
      </c>
      <c r="I400" s="153">
        <v>0</v>
      </c>
      <c r="J400" s="153">
        <v>135.86</v>
      </c>
      <c r="K400" s="153">
        <v>0</v>
      </c>
      <c r="L400" s="153">
        <v>33.65</v>
      </c>
      <c r="M400" s="153">
        <v>0</v>
      </c>
      <c r="N400" s="153">
        <v>0</v>
      </c>
      <c r="O400" s="153">
        <v>0</v>
      </c>
      <c r="P400" s="153">
        <v>0</v>
      </c>
      <c r="Q400" s="153">
        <v>0</v>
      </c>
    </row>
    <row r="401" customHeight="1" spans="1:17">
      <c r="A401" s="150" t="s">
        <v>1460</v>
      </c>
      <c r="B401" s="150" t="s">
        <v>1173</v>
      </c>
      <c r="C401" s="150" t="s">
        <v>1161</v>
      </c>
      <c r="D401" s="148" t="s">
        <v>1492</v>
      </c>
      <c r="E401" s="148" t="s">
        <v>1493</v>
      </c>
      <c r="F401" s="153">
        <v>1742.78</v>
      </c>
      <c r="G401" s="153">
        <v>1742.78</v>
      </c>
      <c r="H401" s="153">
        <v>1573.27</v>
      </c>
      <c r="I401" s="153">
        <v>0</v>
      </c>
      <c r="J401" s="153">
        <v>135.86</v>
      </c>
      <c r="K401" s="153">
        <v>0</v>
      </c>
      <c r="L401" s="153">
        <v>33.65</v>
      </c>
      <c r="M401" s="153">
        <v>0</v>
      </c>
      <c r="N401" s="153">
        <v>0</v>
      </c>
      <c r="O401" s="153">
        <v>0</v>
      </c>
      <c r="P401" s="153">
        <v>0</v>
      </c>
      <c r="Q401" s="153">
        <v>0</v>
      </c>
    </row>
    <row r="402" customHeight="1" spans="1:17">
      <c r="A402" s="150"/>
      <c r="B402" s="150"/>
      <c r="C402" s="150"/>
      <c r="D402" s="148" t="s">
        <v>1168</v>
      </c>
      <c r="E402" s="148" t="s">
        <v>1494</v>
      </c>
      <c r="F402" s="153">
        <v>152.94</v>
      </c>
      <c r="G402" s="153">
        <v>0</v>
      </c>
      <c r="H402" s="153">
        <v>0</v>
      </c>
      <c r="I402" s="153">
        <v>0</v>
      </c>
      <c r="J402" s="153">
        <v>0</v>
      </c>
      <c r="K402" s="153">
        <v>0</v>
      </c>
      <c r="L402" s="153">
        <v>0</v>
      </c>
      <c r="M402" s="153">
        <v>152.94</v>
      </c>
      <c r="N402" s="153">
        <v>0</v>
      </c>
      <c r="O402" s="153">
        <v>152.94</v>
      </c>
      <c r="P402" s="153">
        <v>0</v>
      </c>
      <c r="Q402" s="153">
        <v>0</v>
      </c>
    </row>
    <row r="403" customHeight="1" spans="1:17">
      <c r="A403" s="150"/>
      <c r="B403" s="150"/>
      <c r="C403" s="150"/>
      <c r="D403" s="148" t="s">
        <v>1490</v>
      </c>
      <c r="E403" s="148" t="s">
        <v>1491</v>
      </c>
      <c r="F403" s="153">
        <v>152.94</v>
      </c>
      <c r="G403" s="153">
        <v>0</v>
      </c>
      <c r="H403" s="153">
        <v>0</v>
      </c>
      <c r="I403" s="153">
        <v>0</v>
      </c>
      <c r="J403" s="153">
        <v>0</v>
      </c>
      <c r="K403" s="153">
        <v>0</v>
      </c>
      <c r="L403" s="153">
        <v>0</v>
      </c>
      <c r="M403" s="153">
        <v>152.94</v>
      </c>
      <c r="N403" s="153">
        <v>0</v>
      </c>
      <c r="O403" s="153">
        <v>152.94</v>
      </c>
      <c r="P403" s="153">
        <v>0</v>
      </c>
      <c r="Q403" s="153">
        <v>0</v>
      </c>
    </row>
    <row r="404" customHeight="1" spans="1:17">
      <c r="A404" s="150" t="s">
        <v>1460</v>
      </c>
      <c r="B404" s="150" t="s">
        <v>1173</v>
      </c>
      <c r="C404" s="150" t="s">
        <v>1170</v>
      </c>
      <c r="D404" s="148" t="s">
        <v>1492</v>
      </c>
      <c r="E404" s="148" t="s">
        <v>1493</v>
      </c>
      <c r="F404" s="153">
        <v>152.94</v>
      </c>
      <c r="G404" s="153">
        <v>0</v>
      </c>
      <c r="H404" s="153">
        <v>0</v>
      </c>
      <c r="I404" s="153">
        <v>0</v>
      </c>
      <c r="J404" s="153">
        <v>0</v>
      </c>
      <c r="K404" s="153">
        <v>0</v>
      </c>
      <c r="L404" s="153">
        <v>0</v>
      </c>
      <c r="M404" s="153">
        <v>152.94</v>
      </c>
      <c r="N404" s="153">
        <v>0</v>
      </c>
      <c r="O404" s="153">
        <v>152.94</v>
      </c>
      <c r="P404" s="153">
        <v>0</v>
      </c>
      <c r="Q404" s="153">
        <v>0</v>
      </c>
    </row>
    <row r="405" customHeight="1" spans="1:17">
      <c r="A405" s="150"/>
      <c r="B405" s="150"/>
      <c r="C405" s="150"/>
      <c r="D405" s="148" t="s">
        <v>1194</v>
      </c>
      <c r="E405" s="148" t="s">
        <v>1495</v>
      </c>
      <c r="F405" s="153">
        <v>25</v>
      </c>
      <c r="G405" s="153">
        <v>0</v>
      </c>
      <c r="H405" s="153">
        <v>0</v>
      </c>
      <c r="I405" s="153">
        <v>0</v>
      </c>
      <c r="J405" s="153">
        <v>0</v>
      </c>
      <c r="K405" s="153">
        <v>0</v>
      </c>
      <c r="L405" s="153">
        <v>0</v>
      </c>
      <c r="M405" s="153">
        <v>25</v>
      </c>
      <c r="N405" s="153">
        <v>0</v>
      </c>
      <c r="O405" s="153">
        <v>0</v>
      </c>
      <c r="P405" s="153">
        <v>0</v>
      </c>
      <c r="Q405" s="153">
        <v>25</v>
      </c>
    </row>
    <row r="406" customHeight="1" spans="1:17">
      <c r="A406" s="150"/>
      <c r="B406" s="150"/>
      <c r="C406" s="150"/>
      <c r="D406" s="148" t="s">
        <v>1490</v>
      </c>
      <c r="E406" s="148" t="s">
        <v>1491</v>
      </c>
      <c r="F406" s="153">
        <v>25</v>
      </c>
      <c r="G406" s="153">
        <v>0</v>
      </c>
      <c r="H406" s="153">
        <v>0</v>
      </c>
      <c r="I406" s="153">
        <v>0</v>
      </c>
      <c r="J406" s="153">
        <v>0</v>
      </c>
      <c r="K406" s="153">
        <v>0</v>
      </c>
      <c r="L406" s="153">
        <v>0</v>
      </c>
      <c r="M406" s="153">
        <v>25</v>
      </c>
      <c r="N406" s="153">
        <v>0</v>
      </c>
      <c r="O406" s="153">
        <v>0</v>
      </c>
      <c r="P406" s="153">
        <v>0</v>
      </c>
      <c r="Q406" s="153">
        <v>25</v>
      </c>
    </row>
    <row r="407" customHeight="1" spans="1:17">
      <c r="A407" s="150" t="s">
        <v>1460</v>
      </c>
      <c r="B407" s="150" t="s">
        <v>1173</v>
      </c>
      <c r="C407" s="150" t="s">
        <v>1196</v>
      </c>
      <c r="D407" s="148" t="s">
        <v>1492</v>
      </c>
      <c r="E407" s="148" t="s">
        <v>1493</v>
      </c>
      <c r="F407" s="153">
        <v>25</v>
      </c>
      <c r="G407" s="153">
        <v>0</v>
      </c>
      <c r="H407" s="153">
        <v>0</v>
      </c>
      <c r="I407" s="153">
        <v>0</v>
      </c>
      <c r="J407" s="153">
        <v>0</v>
      </c>
      <c r="K407" s="153">
        <v>0</v>
      </c>
      <c r="L407" s="153">
        <v>0</v>
      </c>
      <c r="M407" s="153">
        <v>25</v>
      </c>
      <c r="N407" s="153">
        <v>0</v>
      </c>
      <c r="O407" s="153">
        <v>0</v>
      </c>
      <c r="P407" s="153">
        <v>0</v>
      </c>
      <c r="Q407" s="153">
        <v>25</v>
      </c>
    </row>
    <row r="408" customHeight="1" spans="1:17">
      <c r="A408" s="150"/>
      <c r="B408" s="150"/>
      <c r="C408" s="150"/>
      <c r="D408" s="148" t="s">
        <v>1183</v>
      </c>
      <c r="E408" s="148" t="s">
        <v>1496</v>
      </c>
      <c r="F408" s="153">
        <v>219</v>
      </c>
      <c r="G408" s="153">
        <v>0</v>
      </c>
      <c r="H408" s="153">
        <v>0</v>
      </c>
      <c r="I408" s="153">
        <v>0</v>
      </c>
      <c r="J408" s="153">
        <v>0</v>
      </c>
      <c r="K408" s="153">
        <v>0</v>
      </c>
      <c r="L408" s="153">
        <v>0</v>
      </c>
      <c r="M408" s="153">
        <v>219</v>
      </c>
      <c r="N408" s="153">
        <v>0</v>
      </c>
      <c r="O408" s="153">
        <v>129</v>
      </c>
      <c r="P408" s="153">
        <v>0</v>
      </c>
      <c r="Q408" s="153">
        <v>90</v>
      </c>
    </row>
    <row r="409" customHeight="1" spans="1:17">
      <c r="A409" s="150"/>
      <c r="B409" s="150"/>
      <c r="C409" s="150"/>
      <c r="D409" s="148" t="s">
        <v>1490</v>
      </c>
      <c r="E409" s="148" t="s">
        <v>1491</v>
      </c>
      <c r="F409" s="153">
        <v>219</v>
      </c>
      <c r="G409" s="153">
        <v>0</v>
      </c>
      <c r="H409" s="153">
        <v>0</v>
      </c>
      <c r="I409" s="153">
        <v>0</v>
      </c>
      <c r="J409" s="153">
        <v>0</v>
      </c>
      <c r="K409" s="153">
        <v>0</v>
      </c>
      <c r="L409" s="153">
        <v>0</v>
      </c>
      <c r="M409" s="153">
        <v>219</v>
      </c>
      <c r="N409" s="153">
        <v>0</v>
      </c>
      <c r="O409" s="153">
        <v>129</v>
      </c>
      <c r="P409" s="153">
        <v>0</v>
      </c>
      <c r="Q409" s="153">
        <v>90</v>
      </c>
    </row>
    <row r="410" customHeight="1" spans="1:17">
      <c r="A410" s="150" t="s">
        <v>1460</v>
      </c>
      <c r="B410" s="150" t="s">
        <v>1173</v>
      </c>
      <c r="C410" s="150" t="s">
        <v>1185</v>
      </c>
      <c r="D410" s="148" t="s">
        <v>1492</v>
      </c>
      <c r="E410" s="148" t="s">
        <v>1493</v>
      </c>
      <c r="F410" s="153">
        <v>219</v>
      </c>
      <c r="G410" s="153">
        <v>0</v>
      </c>
      <c r="H410" s="153">
        <v>0</v>
      </c>
      <c r="I410" s="153">
        <v>0</v>
      </c>
      <c r="J410" s="153">
        <v>0</v>
      </c>
      <c r="K410" s="153">
        <v>0</v>
      </c>
      <c r="L410" s="153">
        <v>0</v>
      </c>
      <c r="M410" s="153">
        <v>219</v>
      </c>
      <c r="N410" s="153">
        <v>0</v>
      </c>
      <c r="O410" s="153">
        <v>129</v>
      </c>
      <c r="P410" s="153">
        <v>0</v>
      </c>
      <c r="Q410" s="153">
        <v>90</v>
      </c>
    </row>
    <row r="411" customHeight="1" spans="1:17">
      <c r="A411" s="150"/>
      <c r="B411" s="150"/>
      <c r="C411" s="150"/>
      <c r="D411" s="148" t="s">
        <v>1248</v>
      </c>
      <c r="E411" s="148" t="s">
        <v>1497</v>
      </c>
      <c r="F411" s="153">
        <v>2554.74</v>
      </c>
      <c r="G411" s="153">
        <v>2186.08</v>
      </c>
      <c r="H411" s="153">
        <v>2009.19</v>
      </c>
      <c r="I411" s="153">
        <v>0</v>
      </c>
      <c r="J411" s="153">
        <v>149.99</v>
      </c>
      <c r="K411" s="153">
        <v>0</v>
      </c>
      <c r="L411" s="153">
        <v>26.9</v>
      </c>
      <c r="M411" s="153">
        <v>368.66</v>
      </c>
      <c r="N411" s="153">
        <v>0</v>
      </c>
      <c r="O411" s="153">
        <v>368.66</v>
      </c>
      <c r="P411" s="153">
        <v>0</v>
      </c>
      <c r="Q411" s="153">
        <v>0</v>
      </c>
    </row>
    <row r="412" customHeight="1" spans="1:17">
      <c r="A412" s="150"/>
      <c r="B412" s="150"/>
      <c r="C412" s="150"/>
      <c r="D412" s="148" t="s">
        <v>1157</v>
      </c>
      <c r="E412" s="148" t="s">
        <v>1498</v>
      </c>
      <c r="F412" s="153">
        <v>2519.94</v>
      </c>
      <c r="G412" s="153">
        <v>2186.08</v>
      </c>
      <c r="H412" s="153">
        <v>2009.19</v>
      </c>
      <c r="I412" s="153">
        <v>0</v>
      </c>
      <c r="J412" s="153">
        <v>149.99</v>
      </c>
      <c r="K412" s="153">
        <v>0</v>
      </c>
      <c r="L412" s="153">
        <v>26.9</v>
      </c>
      <c r="M412" s="153">
        <v>333.86</v>
      </c>
      <c r="N412" s="153">
        <v>0</v>
      </c>
      <c r="O412" s="153">
        <v>333.86</v>
      </c>
      <c r="P412" s="153">
        <v>0</v>
      </c>
      <c r="Q412" s="153">
        <v>0</v>
      </c>
    </row>
    <row r="413" customHeight="1" spans="1:17">
      <c r="A413" s="150"/>
      <c r="B413" s="150"/>
      <c r="C413" s="150"/>
      <c r="D413" s="148" t="s">
        <v>1499</v>
      </c>
      <c r="E413" s="148" t="s">
        <v>1500</v>
      </c>
      <c r="F413" s="153">
        <v>2519.94</v>
      </c>
      <c r="G413" s="153">
        <v>2186.08</v>
      </c>
      <c r="H413" s="153">
        <v>2009.19</v>
      </c>
      <c r="I413" s="153">
        <v>0</v>
      </c>
      <c r="J413" s="153">
        <v>149.99</v>
      </c>
      <c r="K413" s="153">
        <v>0</v>
      </c>
      <c r="L413" s="153">
        <v>26.9</v>
      </c>
      <c r="M413" s="153">
        <v>333.86</v>
      </c>
      <c r="N413" s="153">
        <v>0</v>
      </c>
      <c r="O413" s="153">
        <v>333.86</v>
      </c>
      <c r="P413" s="153">
        <v>0</v>
      </c>
      <c r="Q413" s="153">
        <v>0</v>
      </c>
    </row>
    <row r="414" customHeight="1" spans="1:17">
      <c r="A414" s="150" t="s">
        <v>1460</v>
      </c>
      <c r="B414" s="150" t="s">
        <v>1176</v>
      </c>
      <c r="C414" s="150" t="s">
        <v>1161</v>
      </c>
      <c r="D414" s="148" t="s">
        <v>1501</v>
      </c>
      <c r="E414" s="148" t="s">
        <v>1502</v>
      </c>
      <c r="F414" s="153">
        <v>2519.94</v>
      </c>
      <c r="G414" s="153">
        <v>2186.08</v>
      </c>
      <c r="H414" s="153">
        <v>2009.19</v>
      </c>
      <c r="I414" s="153">
        <v>0</v>
      </c>
      <c r="J414" s="153">
        <v>149.99</v>
      </c>
      <c r="K414" s="153">
        <v>0</v>
      </c>
      <c r="L414" s="153">
        <v>26.9</v>
      </c>
      <c r="M414" s="153">
        <v>333.86</v>
      </c>
      <c r="N414" s="153">
        <v>0</v>
      </c>
      <c r="O414" s="153">
        <v>333.86</v>
      </c>
      <c r="P414" s="153">
        <v>0</v>
      </c>
      <c r="Q414" s="153">
        <v>0</v>
      </c>
    </row>
    <row r="415" customHeight="1" spans="1:17">
      <c r="A415" s="150"/>
      <c r="B415" s="150"/>
      <c r="C415" s="150"/>
      <c r="D415" s="148" t="s">
        <v>1174</v>
      </c>
      <c r="E415" s="148" t="s">
        <v>1503</v>
      </c>
      <c r="F415" s="153">
        <v>30</v>
      </c>
      <c r="G415" s="153">
        <v>0</v>
      </c>
      <c r="H415" s="153">
        <v>0</v>
      </c>
      <c r="I415" s="153">
        <v>0</v>
      </c>
      <c r="J415" s="153">
        <v>0</v>
      </c>
      <c r="K415" s="153">
        <v>0</v>
      </c>
      <c r="L415" s="153">
        <v>0</v>
      </c>
      <c r="M415" s="153">
        <v>30</v>
      </c>
      <c r="N415" s="153">
        <v>0</v>
      </c>
      <c r="O415" s="153">
        <v>30</v>
      </c>
      <c r="P415" s="153">
        <v>0</v>
      </c>
      <c r="Q415" s="153">
        <v>0</v>
      </c>
    </row>
    <row r="416" customHeight="1" spans="1:17">
      <c r="A416" s="150"/>
      <c r="B416" s="150"/>
      <c r="C416" s="150"/>
      <c r="D416" s="148" t="s">
        <v>1499</v>
      </c>
      <c r="E416" s="148" t="s">
        <v>1500</v>
      </c>
      <c r="F416" s="153">
        <v>30</v>
      </c>
      <c r="G416" s="153">
        <v>0</v>
      </c>
      <c r="H416" s="153">
        <v>0</v>
      </c>
      <c r="I416" s="153">
        <v>0</v>
      </c>
      <c r="J416" s="153">
        <v>0</v>
      </c>
      <c r="K416" s="153">
        <v>0</v>
      </c>
      <c r="L416" s="153">
        <v>0</v>
      </c>
      <c r="M416" s="153">
        <v>30</v>
      </c>
      <c r="N416" s="153">
        <v>0</v>
      </c>
      <c r="O416" s="153">
        <v>30</v>
      </c>
      <c r="P416" s="153">
        <v>0</v>
      </c>
      <c r="Q416" s="153">
        <v>0</v>
      </c>
    </row>
    <row r="417" customHeight="1" spans="1:17">
      <c r="A417" s="150" t="s">
        <v>1460</v>
      </c>
      <c r="B417" s="150" t="s">
        <v>1176</v>
      </c>
      <c r="C417" s="150" t="s">
        <v>1176</v>
      </c>
      <c r="D417" s="148" t="s">
        <v>1501</v>
      </c>
      <c r="E417" s="148" t="s">
        <v>1502</v>
      </c>
      <c r="F417" s="153">
        <v>30</v>
      </c>
      <c r="G417" s="153">
        <v>0</v>
      </c>
      <c r="H417" s="153">
        <v>0</v>
      </c>
      <c r="I417" s="153">
        <v>0</v>
      </c>
      <c r="J417" s="153">
        <v>0</v>
      </c>
      <c r="K417" s="153">
        <v>0</v>
      </c>
      <c r="L417" s="153">
        <v>0</v>
      </c>
      <c r="M417" s="153">
        <v>30</v>
      </c>
      <c r="N417" s="153">
        <v>0</v>
      </c>
      <c r="O417" s="153">
        <v>30</v>
      </c>
      <c r="P417" s="153">
        <v>0</v>
      </c>
      <c r="Q417" s="153">
        <v>0</v>
      </c>
    </row>
    <row r="418" customHeight="1" spans="1:17">
      <c r="A418" s="150"/>
      <c r="B418" s="150"/>
      <c r="C418" s="150"/>
      <c r="D418" s="148" t="s">
        <v>1183</v>
      </c>
      <c r="E418" s="148" t="s">
        <v>1504</v>
      </c>
      <c r="F418" s="153">
        <v>4.8</v>
      </c>
      <c r="G418" s="153">
        <v>0</v>
      </c>
      <c r="H418" s="153">
        <v>0</v>
      </c>
      <c r="I418" s="153">
        <v>0</v>
      </c>
      <c r="J418" s="153">
        <v>0</v>
      </c>
      <c r="K418" s="153">
        <v>0</v>
      </c>
      <c r="L418" s="153">
        <v>0</v>
      </c>
      <c r="M418" s="153">
        <v>4.8</v>
      </c>
      <c r="N418" s="153">
        <v>0</v>
      </c>
      <c r="O418" s="153">
        <v>4.8</v>
      </c>
      <c r="P418" s="153">
        <v>0</v>
      </c>
      <c r="Q418" s="153">
        <v>0</v>
      </c>
    </row>
    <row r="419" customHeight="1" spans="1:17">
      <c r="A419" s="150"/>
      <c r="B419" s="150"/>
      <c r="C419" s="150"/>
      <c r="D419" s="148" t="s">
        <v>1499</v>
      </c>
      <c r="E419" s="148" t="s">
        <v>1500</v>
      </c>
      <c r="F419" s="153">
        <v>4.8</v>
      </c>
      <c r="G419" s="153">
        <v>0</v>
      </c>
      <c r="H419" s="153">
        <v>0</v>
      </c>
      <c r="I419" s="153">
        <v>0</v>
      </c>
      <c r="J419" s="153">
        <v>0</v>
      </c>
      <c r="K419" s="153">
        <v>0</v>
      </c>
      <c r="L419" s="153">
        <v>0</v>
      </c>
      <c r="M419" s="153">
        <v>4.8</v>
      </c>
      <c r="N419" s="153">
        <v>0</v>
      </c>
      <c r="O419" s="153">
        <v>4.8</v>
      </c>
      <c r="P419" s="153">
        <v>0</v>
      </c>
      <c r="Q419" s="153">
        <v>0</v>
      </c>
    </row>
    <row r="420" customHeight="1" spans="1:17">
      <c r="A420" s="150" t="s">
        <v>1460</v>
      </c>
      <c r="B420" s="150" t="s">
        <v>1176</v>
      </c>
      <c r="C420" s="150" t="s">
        <v>1185</v>
      </c>
      <c r="D420" s="148" t="s">
        <v>1501</v>
      </c>
      <c r="E420" s="148" t="s">
        <v>1502</v>
      </c>
      <c r="F420" s="153">
        <v>4.8</v>
      </c>
      <c r="G420" s="153">
        <v>0</v>
      </c>
      <c r="H420" s="153">
        <v>0</v>
      </c>
      <c r="I420" s="153">
        <v>0</v>
      </c>
      <c r="J420" s="153">
        <v>0</v>
      </c>
      <c r="K420" s="153">
        <v>0</v>
      </c>
      <c r="L420" s="153">
        <v>0</v>
      </c>
      <c r="M420" s="153">
        <v>4.8</v>
      </c>
      <c r="N420" s="153">
        <v>0</v>
      </c>
      <c r="O420" s="153">
        <v>4.8</v>
      </c>
      <c r="P420" s="153">
        <v>0</v>
      </c>
      <c r="Q420" s="153">
        <v>0</v>
      </c>
    </row>
    <row r="421" customHeight="1" spans="1:17">
      <c r="A421" s="150"/>
      <c r="B421" s="150"/>
      <c r="C421" s="150"/>
      <c r="D421" s="148" t="s">
        <v>1258</v>
      </c>
      <c r="E421" s="148" t="s">
        <v>1505</v>
      </c>
      <c r="F421" s="153">
        <v>1023.24</v>
      </c>
      <c r="G421" s="153">
        <v>816.91</v>
      </c>
      <c r="H421" s="153">
        <v>744.31</v>
      </c>
      <c r="I421" s="153">
        <v>0</v>
      </c>
      <c r="J421" s="153">
        <v>58.48</v>
      </c>
      <c r="K421" s="153">
        <v>0</v>
      </c>
      <c r="L421" s="153">
        <v>14.12</v>
      </c>
      <c r="M421" s="153">
        <v>206.33</v>
      </c>
      <c r="N421" s="153">
        <v>0</v>
      </c>
      <c r="O421" s="153">
        <v>206.33</v>
      </c>
      <c r="P421" s="153">
        <v>0</v>
      </c>
      <c r="Q421" s="153">
        <v>0</v>
      </c>
    </row>
    <row r="422" customHeight="1" spans="1:17">
      <c r="A422" s="150"/>
      <c r="B422" s="150"/>
      <c r="C422" s="150"/>
      <c r="D422" s="148" t="s">
        <v>1157</v>
      </c>
      <c r="E422" s="148" t="s">
        <v>1506</v>
      </c>
      <c r="F422" s="153">
        <v>816.91</v>
      </c>
      <c r="G422" s="153">
        <v>816.91</v>
      </c>
      <c r="H422" s="153">
        <v>744.31</v>
      </c>
      <c r="I422" s="153">
        <v>0</v>
      </c>
      <c r="J422" s="153">
        <v>58.48</v>
      </c>
      <c r="K422" s="153">
        <v>0</v>
      </c>
      <c r="L422" s="153">
        <v>14.12</v>
      </c>
      <c r="M422" s="153">
        <v>0</v>
      </c>
      <c r="N422" s="153">
        <v>0</v>
      </c>
      <c r="O422" s="153">
        <v>0</v>
      </c>
      <c r="P422" s="153">
        <v>0</v>
      </c>
      <c r="Q422" s="153">
        <v>0</v>
      </c>
    </row>
    <row r="423" customHeight="1" spans="1:17">
      <c r="A423" s="150"/>
      <c r="B423" s="150"/>
      <c r="C423" s="150"/>
      <c r="D423" s="148" t="s">
        <v>1507</v>
      </c>
      <c r="E423" s="148" t="s">
        <v>1508</v>
      </c>
      <c r="F423" s="153">
        <v>816.91</v>
      </c>
      <c r="G423" s="153">
        <v>816.91</v>
      </c>
      <c r="H423" s="153">
        <v>744.31</v>
      </c>
      <c r="I423" s="153">
        <v>0</v>
      </c>
      <c r="J423" s="153">
        <v>58.48</v>
      </c>
      <c r="K423" s="153">
        <v>0</v>
      </c>
      <c r="L423" s="153">
        <v>14.12</v>
      </c>
      <c r="M423" s="153">
        <v>0</v>
      </c>
      <c r="N423" s="153">
        <v>0</v>
      </c>
      <c r="O423" s="153">
        <v>0</v>
      </c>
      <c r="P423" s="153">
        <v>0</v>
      </c>
      <c r="Q423" s="153">
        <v>0</v>
      </c>
    </row>
    <row r="424" customHeight="1" spans="1:17">
      <c r="A424" s="150" t="s">
        <v>1460</v>
      </c>
      <c r="B424" s="150" t="s">
        <v>1179</v>
      </c>
      <c r="C424" s="150" t="s">
        <v>1161</v>
      </c>
      <c r="D424" s="148" t="s">
        <v>1509</v>
      </c>
      <c r="E424" s="148" t="s">
        <v>1510</v>
      </c>
      <c r="F424" s="153">
        <v>816.91</v>
      </c>
      <c r="G424" s="153">
        <v>816.91</v>
      </c>
      <c r="H424" s="153">
        <v>744.31</v>
      </c>
      <c r="I424" s="153">
        <v>0</v>
      </c>
      <c r="J424" s="153">
        <v>58.48</v>
      </c>
      <c r="K424" s="153">
        <v>0</v>
      </c>
      <c r="L424" s="153">
        <v>14.12</v>
      </c>
      <c r="M424" s="153">
        <v>0</v>
      </c>
      <c r="N424" s="153">
        <v>0</v>
      </c>
      <c r="O424" s="153">
        <v>0</v>
      </c>
      <c r="P424" s="153">
        <v>0</v>
      </c>
      <c r="Q424" s="153">
        <v>0</v>
      </c>
    </row>
    <row r="425" customHeight="1" spans="1:17">
      <c r="A425" s="150"/>
      <c r="B425" s="150"/>
      <c r="C425" s="150"/>
      <c r="D425" s="148" t="s">
        <v>1168</v>
      </c>
      <c r="E425" s="148" t="s">
        <v>1511</v>
      </c>
      <c r="F425" s="153">
        <v>72.93</v>
      </c>
      <c r="G425" s="153">
        <v>0</v>
      </c>
      <c r="H425" s="153">
        <v>0</v>
      </c>
      <c r="I425" s="153">
        <v>0</v>
      </c>
      <c r="J425" s="153">
        <v>0</v>
      </c>
      <c r="K425" s="153">
        <v>0</v>
      </c>
      <c r="L425" s="153">
        <v>0</v>
      </c>
      <c r="M425" s="153">
        <v>72.93</v>
      </c>
      <c r="N425" s="153">
        <v>0</v>
      </c>
      <c r="O425" s="153">
        <v>72.93</v>
      </c>
      <c r="P425" s="153">
        <v>0</v>
      </c>
      <c r="Q425" s="153">
        <v>0</v>
      </c>
    </row>
    <row r="426" customHeight="1" spans="1:17">
      <c r="A426" s="150"/>
      <c r="B426" s="150"/>
      <c r="C426" s="150"/>
      <c r="D426" s="148" t="s">
        <v>1507</v>
      </c>
      <c r="E426" s="148" t="s">
        <v>1508</v>
      </c>
      <c r="F426" s="153">
        <v>72.93</v>
      </c>
      <c r="G426" s="153">
        <v>0</v>
      </c>
      <c r="H426" s="153">
        <v>0</v>
      </c>
      <c r="I426" s="153">
        <v>0</v>
      </c>
      <c r="J426" s="153">
        <v>0</v>
      </c>
      <c r="K426" s="153">
        <v>0</v>
      </c>
      <c r="L426" s="153">
        <v>0</v>
      </c>
      <c r="M426" s="153">
        <v>72.93</v>
      </c>
      <c r="N426" s="153">
        <v>0</v>
      </c>
      <c r="O426" s="153">
        <v>72.93</v>
      </c>
      <c r="P426" s="153">
        <v>0</v>
      </c>
      <c r="Q426" s="153">
        <v>0</v>
      </c>
    </row>
    <row r="427" customHeight="1" spans="1:17">
      <c r="A427" s="150" t="s">
        <v>1460</v>
      </c>
      <c r="B427" s="150" t="s">
        <v>1179</v>
      </c>
      <c r="C427" s="150" t="s">
        <v>1170</v>
      </c>
      <c r="D427" s="148" t="s">
        <v>1509</v>
      </c>
      <c r="E427" s="148" t="s">
        <v>1510</v>
      </c>
      <c r="F427" s="153">
        <v>72.93</v>
      </c>
      <c r="G427" s="153">
        <v>0</v>
      </c>
      <c r="H427" s="153">
        <v>0</v>
      </c>
      <c r="I427" s="153">
        <v>0</v>
      </c>
      <c r="J427" s="153">
        <v>0</v>
      </c>
      <c r="K427" s="153">
        <v>0</v>
      </c>
      <c r="L427" s="153">
        <v>0</v>
      </c>
      <c r="M427" s="153">
        <v>72.93</v>
      </c>
      <c r="N427" s="153">
        <v>0</v>
      </c>
      <c r="O427" s="153">
        <v>72.93</v>
      </c>
      <c r="P427" s="153">
        <v>0</v>
      </c>
      <c r="Q427" s="153">
        <v>0</v>
      </c>
    </row>
    <row r="428" customHeight="1" spans="1:17">
      <c r="A428" s="150"/>
      <c r="B428" s="150"/>
      <c r="C428" s="150"/>
      <c r="D428" s="148" t="s">
        <v>1194</v>
      </c>
      <c r="E428" s="148" t="s">
        <v>1512</v>
      </c>
      <c r="F428" s="153">
        <v>11</v>
      </c>
      <c r="G428" s="153">
        <v>0</v>
      </c>
      <c r="H428" s="153">
        <v>0</v>
      </c>
      <c r="I428" s="153">
        <v>0</v>
      </c>
      <c r="J428" s="153">
        <v>0</v>
      </c>
      <c r="K428" s="153">
        <v>0</v>
      </c>
      <c r="L428" s="153">
        <v>0</v>
      </c>
      <c r="M428" s="153">
        <v>11</v>
      </c>
      <c r="N428" s="153">
        <v>0</v>
      </c>
      <c r="O428" s="153">
        <v>11</v>
      </c>
      <c r="P428" s="153">
        <v>0</v>
      </c>
      <c r="Q428" s="153">
        <v>0</v>
      </c>
    </row>
    <row r="429" customHeight="1" spans="1:17">
      <c r="A429" s="150"/>
      <c r="B429" s="150"/>
      <c r="C429" s="150"/>
      <c r="D429" s="148" t="s">
        <v>1507</v>
      </c>
      <c r="E429" s="148" t="s">
        <v>1508</v>
      </c>
      <c r="F429" s="153">
        <v>11</v>
      </c>
      <c r="G429" s="153">
        <v>0</v>
      </c>
      <c r="H429" s="153">
        <v>0</v>
      </c>
      <c r="I429" s="153">
        <v>0</v>
      </c>
      <c r="J429" s="153">
        <v>0</v>
      </c>
      <c r="K429" s="153">
        <v>0</v>
      </c>
      <c r="L429" s="153">
        <v>0</v>
      </c>
      <c r="M429" s="153">
        <v>11</v>
      </c>
      <c r="N429" s="153">
        <v>0</v>
      </c>
      <c r="O429" s="153">
        <v>11</v>
      </c>
      <c r="P429" s="153">
        <v>0</v>
      </c>
      <c r="Q429" s="153">
        <v>0</v>
      </c>
    </row>
    <row r="430" customHeight="1" spans="1:17">
      <c r="A430" s="150" t="s">
        <v>1460</v>
      </c>
      <c r="B430" s="150" t="s">
        <v>1179</v>
      </c>
      <c r="C430" s="150" t="s">
        <v>1196</v>
      </c>
      <c r="D430" s="148" t="s">
        <v>1509</v>
      </c>
      <c r="E430" s="148" t="s">
        <v>1510</v>
      </c>
      <c r="F430" s="153">
        <v>11</v>
      </c>
      <c r="G430" s="153">
        <v>0</v>
      </c>
      <c r="H430" s="153">
        <v>0</v>
      </c>
      <c r="I430" s="153">
        <v>0</v>
      </c>
      <c r="J430" s="153">
        <v>0</v>
      </c>
      <c r="K430" s="153">
        <v>0</v>
      </c>
      <c r="L430" s="153">
        <v>0</v>
      </c>
      <c r="M430" s="153">
        <v>11</v>
      </c>
      <c r="N430" s="153">
        <v>0</v>
      </c>
      <c r="O430" s="153">
        <v>11</v>
      </c>
      <c r="P430" s="153">
        <v>0</v>
      </c>
      <c r="Q430" s="153">
        <v>0</v>
      </c>
    </row>
    <row r="431" customHeight="1" spans="1:17">
      <c r="A431" s="150"/>
      <c r="B431" s="150"/>
      <c r="C431" s="150"/>
      <c r="D431" s="148" t="s">
        <v>1174</v>
      </c>
      <c r="E431" s="148" t="s">
        <v>1513</v>
      </c>
      <c r="F431" s="153">
        <v>33</v>
      </c>
      <c r="G431" s="153">
        <v>0</v>
      </c>
      <c r="H431" s="153">
        <v>0</v>
      </c>
      <c r="I431" s="153">
        <v>0</v>
      </c>
      <c r="J431" s="153">
        <v>0</v>
      </c>
      <c r="K431" s="153">
        <v>0</v>
      </c>
      <c r="L431" s="153">
        <v>0</v>
      </c>
      <c r="M431" s="153">
        <v>33</v>
      </c>
      <c r="N431" s="153">
        <v>0</v>
      </c>
      <c r="O431" s="153">
        <v>33</v>
      </c>
      <c r="P431" s="153">
        <v>0</v>
      </c>
      <c r="Q431" s="153">
        <v>0</v>
      </c>
    </row>
    <row r="432" customHeight="1" spans="1:17">
      <c r="A432" s="150"/>
      <c r="B432" s="150"/>
      <c r="C432" s="150"/>
      <c r="D432" s="148" t="s">
        <v>1507</v>
      </c>
      <c r="E432" s="148" t="s">
        <v>1508</v>
      </c>
      <c r="F432" s="153">
        <v>33</v>
      </c>
      <c r="G432" s="153">
        <v>0</v>
      </c>
      <c r="H432" s="153">
        <v>0</v>
      </c>
      <c r="I432" s="153">
        <v>0</v>
      </c>
      <c r="J432" s="153">
        <v>0</v>
      </c>
      <c r="K432" s="153">
        <v>0</v>
      </c>
      <c r="L432" s="153">
        <v>0</v>
      </c>
      <c r="M432" s="153">
        <v>33</v>
      </c>
      <c r="N432" s="153">
        <v>0</v>
      </c>
      <c r="O432" s="153">
        <v>33</v>
      </c>
      <c r="P432" s="153">
        <v>0</v>
      </c>
      <c r="Q432" s="153">
        <v>0</v>
      </c>
    </row>
    <row r="433" customHeight="1" spans="1:17">
      <c r="A433" s="150" t="s">
        <v>1460</v>
      </c>
      <c r="B433" s="150" t="s">
        <v>1179</v>
      </c>
      <c r="C433" s="150" t="s">
        <v>1176</v>
      </c>
      <c r="D433" s="148" t="s">
        <v>1509</v>
      </c>
      <c r="E433" s="148" t="s">
        <v>1510</v>
      </c>
      <c r="F433" s="153">
        <v>33</v>
      </c>
      <c r="G433" s="153">
        <v>0</v>
      </c>
      <c r="H433" s="153">
        <v>0</v>
      </c>
      <c r="I433" s="153">
        <v>0</v>
      </c>
      <c r="J433" s="153">
        <v>0</v>
      </c>
      <c r="K433" s="153">
        <v>0</v>
      </c>
      <c r="L433" s="153">
        <v>0</v>
      </c>
      <c r="M433" s="153">
        <v>33</v>
      </c>
      <c r="N433" s="153">
        <v>0</v>
      </c>
      <c r="O433" s="153">
        <v>33</v>
      </c>
      <c r="P433" s="153">
        <v>0</v>
      </c>
      <c r="Q433" s="153">
        <v>0</v>
      </c>
    </row>
    <row r="434" customHeight="1" spans="1:17">
      <c r="A434" s="150"/>
      <c r="B434" s="150"/>
      <c r="C434" s="150"/>
      <c r="D434" s="148" t="s">
        <v>1177</v>
      </c>
      <c r="E434" s="148" t="s">
        <v>1514</v>
      </c>
      <c r="F434" s="153">
        <v>6</v>
      </c>
      <c r="G434" s="153">
        <v>0</v>
      </c>
      <c r="H434" s="153">
        <v>0</v>
      </c>
      <c r="I434" s="153">
        <v>0</v>
      </c>
      <c r="J434" s="153">
        <v>0</v>
      </c>
      <c r="K434" s="153">
        <v>0</v>
      </c>
      <c r="L434" s="153">
        <v>0</v>
      </c>
      <c r="M434" s="153">
        <v>6</v>
      </c>
      <c r="N434" s="153">
        <v>0</v>
      </c>
      <c r="O434" s="153">
        <v>6</v>
      </c>
      <c r="P434" s="153">
        <v>0</v>
      </c>
      <c r="Q434" s="153">
        <v>0</v>
      </c>
    </row>
    <row r="435" customHeight="1" spans="1:17">
      <c r="A435" s="150"/>
      <c r="B435" s="150"/>
      <c r="C435" s="150"/>
      <c r="D435" s="148" t="s">
        <v>1507</v>
      </c>
      <c r="E435" s="148" t="s">
        <v>1508</v>
      </c>
      <c r="F435" s="153">
        <v>6</v>
      </c>
      <c r="G435" s="153">
        <v>0</v>
      </c>
      <c r="H435" s="153">
        <v>0</v>
      </c>
      <c r="I435" s="153">
        <v>0</v>
      </c>
      <c r="J435" s="153">
        <v>0</v>
      </c>
      <c r="K435" s="153">
        <v>0</v>
      </c>
      <c r="L435" s="153">
        <v>0</v>
      </c>
      <c r="M435" s="153">
        <v>6</v>
      </c>
      <c r="N435" s="153">
        <v>0</v>
      </c>
      <c r="O435" s="153">
        <v>6</v>
      </c>
      <c r="P435" s="153">
        <v>0</v>
      </c>
      <c r="Q435" s="153">
        <v>0</v>
      </c>
    </row>
    <row r="436" customHeight="1" spans="1:17">
      <c r="A436" s="150" t="s">
        <v>1460</v>
      </c>
      <c r="B436" s="150" t="s">
        <v>1179</v>
      </c>
      <c r="C436" s="150" t="s">
        <v>1179</v>
      </c>
      <c r="D436" s="148" t="s">
        <v>1509</v>
      </c>
      <c r="E436" s="148" t="s">
        <v>1510</v>
      </c>
      <c r="F436" s="153">
        <v>6</v>
      </c>
      <c r="G436" s="153">
        <v>0</v>
      </c>
      <c r="H436" s="153">
        <v>0</v>
      </c>
      <c r="I436" s="153">
        <v>0</v>
      </c>
      <c r="J436" s="153">
        <v>0</v>
      </c>
      <c r="K436" s="153">
        <v>0</v>
      </c>
      <c r="L436" s="153">
        <v>0</v>
      </c>
      <c r="M436" s="153">
        <v>6</v>
      </c>
      <c r="N436" s="153">
        <v>0</v>
      </c>
      <c r="O436" s="153">
        <v>6</v>
      </c>
      <c r="P436" s="153">
        <v>0</v>
      </c>
      <c r="Q436" s="153">
        <v>0</v>
      </c>
    </row>
    <row r="437" customHeight="1" spans="1:17">
      <c r="A437" s="150"/>
      <c r="B437" s="150"/>
      <c r="C437" s="150"/>
      <c r="D437" s="148" t="s">
        <v>1180</v>
      </c>
      <c r="E437" s="148" t="s">
        <v>1515</v>
      </c>
      <c r="F437" s="153">
        <v>22</v>
      </c>
      <c r="G437" s="153">
        <v>0</v>
      </c>
      <c r="H437" s="153">
        <v>0</v>
      </c>
      <c r="I437" s="153">
        <v>0</v>
      </c>
      <c r="J437" s="153">
        <v>0</v>
      </c>
      <c r="K437" s="153">
        <v>0</v>
      </c>
      <c r="L437" s="153">
        <v>0</v>
      </c>
      <c r="M437" s="153">
        <v>22</v>
      </c>
      <c r="N437" s="153">
        <v>0</v>
      </c>
      <c r="O437" s="153">
        <v>22</v>
      </c>
      <c r="P437" s="153">
        <v>0</v>
      </c>
      <c r="Q437" s="153">
        <v>0</v>
      </c>
    </row>
    <row r="438" customHeight="1" spans="1:17">
      <c r="A438" s="150"/>
      <c r="B438" s="150"/>
      <c r="C438" s="150"/>
      <c r="D438" s="148" t="s">
        <v>1507</v>
      </c>
      <c r="E438" s="148" t="s">
        <v>1508</v>
      </c>
      <c r="F438" s="153">
        <v>22</v>
      </c>
      <c r="G438" s="153">
        <v>0</v>
      </c>
      <c r="H438" s="153">
        <v>0</v>
      </c>
      <c r="I438" s="153">
        <v>0</v>
      </c>
      <c r="J438" s="153">
        <v>0</v>
      </c>
      <c r="K438" s="153">
        <v>0</v>
      </c>
      <c r="L438" s="153">
        <v>0</v>
      </c>
      <c r="M438" s="153">
        <v>22</v>
      </c>
      <c r="N438" s="153">
        <v>0</v>
      </c>
      <c r="O438" s="153">
        <v>22</v>
      </c>
      <c r="P438" s="153">
        <v>0</v>
      </c>
      <c r="Q438" s="153">
        <v>0</v>
      </c>
    </row>
    <row r="439" customHeight="1" spans="1:17">
      <c r="A439" s="150" t="s">
        <v>1460</v>
      </c>
      <c r="B439" s="150" t="s">
        <v>1179</v>
      </c>
      <c r="C439" s="150" t="s">
        <v>1182</v>
      </c>
      <c r="D439" s="148" t="s">
        <v>1509</v>
      </c>
      <c r="E439" s="148" t="s">
        <v>1510</v>
      </c>
      <c r="F439" s="153">
        <v>22</v>
      </c>
      <c r="G439" s="153">
        <v>0</v>
      </c>
      <c r="H439" s="153">
        <v>0</v>
      </c>
      <c r="I439" s="153">
        <v>0</v>
      </c>
      <c r="J439" s="153">
        <v>0</v>
      </c>
      <c r="K439" s="153">
        <v>0</v>
      </c>
      <c r="L439" s="153">
        <v>0</v>
      </c>
      <c r="M439" s="153">
        <v>22</v>
      </c>
      <c r="N439" s="153">
        <v>0</v>
      </c>
      <c r="O439" s="153">
        <v>22</v>
      </c>
      <c r="P439" s="153">
        <v>0</v>
      </c>
      <c r="Q439" s="153">
        <v>0</v>
      </c>
    </row>
    <row r="440" customHeight="1" spans="1:17">
      <c r="A440" s="150"/>
      <c r="B440" s="150"/>
      <c r="C440" s="150"/>
      <c r="D440" s="148" t="s">
        <v>1516</v>
      </c>
      <c r="E440" s="148" t="s">
        <v>1517</v>
      </c>
      <c r="F440" s="153">
        <v>16</v>
      </c>
      <c r="G440" s="153">
        <v>0</v>
      </c>
      <c r="H440" s="153">
        <v>0</v>
      </c>
      <c r="I440" s="153">
        <v>0</v>
      </c>
      <c r="J440" s="153">
        <v>0</v>
      </c>
      <c r="K440" s="153">
        <v>0</v>
      </c>
      <c r="L440" s="153">
        <v>0</v>
      </c>
      <c r="M440" s="153">
        <v>16</v>
      </c>
      <c r="N440" s="153">
        <v>0</v>
      </c>
      <c r="O440" s="153">
        <v>16</v>
      </c>
      <c r="P440" s="153">
        <v>0</v>
      </c>
      <c r="Q440" s="153">
        <v>0</v>
      </c>
    </row>
    <row r="441" customHeight="1" spans="1:17">
      <c r="A441" s="150"/>
      <c r="B441" s="150"/>
      <c r="C441" s="150"/>
      <c r="D441" s="148" t="s">
        <v>1507</v>
      </c>
      <c r="E441" s="148" t="s">
        <v>1508</v>
      </c>
      <c r="F441" s="153">
        <v>16</v>
      </c>
      <c r="G441" s="153">
        <v>0</v>
      </c>
      <c r="H441" s="153">
        <v>0</v>
      </c>
      <c r="I441" s="153">
        <v>0</v>
      </c>
      <c r="J441" s="153">
        <v>0</v>
      </c>
      <c r="K441" s="153">
        <v>0</v>
      </c>
      <c r="L441" s="153">
        <v>0</v>
      </c>
      <c r="M441" s="153">
        <v>16</v>
      </c>
      <c r="N441" s="153">
        <v>0</v>
      </c>
      <c r="O441" s="153">
        <v>16</v>
      </c>
      <c r="P441" s="153">
        <v>0</v>
      </c>
      <c r="Q441" s="153">
        <v>0</v>
      </c>
    </row>
    <row r="442" customHeight="1" spans="1:17">
      <c r="A442" s="150" t="s">
        <v>1460</v>
      </c>
      <c r="B442" s="150" t="s">
        <v>1179</v>
      </c>
      <c r="C442" s="150" t="s">
        <v>1291</v>
      </c>
      <c r="D442" s="148" t="s">
        <v>1509</v>
      </c>
      <c r="E442" s="148" t="s">
        <v>1510</v>
      </c>
      <c r="F442" s="153">
        <v>16</v>
      </c>
      <c r="G442" s="153">
        <v>0</v>
      </c>
      <c r="H442" s="153">
        <v>0</v>
      </c>
      <c r="I442" s="153">
        <v>0</v>
      </c>
      <c r="J442" s="153">
        <v>0</v>
      </c>
      <c r="K442" s="153">
        <v>0</v>
      </c>
      <c r="L442" s="153">
        <v>0</v>
      </c>
      <c r="M442" s="153">
        <v>16</v>
      </c>
      <c r="N442" s="153">
        <v>0</v>
      </c>
      <c r="O442" s="153">
        <v>16</v>
      </c>
      <c r="P442" s="153">
        <v>0</v>
      </c>
      <c r="Q442" s="153">
        <v>0</v>
      </c>
    </row>
    <row r="443" customHeight="1" spans="1:17">
      <c r="A443" s="150"/>
      <c r="B443" s="150"/>
      <c r="C443" s="150"/>
      <c r="D443" s="148" t="s">
        <v>1518</v>
      </c>
      <c r="E443" s="148" t="s">
        <v>1519</v>
      </c>
      <c r="F443" s="153">
        <v>28</v>
      </c>
      <c r="G443" s="153">
        <v>0</v>
      </c>
      <c r="H443" s="153">
        <v>0</v>
      </c>
      <c r="I443" s="153">
        <v>0</v>
      </c>
      <c r="J443" s="153">
        <v>0</v>
      </c>
      <c r="K443" s="153">
        <v>0</v>
      </c>
      <c r="L443" s="153">
        <v>0</v>
      </c>
      <c r="M443" s="153">
        <v>28</v>
      </c>
      <c r="N443" s="153">
        <v>0</v>
      </c>
      <c r="O443" s="153">
        <v>28</v>
      </c>
      <c r="P443" s="153">
        <v>0</v>
      </c>
      <c r="Q443" s="153">
        <v>0</v>
      </c>
    </row>
    <row r="444" customHeight="1" spans="1:17">
      <c r="A444" s="150"/>
      <c r="B444" s="150"/>
      <c r="C444" s="150"/>
      <c r="D444" s="148" t="s">
        <v>1507</v>
      </c>
      <c r="E444" s="148" t="s">
        <v>1508</v>
      </c>
      <c r="F444" s="153">
        <v>28</v>
      </c>
      <c r="G444" s="153">
        <v>0</v>
      </c>
      <c r="H444" s="153">
        <v>0</v>
      </c>
      <c r="I444" s="153">
        <v>0</v>
      </c>
      <c r="J444" s="153">
        <v>0</v>
      </c>
      <c r="K444" s="153">
        <v>0</v>
      </c>
      <c r="L444" s="153">
        <v>0</v>
      </c>
      <c r="M444" s="153">
        <v>28</v>
      </c>
      <c r="N444" s="153">
        <v>0</v>
      </c>
      <c r="O444" s="153">
        <v>28</v>
      </c>
      <c r="P444" s="153">
        <v>0</v>
      </c>
      <c r="Q444" s="153">
        <v>0</v>
      </c>
    </row>
    <row r="445" customHeight="1" spans="1:17">
      <c r="A445" s="150" t="s">
        <v>1460</v>
      </c>
      <c r="B445" s="150" t="s">
        <v>1179</v>
      </c>
      <c r="C445" s="150" t="s">
        <v>1520</v>
      </c>
      <c r="D445" s="148" t="s">
        <v>1509</v>
      </c>
      <c r="E445" s="148" t="s">
        <v>1510</v>
      </c>
      <c r="F445" s="153">
        <v>28</v>
      </c>
      <c r="G445" s="153">
        <v>0</v>
      </c>
      <c r="H445" s="153">
        <v>0</v>
      </c>
      <c r="I445" s="153">
        <v>0</v>
      </c>
      <c r="J445" s="153">
        <v>0</v>
      </c>
      <c r="K445" s="153">
        <v>0</v>
      </c>
      <c r="L445" s="153">
        <v>0</v>
      </c>
      <c r="M445" s="153">
        <v>28</v>
      </c>
      <c r="N445" s="153">
        <v>0</v>
      </c>
      <c r="O445" s="153">
        <v>28</v>
      </c>
      <c r="P445" s="153">
        <v>0</v>
      </c>
      <c r="Q445" s="153">
        <v>0</v>
      </c>
    </row>
    <row r="446" customHeight="1" spans="1:17">
      <c r="A446" s="150"/>
      <c r="B446" s="150"/>
      <c r="C446" s="150"/>
      <c r="D446" s="148" t="s">
        <v>1521</v>
      </c>
      <c r="E446" s="148" t="s">
        <v>1522</v>
      </c>
      <c r="F446" s="153">
        <v>10</v>
      </c>
      <c r="G446" s="153">
        <v>0</v>
      </c>
      <c r="H446" s="153">
        <v>0</v>
      </c>
      <c r="I446" s="153">
        <v>0</v>
      </c>
      <c r="J446" s="153">
        <v>0</v>
      </c>
      <c r="K446" s="153">
        <v>0</v>
      </c>
      <c r="L446" s="153">
        <v>0</v>
      </c>
      <c r="M446" s="153">
        <v>10</v>
      </c>
      <c r="N446" s="153">
        <v>0</v>
      </c>
      <c r="O446" s="153">
        <v>10</v>
      </c>
      <c r="P446" s="153">
        <v>0</v>
      </c>
      <c r="Q446" s="153">
        <v>0</v>
      </c>
    </row>
    <row r="447" customHeight="1" spans="1:17">
      <c r="A447" s="150"/>
      <c r="B447" s="150"/>
      <c r="C447" s="150"/>
      <c r="D447" s="148" t="s">
        <v>1507</v>
      </c>
      <c r="E447" s="148" t="s">
        <v>1508</v>
      </c>
      <c r="F447" s="153">
        <v>10</v>
      </c>
      <c r="G447" s="153">
        <v>0</v>
      </c>
      <c r="H447" s="153">
        <v>0</v>
      </c>
      <c r="I447" s="153">
        <v>0</v>
      </c>
      <c r="J447" s="153">
        <v>0</v>
      </c>
      <c r="K447" s="153">
        <v>0</v>
      </c>
      <c r="L447" s="153">
        <v>0</v>
      </c>
      <c r="M447" s="153">
        <v>10</v>
      </c>
      <c r="N447" s="153">
        <v>0</v>
      </c>
      <c r="O447" s="153">
        <v>10</v>
      </c>
      <c r="P447" s="153">
        <v>0</v>
      </c>
      <c r="Q447" s="153">
        <v>0</v>
      </c>
    </row>
    <row r="448" customHeight="1" spans="1:17">
      <c r="A448" s="150" t="s">
        <v>1460</v>
      </c>
      <c r="B448" s="150" t="s">
        <v>1179</v>
      </c>
      <c r="C448" s="150" t="s">
        <v>1314</v>
      </c>
      <c r="D448" s="148" t="s">
        <v>1509</v>
      </c>
      <c r="E448" s="148" t="s">
        <v>1510</v>
      </c>
      <c r="F448" s="153">
        <v>10</v>
      </c>
      <c r="G448" s="153">
        <v>0</v>
      </c>
      <c r="H448" s="153">
        <v>0</v>
      </c>
      <c r="I448" s="153">
        <v>0</v>
      </c>
      <c r="J448" s="153">
        <v>0</v>
      </c>
      <c r="K448" s="153">
        <v>0</v>
      </c>
      <c r="L448" s="153">
        <v>0</v>
      </c>
      <c r="M448" s="153">
        <v>10</v>
      </c>
      <c r="N448" s="153">
        <v>0</v>
      </c>
      <c r="O448" s="153">
        <v>10</v>
      </c>
      <c r="P448" s="153">
        <v>0</v>
      </c>
      <c r="Q448" s="153">
        <v>0</v>
      </c>
    </row>
    <row r="449" customHeight="1" spans="1:17">
      <c r="A449" s="150"/>
      <c r="B449" s="150"/>
      <c r="C449" s="150"/>
      <c r="D449" s="148" t="s">
        <v>1183</v>
      </c>
      <c r="E449" s="148" t="s">
        <v>1523</v>
      </c>
      <c r="F449" s="153">
        <v>7.4</v>
      </c>
      <c r="G449" s="153">
        <v>0</v>
      </c>
      <c r="H449" s="153">
        <v>0</v>
      </c>
      <c r="I449" s="153">
        <v>0</v>
      </c>
      <c r="J449" s="153">
        <v>0</v>
      </c>
      <c r="K449" s="153">
        <v>0</v>
      </c>
      <c r="L449" s="153">
        <v>0</v>
      </c>
      <c r="M449" s="153">
        <v>7.4</v>
      </c>
      <c r="N449" s="153">
        <v>0</v>
      </c>
      <c r="O449" s="153">
        <v>7.4</v>
      </c>
      <c r="P449" s="153">
        <v>0</v>
      </c>
      <c r="Q449" s="153">
        <v>0</v>
      </c>
    </row>
    <row r="450" customHeight="1" spans="1:17">
      <c r="A450" s="150"/>
      <c r="B450" s="150"/>
      <c r="C450" s="150"/>
      <c r="D450" s="148" t="s">
        <v>1507</v>
      </c>
      <c r="E450" s="148" t="s">
        <v>1508</v>
      </c>
      <c r="F450" s="153">
        <v>7.4</v>
      </c>
      <c r="G450" s="153">
        <v>0</v>
      </c>
      <c r="H450" s="153">
        <v>0</v>
      </c>
      <c r="I450" s="153">
        <v>0</v>
      </c>
      <c r="J450" s="153">
        <v>0</v>
      </c>
      <c r="K450" s="153">
        <v>0</v>
      </c>
      <c r="L450" s="153">
        <v>0</v>
      </c>
      <c r="M450" s="153">
        <v>7.4</v>
      </c>
      <c r="N450" s="153">
        <v>0</v>
      </c>
      <c r="O450" s="153">
        <v>7.4</v>
      </c>
      <c r="P450" s="153">
        <v>0</v>
      </c>
      <c r="Q450" s="153">
        <v>0</v>
      </c>
    </row>
    <row r="451" customHeight="1" spans="1:17">
      <c r="A451" s="150" t="s">
        <v>1460</v>
      </c>
      <c r="B451" s="150" t="s">
        <v>1179</v>
      </c>
      <c r="C451" s="150" t="s">
        <v>1185</v>
      </c>
      <c r="D451" s="148" t="s">
        <v>1509</v>
      </c>
      <c r="E451" s="148" t="s">
        <v>1510</v>
      </c>
      <c r="F451" s="153">
        <v>7.4</v>
      </c>
      <c r="G451" s="153">
        <v>0</v>
      </c>
      <c r="H451" s="153">
        <v>0</v>
      </c>
      <c r="I451" s="153">
        <v>0</v>
      </c>
      <c r="J451" s="153">
        <v>0</v>
      </c>
      <c r="K451" s="153">
        <v>0</v>
      </c>
      <c r="L451" s="153">
        <v>0</v>
      </c>
      <c r="M451" s="153">
        <v>7.4</v>
      </c>
      <c r="N451" s="153">
        <v>0</v>
      </c>
      <c r="O451" s="153">
        <v>7.4</v>
      </c>
      <c r="P451" s="153">
        <v>0</v>
      </c>
      <c r="Q451" s="153">
        <v>0</v>
      </c>
    </row>
    <row r="452" customHeight="1" spans="1:17">
      <c r="A452" s="150"/>
      <c r="B452" s="150"/>
      <c r="C452" s="150"/>
      <c r="D452" s="148" t="s">
        <v>1457</v>
      </c>
      <c r="E452" s="148" t="s">
        <v>1524</v>
      </c>
      <c r="F452" s="153">
        <v>24</v>
      </c>
      <c r="G452" s="153">
        <v>0</v>
      </c>
      <c r="H452" s="153">
        <v>0</v>
      </c>
      <c r="I452" s="153">
        <v>0</v>
      </c>
      <c r="J452" s="153">
        <v>0</v>
      </c>
      <c r="K452" s="153">
        <v>0</v>
      </c>
      <c r="L452" s="153">
        <v>0</v>
      </c>
      <c r="M452" s="153">
        <v>24</v>
      </c>
      <c r="N452" s="153">
        <v>0</v>
      </c>
      <c r="O452" s="153">
        <v>24</v>
      </c>
      <c r="P452" s="153">
        <v>0</v>
      </c>
      <c r="Q452" s="153">
        <v>0</v>
      </c>
    </row>
    <row r="453" customHeight="1" spans="1:17">
      <c r="A453" s="150"/>
      <c r="B453" s="150"/>
      <c r="C453" s="150"/>
      <c r="D453" s="148" t="s">
        <v>1157</v>
      </c>
      <c r="E453" s="148" t="s">
        <v>127</v>
      </c>
      <c r="F453" s="153">
        <v>24</v>
      </c>
      <c r="G453" s="153">
        <v>0</v>
      </c>
      <c r="H453" s="153">
        <v>0</v>
      </c>
      <c r="I453" s="153">
        <v>0</v>
      </c>
      <c r="J453" s="153">
        <v>0</v>
      </c>
      <c r="K453" s="153">
        <v>0</v>
      </c>
      <c r="L453" s="153">
        <v>0</v>
      </c>
      <c r="M453" s="153">
        <v>24</v>
      </c>
      <c r="N453" s="153">
        <v>0</v>
      </c>
      <c r="O453" s="153">
        <v>24</v>
      </c>
      <c r="P453" s="153">
        <v>0</v>
      </c>
      <c r="Q453" s="153">
        <v>0</v>
      </c>
    </row>
    <row r="454" customHeight="1" spans="1:17">
      <c r="A454" s="150"/>
      <c r="B454" s="150"/>
      <c r="C454" s="150"/>
      <c r="D454" s="148" t="s">
        <v>1235</v>
      </c>
      <c r="E454" s="148" t="s">
        <v>1236</v>
      </c>
      <c r="F454" s="153">
        <v>24</v>
      </c>
      <c r="G454" s="153">
        <v>0</v>
      </c>
      <c r="H454" s="153">
        <v>0</v>
      </c>
      <c r="I454" s="153">
        <v>0</v>
      </c>
      <c r="J454" s="153">
        <v>0</v>
      </c>
      <c r="K454" s="153">
        <v>0</v>
      </c>
      <c r="L454" s="153">
        <v>0</v>
      </c>
      <c r="M454" s="153">
        <v>24</v>
      </c>
      <c r="N454" s="153">
        <v>0</v>
      </c>
      <c r="O454" s="153">
        <v>24</v>
      </c>
      <c r="P454" s="153">
        <v>0</v>
      </c>
      <c r="Q454" s="153">
        <v>0</v>
      </c>
    </row>
    <row r="455" customHeight="1" spans="1:17">
      <c r="A455" s="150" t="s">
        <v>1460</v>
      </c>
      <c r="B455" s="150" t="s">
        <v>1185</v>
      </c>
      <c r="C455" s="150" t="s">
        <v>1161</v>
      </c>
      <c r="D455" s="148" t="s">
        <v>1237</v>
      </c>
      <c r="E455" s="148" t="s">
        <v>1238</v>
      </c>
      <c r="F455" s="153">
        <v>24</v>
      </c>
      <c r="G455" s="153">
        <v>0</v>
      </c>
      <c r="H455" s="153">
        <v>0</v>
      </c>
      <c r="I455" s="153">
        <v>0</v>
      </c>
      <c r="J455" s="153">
        <v>0</v>
      </c>
      <c r="K455" s="153">
        <v>0</v>
      </c>
      <c r="L455" s="153">
        <v>0</v>
      </c>
      <c r="M455" s="153">
        <v>24</v>
      </c>
      <c r="N455" s="153">
        <v>0</v>
      </c>
      <c r="O455" s="153">
        <v>24</v>
      </c>
      <c r="P455" s="153">
        <v>0</v>
      </c>
      <c r="Q455" s="153">
        <v>0</v>
      </c>
    </row>
    <row r="456" customHeight="1" spans="1:17">
      <c r="A456" s="150"/>
      <c r="B456" s="150"/>
      <c r="C456" s="150"/>
      <c r="D456" s="148" t="s">
        <v>1525</v>
      </c>
      <c r="E456" s="148" t="s">
        <v>1526</v>
      </c>
      <c r="F456" s="149">
        <v>10389.82</v>
      </c>
      <c r="G456" s="149">
        <v>2586.72</v>
      </c>
      <c r="H456" s="149">
        <v>2269.13</v>
      </c>
      <c r="I456" s="149">
        <v>0</v>
      </c>
      <c r="J456" s="149">
        <v>247.72</v>
      </c>
      <c r="K456" s="149">
        <v>0</v>
      </c>
      <c r="L456" s="149">
        <v>69.87</v>
      </c>
      <c r="M456" s="149">
        <v>7803.1</v>
      </c>
      <c r="N456" s="149">
        <v>0</v>
      </c>
      <c r="O456" s="149">
        <v>7803.1</v>
      </c>
      <c r="P456" s="149">
        <v>0</v>
      </c>
      <c r="Q456" s="149">
        <v>0</v>
      </c>
    </row>
    <row r="457" customHeight="1" spans="1:17">
      <c r="A457" s="150"/>
      <c r="B457" s="150"/>
      <c r="C457" s="150"/>
      <c r="D457" s="148" t="s">
        <v>1155</v>
      </c>
      <c r="E457" s="148" t="s">
        <v>1527</v>
      </c>
      <c r="F457" s="149">
        <v>1819.67</v>
      </c>
      <c r="G457" s="149">
        <v>1603.47</v>
      </c>
      <c r="H457" s="149">
        <v>1401.5</v>
      </c>
      <c r="I457" s="149">
        <v>0</v>
      </c>
      <c r="J457" s="149">
        <v>157.91</v>
      </c>
      <c r="K457" s="149">
        <v>0</v>
      </c>
      <c r="L457" s="149">
        <v>44.06</v>
      </c>
      <c r="M457" s="149">
        <v>216.2</v>
      </c>
      <c r="N457" s="149">
        <v>0</v>
      </c>
      <c r="O457" s="149">
        <v>216.2</v>
      </c>
      <c r="P457" s="149">
        <v>0</v>
      </c>
      <c r="Q457" s="149">
        <v>0</v>
      </c>
    </row>
    <row r="458" customHeight="1" spans="1:17">
      <c r="A458" s="150"/>
      <c r="B458" s="150"/>
      <c r="C458" s="150"/>
      <c r="D458" s="148" t="s">
        <v>1157</v>
      </c>
      <c r="E458" s="148" t="s">
        <v>1528</v>
      </c>
      <c r="F458" s="149">
        <v>1619.67</v>
      </c>
      <c r="G458" s="149">
        <v>1603.47</v>
      </c>
      <c r="H458" s="149">
        <v>1401.5</v>
      </c>
      <c r="I458" s="149">
        <v>0</v>
      </c>
      <c r="J458" s="149">
        <v>157.91</v>
      </c>
      <c r="K458" s="149">
        <v>0</v>
      </c>
      <c r="L458" s="149">
        <v>44.06</v>
      </c>
      <c r="M458" s="149">
        <v>16.2</v>
      </c>
      <c r="N458" s="149">
        <v>0</v>
      </c>
      <c r="O458" s="149">
        <v>16.2</v>
      </c>
      <c r="P458" s="149">
        <v>0</v>
      </c>
      <c r="Q458" s="149">
        <v>0</v>
      </c>
    </row>
    <row r="459" customHeight="1" spans="1:17">
      <c r="A459" s="150"/>
      <c r="B459" s="150"/>
      <c r="C459" s="150"/>
      <c r="D459" s="148" t="s">
        <v>1529</v>
      </c>
      <c r="E459" s="148" t="s">
        <v>1530</v>
      </c>
      <c r="F459" s="149">
        <v>1619.67</v>
      </c>
      <c r="G459" s="149">
        <v>1603.47</v>
      </c>
      <c r="H459" s="149">
        <v>1401.5</v>
      </c>
      <c r="I459" s="149">
        <v>0</v>
      </c>
      <c r="J459" s="149">
        <v>157.91</v>
      </c>
      <c r="K459" s="149">
        <v>0</v>
      </c>
      <c r="L459" s="149">
        <v>44.06</v>
      </c>
      <c r="M459" s="149">
        <v>16.2</v>
      </c>
      <c r="N459" s="149">
        <v>0</v>
      </c>
      <c r="O459" s="149">
        <v>16.2</v>
      </c>
      <c r="P459" s="149">
        <v>0</v>
      </c>
      <c r="Q459" s="149">
        <v>0</v>
      </c>
    </row>
    <row r="460" customHeight="1" spans="1:17">
      <c r="A460" s="150" t="s">
        <v>1525</v>
      </c>
      <c r="B460" s="150" t="s">
        <v>1161</v>
      </c>
      <c r="C460" s="150" t="s">
        <v>1161</v>
      </c>
      <c r="D460" s="148" t="s">
        <v>1531</v>
      </c>
      <c r="E460" s="148" t="s">
        <v>1532</v>
      </c>
      <c r="F460" s="149">
        <v>1619.67</v>
      </c>
      <c r="G460" s="149">
        <v>1603.47</v>
      </c>
      <c r="H460" s="149">
        <v>1401.5</v>
      </c>
      <c r="I460" s="149">
        <v>0</v>
      </c>
      <c r="J460" s="149">
        <v>157.91</v>
      </c>
      <c r="K460" s="149">
        <v>0</v>
      </c>
      <c r="L460" s="149">
        <v>44.06</v>
      </c>
      <c r="M460" s="149">
        <v>16.2</v>
      </c>
      <c r="N460" s="149">
        <v>0</v>
      </c>
      <c r="O460" s="149">
        <v>16.2</v>
      </c>
      <c r="P460" s="149">
        <v>0</v>
      </c>
      <c r="Q460" s="149">
        <v>0</v>
      </c>
    </row>
    <row r="461" customHeight="1" spans="1:17">
      <c r="A461" s="150"/>
      <c r="B461" s="150"/>
      <c r="C461" s="150"/>
      <c r="D461" s="148" t="s">
        <v>1183</v>
      </c>
      <c r="E461" s="148" t="s">
        <v>1533</v>
      </c>
      <c r="F461" s="149">
        <v>200</v>
      </c>
      <c r="G461" s="149">
        <v>0</v>
      </c>
      <c r="H461" s="149">
        <v>0</v>
      </c>
      <c r="I461" s="149">
        <v>0</v>
      </c>
      <c r="J461" s="149">
        <v>0</v>
      </c>
      <c r="K461" s="149">
        <v>0</v>
      </c>
      <c r="L461" s="149">
        <v>0</v>
      </c>
      <c r="M461" s="149">
        <v>200</v>
      </c>
      <c r="N461" s="149">
        <v>0</v>
      </c>
      <c r="O461" s="149">
        <v>200</v>
      </c>
      <c r="P461" s="149">
        <v>0</v>
      </c>
      <c r="Q461" s="149">
        <v>0</v>
      </c>
    </row>
    <row r="462" customHeight="1" spans="1:17">
      <c r="A462" s="150"/>
      <c r="B462" s="150"/>
      <c r="C462" s="150"/>
      <c r="D462" s="148" t="s">
        <v>1529</v>
      </c>
      <c r="E462" s="148" t="s">
        <v>1530</v>
      </c>
      <c r="F462" s="149">
        <v>200</v>
      </c>
      <c r="G462" s="149">
        <v>0</v>
      </c>
      <c r="H462" s="149">
        <v>0</v>
      </c>
      <c r="I462" s="149">
        <v>0</v>
      </c>
      <c r="J462" s="149">
        <v>0</v>
      </c>
      <c r="K462" s="149">
        <v>0</v>
      </c>
      <c r="L462" s="149">
        <v>0</v>
      </c>
      <c r="M462" s="149">
        <v>200</v>
      </c>
      <c r="N462" s="149">
        <v>0</v>
      </c>
      <c r="O462" s="149">
        <v>200</v>
      </c>
      <c r="P462" s="149">
        <v>0</v>
      </c>
      <c r="Q462" s="149">
        <v>0</v>
      </c>
    </row>
    <row r="463" customHeight="1" spans="1:17">
      <c r="A463" s="150" t="s">
        <v>1525</v>
      </c>
      <c r="B463" s="150" t="s">
        <v>1161</v>
      </c>
      <c r="C463" s="150" t="s">
        <v>1185</v>
      </c>
      <c r="D463" s="148" t="s">
        <v>1531</v>
      </c>
      <c r="E463" s="148" t="s">
        <v>1532</v>
      </c>
      <c r="F463" s="149">
        <v>200</v>
      </c>
      <c r="G463" s="149">
        <v>0</v>
      </c>
      <c r="H463" s="149">
        <v>0</v>
      </c>
      <c r="I463" s="149">
        <v>0</v>
      </c>
      <c r="J463" s="149">
        <v>0</v>
      </c>
      <c r="K463" s="149">
        <v>0</v>
      </c>
      <c r="L463" s="149">
        <v>0</v>
      </c>
      <c r="M463" s="149">
        <v>200</v>
      </c>
      <c r="N463" s="149">
        <v>0</v>
      </c>
      <c r="O463" s="149">
        <v>200</v>
      </c>
      <c r="P463" s="149">
        <v>0</v>
      </c>
      <c r="Q463" s="149">
        <v>0</v>
      </c>
    </row>
    <row r="464" customHeight="1" spans="1:17">
      <c r="A464" s="150"/>
      <c r="B464" s="150"/>
      <c r="C464" s="150"/>
      <c r="D464" s="148" t="s">
        <v>1276</v>
      </c>
      <c r="E464" s="148" t="s">
        <v>1534</v>
      </c>
      <c r="F464" s="149">
        <v>1386.15</v>
      </c>
      <c r="G464" s="149">
        <v>983.25</v>
      </c>
      <c r="H464" s="149">
        <v>867.63</v>
      </c>
      <c r="I464" s="149">
        <v>0</v>
      </c>
      <c r="J464" s="149">
        <v>89.81</v>
      </c>
      <c r="K464" s="149">
        <v>0</v>
      </c>
      <c r="L464" s="149">
        <v>25.81</v>
      </c>
      <c r="M464" s="149">
        <v>402.9</v>
      </c>
      <c r="N464" s="149">
        <v>0</v>
      </c>
      <c r="O464" s="149">
        <v>402.9</v>
      </c>
      <c r="P464" s="149">
        <v>0</v>
      </c>
      <c r="Q464" s="149">
        <v>0</v>
      </c>
    </row>
    <row r="465" customHeight="1" spans="1:17">
      <c r="A465" s="150"/>
      <c r="B465" s="150"/>
      <c r="C465" s="150"/>
      <c r="D465" s="148" t="s">
        <v>1168</v>
      </c>
      <c r="E465" s="148" t="s">
        <v>1535</v>
      </c>
      <c r="F465" s="149">
        <v>1386.15</v>
      </c>
      <c r="G465" s="149">
        <v>983.25</v>
      </c>
      <c r="H465" s="149">
        <v>867.63</v>
      </c>
      <c r="I465" s="149">
        <v>0</v>
      </c>
      <c r="J465" s="149">
        <v>89.81</v>
      </c>
      <c r="K465" s="149">
        <v>0</v>
      </c>
      <c r="L465" s="149">
        <v>25.81</v>
      </c>
      <c r="M465" s="149">
        <v>402.9</v>
      </c>
      <c r="N465" s="149">
        <v>0</v>
      </c>
      <c r="O465" s="149">
        <v>402.9</v>
      </c>
      <c r="P465" s="149">
        <v>0</v>
      </c>
      <c r="Q465" s="149">
        <v>0</v>
      </c>
    </row>
    <row r="466" customHeight="1" spans="1:17">
      <c r="A466" s="150"/>
      <c r="B466" s="150"/>
      <c r="C466" s="150"/>
      <c r="D466" s="148" t="s">
        <v>1536</v>
      </c>
      <c r="E466" s="148" t="s">
        <v>1537</v>
      </c>
      <c r="F466" s="149">
        <v>1236.15</v>
      </c>
      <c r="G466" s="149">
        <v>983.25</v>
      </c>
      <c r="H466" s="149">
        <v>867.63</v>
      </c>
      <c r="I466" s="149">
        <v>0</v>
      </c>
      <c r="J466" s="149">
        <v>89.81</v>
      </c>
      <c r="K466" s="149">
        <v>0</v>
      </c>
      <c r="L466" s="149">
        <v>25.81</v>
      </c>
      <c r="M466" s="149">
        <v>252.9</v>
      </c>
      <c r="N466" s="149">
        <v>0</v>
      </c>
      <c r="O466" s="149">
        <v>252.9</v>
      </c>
      <c r="P466" s="149">
        <v>0</v>
      </c>
      <c r="Q466" s="149">
        <v>0</v>
      </c>
    </row>
    <row r="467" customHeight="1" spans="1:17">
      <c r="A467" s="150" t="s">
        <v>1525</v>
      </c>
      <c r="B467" s="150" t="s">
        <v>1182</v>
      </c>
      <c r="C467" s="150" t="s">
        <v>1170</v>
      </c>
      <c r="D467" s="148" t="s">
        <v>1538</v>
      </c>
      <c r="E467" s="148" t="s">
        <v>1539</v>
      </c>
      <c r="F467" s="149">
        <v>1236.15</v>
      </c>
      <c r="G467" s="149">
        <v>983.25</v>
      </c>
      <c r="H467" s="149">
        <v>867.63</v>
      </c>
      <c r="I467" s="149">
        <v>0</v>
      </c>
      <c r="J467" s="149">
        <v>89.81</v>
      </c>
      <c r="K467" s="149">
        <v>0</v>
      </c>
      <c r="L467" s="149">
        <v>25.81</v>
      </c>
      <c r="M467" s="149">
        <v>252.9</v>
      </c>
      <c r="N467" s="149">
        <v>0</v>
      </c>
      <c r="O467" s="149">
        <v>252.9</v>
      </c>
      <c r="P467" s="149">
        <v>0</v>
      </c>
      <c r="Q467" s="149">
        <v>0</v>
      </c>
    </row>
    <row r="468" customHeight="1" spans="1:17">
      <c r="A468" s="150"/>
      <c r="B468" s="150"/>
      <c r="C468" s="150"/>
      <c r="D468" s="148" t="s">
        <v>1540</v>
      </c>
      <c r="E468" s="148" t="s">
        <v>1541</v>
      </c>
      <c r="F468" s="149">
        <v>150</v>
      </c>
      <c r="G468" s="149">
        <v>0</v>
      </c>
      <c r="H468" s="149">
        <v>0</v>
      </c>
      <c r="I468" s="149">
        <v>0</v>
      </c>
      <c r="J468" s="149">
        <v>0</v>
      </c>
      <c r="K468" s="149">
        <v>0</v>
      </c>
      <c r="L468" s="149">
        <v>0</v>
      </c>
      <c r="M468" s="149">
        <v>150</v>
      </c>
      <c r="N468" s="149">
        <v>0</v>
      </c>
      <c r="O468" s="149">
        <v>150</v>
      </c>
      <c r="P468" s="149">
        <v>0</v>
      </c>
      <c r="Q468" s="149">
        <v>0</v>
      </c>
    </row>
    <row r="469" customHeight="1" spans="1:17">
      <c r="A469" s="150" t="s">
        <v>1525</v>
      </c>
      <c r="B469" s="150" t="s">
        <v>1182</v>
      </c>
      <c r="C469" s="150" t="s">
        <v>1170</v>
      </c>
      <c r="D469" s="148" t="s">
        <v>1542</v>
      </c>
      <c r="E469" s="148" t="s">
        <v>1543</v>
      </c>
      <c r="F469" s="149">
        <v>150</v>
      </c>
      <c r="G469" s="149">
        <v>0</v>
      </c>
      <c r="H469" s="149">
        <v>0</v>
      </c>
      <c r="I469" s="149">
        <v>0</v>
      </c>
      <c r="J469" s="149">
        <v>0</v>
      </c>
      <c r="K469" s="149">
        <v>0</v>
      </c>
      <c r="L469" s="149">
        <v>0</v>
      </c>
      <c r="M469" s="149">
        <v>150</v>
      </c>
      <c r="N469" s="149">
        <v>0</v>
      </c>
      <c r="O469" s="149">
        <v>150</v>
      </c>
      <c r="P469" s="149">
        <v>0</v>
      </c>
      <c r="Q469" s="149">
        <v>0</v>
      </c>
    </row>
    <row r="470" customHeight="1" spans="1:17">
      <c r="A470" s="150"/>
      <c r="B470" s="150"/>
      <c r="C470" s="150"/>
      <c r="D470" s="148" t="s">
        <v>1544</v>
      </c>
      <c r="E470" s="148" t="s">
        <v>1545</v>
      </c>
      <c r="F470" s="149">
        <v>458</v>
      </c>
      <c r="G470" s="149">
        <v>0</v>
      </c>
      <c r="H470" s="149">
        <v>0</v>
      </c>
      <c r="I470" s="149">
        <v>0</v>
      </c>
      <c r="J470" s="149">
        <v>0</v>
      </c>
      <c r="K470" s="149">
        <v>0</v>
      </c>
      <c r="L470" s="149">
        <v>0</v>
      </c>
      <c r="M470" s="149">
        <v>458</v>
      </c>
      <c r="N470" s="149">
        <v>0</v>
      </c>
      <c r="O470" s="149">
        <v>458</v>
      </c>
      <c r="P470" s="149">
        <v>0</v>
      </c>
      <c r="Q470" s="149">
        <v>0</v>
      </c>
    </row>
    <row r="471" customHeight="1" spans="1:17">
      <c r="A471" s="150"/>
      <c r="B471" s="150"/>
      <c r="C471" s="150"/>
      <c r="D471" s="148" t="s">
        <v>1183</v>
      </c>
      <c r="E471" s="148" t="s">
        <v>1546</v>
      </c>
      <c r="F471" s="149">
        <v>458</v>
      </c>
      <c r="G471" s="149">
        <v>0</v>
      </c>
      <c r="H471" s="149">
        <v>0</v>
      </c>
      <c r="I471" s="149">
        <v>0</v>
      </c>
      <c r="J471" s="149">
        <v>0</v>
      </c>
      <c r="K471" s="149">
        <v>0</v>
      </c>
      <c r="L471" s="149">
        <v>0</v>
      </c>
      <c r="M471" s="149">
        <v>458</v>
      </c>
      <c r="N471" s="149">
        <v>0</v>
      </c>
      <c r="O471" s="149">
        <v>458</v>
      </c>
      <c r="P471" s="149">
        <v>0</v>
      </c>
      <c r="Q471" s="149">
        <v>0</v>
      </c>
    </row>
    <row r="472" customHeight="1" spans="1:17">
      <c r="A472" s="150"/>
      <c r="B472" s="150"/>
      <c r="C472" s="150"/>
      <c r="D472" s="148" t="s">
        <v>1540</v>
      </c>
      <c r="E472" s="148" t="s">
        <v>1541</v>
      </c>
      <c r="F472" s="149">
        <v>458</v>
      </c>
      <c r="G472" s="149">
        <v>0</v>
      </c>
      <c r="H472" s="149">
        <v>0</v>
      </c>
      <c r="I472" s="149">
        <v>0</v>
      </c>
      <c r="J472" s="149">
        <v>0</v>
      </c>
      <c r="K472" s="149">
        <v>0</v>
      </c>
      <c r="L472" s="149">
        <v>0</v>
      </c>
      <c r="M472" s="149">
        <v>458</v>
      </c>
      <c r="N472" s="149">
        <v>0</v>
      </c>
      <c r="O472" s="149">
        <v>458</v>
      </c>
      <c r="P472" s="149">
        <v>0</v>
      </c>
      <c r="Q472" s="149">
        <v>0</v>
      </c>
    </row>
    <row r="473" customHeight="1" spans="1:17">
      <c r="A473" s="150" t="s">
        <v>1525</v>
      </c>
      <c r="B473" s="150" t="s">
        <v>1547</v>
      </c>
      <c r="C473" s="150" t="s">
        <v>1185</v>
      </c>
      <c r="D473" s="148" t="s">
        <v>1542</v>
      </c>
      <c r="E473" s="148" t="s">
        <v>1543</v>
      </c>
      <c r="F473" s="149">
        <v>458</v>
      </c>
      <c r="G473" s="149">
        <v>0</v>
      </c>
      <c r="H473" s="149">
        <v>0</v>
      </c>
      <c r="I473" s="149">
        <v>0</v>
      </c>
      <c r="J473" s="149">
        <v>0</v>
      </c>
      <c r="K473" s="149">
        <v>0</v>
      </c>
      <c r="L473" s="149">
        <v>0</v>
      </c>
      <c r="M473" s="149">
        <v>458</v>
      </c>
      <c r="N473" s="149">
        <v>0</v>
      </c>
      <c r="O473" s="149">
        <v>458</v>
      </c>
      <c r="P473" s="149">
        <v>0</v>
      </c>
      <c r="Q473" s="149">
        <v>0</v>
      </c>
    </row>
    <row r="474" customHeight="1" spans="1:17">
      <c r="A474" s="150"/>
      <c r="B474" s="150"/>
      <c r="C474" s="150"/>
      <c r="D474" s="148" t="s">
        <v>1457</v>
      </c>
      <c r="E474" s="148" t="s">
        <v>1548</v>
      </c>
      <c r="F474" s="149">
        <v>6726</v>
      </c>
      <c r="G474" s="149">
        <v>0</v>
      </c>
      <c r="H474" s="149">
        <v>0</v>
      </c>
      <c r="I474" s="149">
        <v>0</v>
      </c>
      <c r="J474" s="149">
        <v>0</v>
      </c>
      <c r="K474" s="149">
        <v>0</v>
      </c>
      <c r="L474" s="149">
        <v>0</v>
      </c>
      <c r="M474" s="149">
        <v>6726</v>
      </c>
      <c r="N474" s="149">
        <v>0</v>
      </c>
      <c r="O474" s="149">
        <v>6726</v>
      </c>
      <c r="P474" s="149">
        <v>0</v>
      </c>
      <c r="Q474" s="149">
        <v>0</v>
      </c>
    </row>
    <row r="475" customHeight="1" spans="1:17">
      <c r="A475" s="150"/>
      <c r="B475" s="150"/>
      <c r="C475" s="150"/>
      <c r="D475" s="148" t="s">
        <v>1183</v>
      </c>
      <c r="E475" s="148" t="s">
        <v>138</v>
      </c>
      <c r="F475" s="149">
        <v>6726</v>
      </c>
      <c r="G475" s="149">
        <v>0</v>
      </c>
      <c r="H475" s="149">
        <v>0</v>
      </c>
      <c r="I475" s="149">
        <v>0</v>
      </c>
      <c r="J475" s="149">
        <v>0</v>
      </c>
      <c r="K475" s="149">
        <v>0</v>
      </c>
      <c r="L475" s="149">
        <v>0</v>
      </c>
      <c r="M475" s="149">
        <v>6726</v>
      </c>
      <c r="N475" s="149">
        <v>0</v>
      </c>
      <c r="O475" s="149">
        <v>6726</v>
      </c>
      <c r="P475" s="149">
        <v>0</v>
      </c>
      <c r="Q475" s="149">
        <v>0</v>
      </c>
    </row>
    <row r="476" customHeight="1" spans="1:17">
      <c r="A476" s="150"/>
      <c r="B476" s="150"/>
      <c r="C476" s="150"/>
      <c r="D476" s="148" t="s">
        <v>1540</v>
      </c>
      <c r="E476" s="148" t="s">
        <v>1541</v>
      </c>
      <c r="F476" s="149">
        <v>6726</v>
      </c>
      <c r="G476" s="149">
        <v>0</v>
      </c>
      <c r="H476" s="149">
        <v>0</v>
      </c>
      <c r="I476" s="149">
        <v>0</v>
      </c>
      <c r="J476" s="149">
        <v>0</v>
      </c>
      <c r="K476" s="149">
        <v>0</v>
      </c>
      <c r="L476" s="149">
        <v>0</v>
      </c>
      <c r="M476" s="149">
        <v>6726</v>
      </c>
      <c r="N476" s="149">
        <v>0</v>
      </c>
      <c r="O476" s="149">
        <v>6726</v>
      </c>
      <c r="P476" s="149">
        <v>0</v>
      </c>
      <c r="Q476" s="149">
        <v>0</v>
      </c>
    </row>
    <row r="477" customHeight="1" spans="1:17">
      <c r="A477" s="150" t="s">
        <v>1525</v>
      </c>
      <c r="B477" s="150" t="s">
        <v>1185</v>
      </c>
      <c r="C477" s="150" t="s">
        <v>1185</v>
      </c>
      <c r="D477" s="148" t="s">
        <v>1542</v>
      </c>
      <c r="E477" s="148" t="s">
        <v>1543</v>
      </c>
      <c r="F477" s="149">
        <v>6726</v>
      </c>
      <c r="G477" s="149">
        <v>0</v>
      </c>
      <c r="H477" s="149">
        <v>0</v>
      </c>
      <c r="I477" s="149">
        <v>0</v>
      </c>
      <c r="J477" s="149">
        <v>0</v>
      </c>
      <c r="K477" s="149">
        <v>0</v>
      </c>
      <c r="L477" s="149">
        <v>0</v>
      </c>
      <c r="M477" s="149">
        <v>6726</v>
      </c>
      <c r="N477" s="149">
        <v>0</v>
      </c>
      <c r="O477" s="149">
        <v>6726</v>
      </c>
      <c r="P477" s="149">
        <v>0</v>
      </c>
      <c r="Q477" s="149">
        <v>0</v>
      </c>
    </row>
    <row r="478" customHeight="1" spans="1:17">
      <c r="A478" s="150"/>
      <c r="B478" s="150"/>
      <c r="C478" s="150"/>
      <c r="D478" s="148" t="s">
        <v>1549</v>
      </c>
      <c r="E478" s="148" t="s">
        <v>1550</v>
      </c>
      <c r="F478" s="149">
        <v>448.67</v>
      </c>
      <c r="G478" s="149">
        <v>386.87</v>
      </c>
      <c r="H478" s="149">
        <v>340.98</v>
      </c>
      <c r="I478" s="149">
        <v>0</v>
      </c>
      <c r="J478" s="149">
        <v>35.88</v>
      </c>
      <c r="K478" s="149">
        <v>0</v>
      </c>
      <c r="L478" s="149">
        <v>10.01</v>
      </c>
      <c r="M478" s="149">
        <v>61.8</v>
      </c>
      <c r="N478" s="149">
        <v>0</v>
      </c>
      <c r="O478" s="149">
        <v>61.8</v>
      </c>
      <c r="P478" s="149">
        <v>0</v>
      </c>
      <c r="Q478" s="149">
        <v>0</v>
      </c>
    </row>
    <row r="479" customHeight="1" spans="1:17">
      <c r="A479" s="150"/>
      <c r="B479" s="150"/>
      <c r="C479" s="150"/>
      <c r="D479" s="148" t="s">
        <v>1155</v>
      </c>
      <c r="E479" s="148" t="s">
        <v>1551</v>
      </c>
      <c r="F479" s="149">
        <v>402.67</v>
      </c>
      <c r="G479" s="149">
        <v>386.87</v>
      </c>
      <c r="H479" s="149">
        <v>340.98</v>
      </c>
      <c r="I479" s="149">
        <v>0</v>
      </c>
      <c r="J479" s="149">
        <v>35.88</v>
      </c>
      <c r="K479" s="149">
        <v>0</v>
      </c>
      <c r="L479" s="149">
        <v>10.01</v>
      </c>
      <c r="M479" s="149">
        <v>15.8</v>
      </c>
      <c r="N479" s="149">
        <v>0</v>
      </c>
      <c r="O479" s="149">
        <v>15.8</v>
      </c>
      <c r="P479" s="149">
        <v>0</v>
      </c>
      <c r="Q479" s="149">
        <v>0</v>
      </c>
    </row>
    <row r="480" customHeight="1" spans="1:17">
      <c r="A480" s="150"/>
      <c r="B480" s="150"/>
      <c r="C480" s="150"/>
      <c r="D480" s="148" t="s">
        <v>1157</v>
      </c>
      <c r="E480" s="148" t="s">
        <v>1552</v>
      </c>
      <c r="F480" s="149">
        <v>402.67</v>
      </c>
      <c r="G480" s="149">
        <v>386.87</v>
      </c>
      <c r="H480" s="149">
        <v>340.98</v>
      </c>
      <c r="I480" s="149">
        <v>0</v>
      </c>
      <c r="J480" s="149">
        <v>35.88</v>
      </c>
      <c r="K480" s="149">
        <v>0</v>
      </c>
      <c r="L480" s="149">
        <v>10.01</v>
      </c>
      <c r="M480" s="149">
        <v>15.8</v>
      </c>
      <c r="N480" s="149">
        <v>0</v>
      </c>
      <c r="O480" s="149">
        <v>15.8</v>
      </c>
      <c r="P480" s="149">
        <v>0</v>
      </c>
      <c r="Q480" s="149">
        <v>0</v>
      </c>
    </row>
    <row r="481" customHeight="1" spans="1:17">
      <c r="A481" s="150"/>
      <c r="B481" s="150"/>
      <c r="C481" s="150"/>
      <c r="D481" s="148" t="s">
        <v>1553</v>
      </c>
      <c r="E481" s="148" t="s">
        <v>1554</v>
      </c>
      <c r="F481" s="149">
        <v>402.67</v>
      </c>
      <c r="G481" s="149">
        <v>386.87</v>
      </c>
      <c r="H481" s="149">
        <v>340.98</v>
      </c>
      <c r="I481" s="149">
        <v>0</v>
      </c>
      <c r="J481" s="149">
        <v>35.88</v>
      </c>
      <c r="K481" s="149">
        <v>0</v>
      </c>
      <c r="L481" s="149">
        <v>10.01</v>
      </c>
      <c r="M481" s="149">
        <v>15.8</v>
      </c>
      <c r="N481" s="149">
        <v>0</v>
      </c>
      <c r="O481" s="149">
        <v>15.8</v>
      </c>
      <c r="P481" s="149">
        <v>0</v>
      </c>
      <c r="Q481" s="149">
        <v>0</v>
      </c>
    </row>
    <row r="482" customHeight="1" spans="1:17">
      <c r="A482" s="150" t="s">
        <v>1549</v>
      </c>
      <c r="B482" s="150" t="s">
        <v>1161</v>
      </c>
      <c r="C482" s="150" t="s">
        <v>1161</v>
      </c>
      <c r="D482" s="148" t="s">
        <v>1555</v>
      </c>
      <c r="E482" s="148" t="s">
        <v>1556</v>
      </c>
      <c r="F482" s="149">
        <v>402.67</v>
      </c>
      <c r="G482" s="149">
        <v>386.87</v>
      </c>
      <c r="H482" s="149">
        <v>340.98</v>
      </c>
      <c r="I482" s="149">
        <v>0</v>
      </c>
      <c r="J482" s="149">
        <v>35.88</v>
      </c>
      <c r="K482" s="149">
        <v>0</v>
      </c>
      <c r="L482" s="149">
        <v>10.01</v>
      </c>
      <c r="M482" s="149">
        <v>15.8</v>
      </c>
      <c r="N482" s="149">
        <v>0</v>
      </c>
      <c r="O482" s="149">
        <v>15.8</v>
      </c>
      <c r="P482" s="149">
        <v>0</v>
      </c>
      <c r="Q482" s="149">
        <v>0</v>
      </c>
    </row>
    <row r="483" customHeight="1" spans="1:17">
      <c r="A483" s="150"/>
      <c r="B483" s="150"/>
      <c r="C483" s="150"/>
      <c r="D483" s="148" t="s">
        <v>1273</v>
      </c>
      <c r="E483" s="148" t="s">
        <v>1557</v>
      </c>
      <c r="F483" s="149">
        <v>46</v>
      </c>
      <c r="G483" s="149">
        <v>0</v>
      </c>
      <c r="H483" s="149">
        <v>0</v>
      </c>
      <c r="I483" s="149">
        <v>0</v>
      </c>
      <c r="J483" s="149">
        <v>0</v>
      </c>
      <c r="K483" s="149">
        <v>0</v>
      </c>
      <c r="L483" s="149">
        <v>0</v>
      </c>
      <c r="M483" s="149">
        <v>46</v>
      </c>
      <c r="N483" s="149">
        <v>0</v>
      </c>
      <c r="O483" s="149">
        <v>46</v>
      </c>
      <c r="P483" s="149">
        <v>0</v>
      </c>
      <c r="Q483" s="149">
        <v>0</v>
      </c>
    </row>
    <row r="484" customHeight="1" spans="1:17">
      <c r="A484" s="150"/>
      <c r="B484" s="150"/>
      <c r="C484" s="150"/>
      <c r="D484" s="148" t="s">
        <v>1183</v>
      </c>
      <c r="E484" s="148" t="s">
        <v>1558</v>
      </c>
      <c r="F484" s="149">
        <v>46</v>
      </c>
      <c r="G484" s="149">
        <v>0</v>
      </c>
      <c r="H484" s="149">
        <v>0</v>
      </c>
      <c r="I484" s="149">
        <v>0</v>
      </c>
      <c r="J484" s="149">
        <v>0</v>
      </c>
      <c r="K484" s="149">
        <v>0</v>
      </c>
      <c r="L484" s="149">
        <v>0</v>
      </c>
      <c r="M484" s="149">
        <v>46</v>
      </c>
      <c r="N484" s="149">
        <v>0</v>
      </c>
      <c r="O484" s="149">
        <v>46</v>
      </c>
      <c r="P484" s="149">
        <v>0</v>
      </c>
      <c r="Q484" s="149">
        <v>0</v>
      </c>
    </row>
    <row r="485" customHeight="1" spans="1:17">
      <c r="A485" s="150"/>
      <c r="B485" s="150"/>
      <c r="C485" s="150"/>
      <c r="D485" s="148" t="s">
        <v>1553</v>
      </c>
      <c r="E485" s="148" t="s">
        <v>1554</v>
      </c>
      <c r="F485" s="149">
        <v>46</v>
      </c>
      <c r="G485" s="149">
        <v>0</v>
      </c>
      <c r="H485" s="149">
        <v>0</v>
      </c>
      <c r="I485" s="149">
        <v>0</v>
      </c>
      <c r="J485" s="149">
        <v>0</v>
      </c>
      <c r="K485" s="149">
        <v>0</v>
      </c>
      <c r="L485" s="149">
        <v>0</v>
      </c>
      <c r="M485" s="149">
        <v>46</v>
      </c>
      <c r="N485" s="149">
        <v>0</v>
      </c>
      <c r="O485" s="149">
        <v>46</v>
      </c>
      <c r="P485" s="149">
        <v>0</v>
      </c>
      <c r="Q485" s="149">
        <v>0</v>
      </c>
    </row>
    <row r="486" customHeight="1" spans="1:17">
      <c r="A486" s="150" t="s">
        <v>1549</v>
      </c>
      <c r="B486" s="150" t="s">
        <v>1270</v>
      </c>
      <c r="C486" s="150" t="s">
        <v>1185</v>
      </c>
      <c r="D486" s="148" t="s">
        <v>1555</v>
      </c>
      <c r="E486" s="148" t="s">
        <v>1556</v>
      </c>
      <c r="F486" s="149">
        <v>46</v>
      </c>
      <c r="G486" s="149">
        <v>0</v>
      </c>
      <c r="H486" s="149">
        <v>0</v>
      </c>
      <c r="I486" s="149">
        <v>0</v>
      </c>
      <c r="J486" s="149">
        <v>0</v>
      </c>
      <c r="K486" s="149">
        <v>0</v>
      </c>
      <c r="L486" s="149">
        <v>0</v>
      </c>
      <c r="M486" s="149">
        <v>46</v>
      </c>
      <c r="N486" s="149">
        <v>0</v>
      </c>
      <c r="O486" s="149">
        <v>46</v>
      </c>
      <c r="P486" s="149">
        <v>0</v>
      </c>
      <c r="Q486" s="149">
        <v>0</v>
      </c>
    </row>
    <row r="487" customHeight="1" spans="1:17">
      <c r="A487" s="150"/>
      <c r="B487" s="150"/>
      <c r="C487" s="150"/>
      <c r="D487" s="148" t="s">
        <v>1559</v>
      </c>
      <c r="E487" s="148" t="s">
        <v>1560</v>
      </c>
      <c r="F487" s="149">
        <v>7397.36</v>
      </c>
      <c r="G487" s="149">
        <v>4306.16</v>
      </c>
      <c r="H487" s="149">
        <v>1629.06</v>
      </c>
      <c r="I487" s="149">
        <v>2172.53</v>
      </c>
      <c r="J487" s="149">
        <v>185.81</v>
      </c>
      <c r="K487" s="149">
        <v>203.09</v>
      </c>
      <c r="L487" s="149">
        <v>115.67</v>
      </c>
      <c r="M487" s="149">
        <v>3091.2</v>
      </c>
      <c r="N487" s="149">
        <v>0</v>
      </c>
      <c r="O487" s="149">
        <v>3091.2</v>
      </c>
      <c r="P487" s="149">
        <v>0</v>
      </c>
      <c r="Q487" s="149">
        <v>0</v>
      </c>
    </row>
    <row r="488" customHeight="1" spans="1:17">
      <c r="A488" s="150"/>
      <c r="B488" s="150"/>
      <c r="C488" s="150"/>
      <c r="D488" s="148" t="s">
        <v>1155</v>
      </c>
      <c r="E488" s="148" t="s">
        <v>1561</v>
      </c>
      <c r="F488" s="149">
        <v>4350.26</v>
      </c>
      <c r="G488" s="149">
        <v>2509.16</v>
      </c>
      <c r="H488" s="149">
        <v>1345.84</v>
      </c>
      <c r="I488" s="149">
        <v>843.69</v>
      </c>
      <c r="J488" s="149">
        <v>157.2</v>
      </c>
      <c r="K488" s="149">
        <v>80.4</v>
      </c>
      <c r="L488" s="149">
        <v>82.03</v>
      </c>
      <c r="M488" s="149">
        <v>1841.1</v>
      </c>
      <c r="N488" s="149">
        <v>0</v>
      </c>
      <c r="O488" s="149">
        <v>1841.1</v>
      </c>
      <c r="P488" s="149">
        <v>0</v>
      </c>
      <c r="Q488" s="149">
        <v>0</v>
      </c>
    </row>
    <row r="489" customHeight="1" spans="1:17">
      <c r="A489" s="150"/>
      <c r="B489" s="150"/>
      <c r="C489" s="150"/>
      <c r="D489" s="148" t="s">
        <v>1157</v>
      </c>
      <c r="E489" s="148" t="s">
        <v>1562</v>
      </c>
      <c r="F489" s="149">
        <v>1561.98</v>
      </c>
      <c r="G489" s="149">
        <v>1561.98</v>
      </c>
      <c r="H489" s="149">
        <v>1345.84</v>
      </c>
      <c r="I489" s="149">
        <v>0</v>
      </c>
      <c r="J489" s="149">
        <v>157.2</v>
      </c>
      <c r="K489" s="149">
        <v>0</v>
      </c>
      <c r="L489" s="149">
        <v>58.94</v>
      </c>
      <c r="M489" s="149">
        <v>0</v>
      </c>
      <c r="N489" s="149">
        <v>0</v>
      </c>
      <c r="O489" s="149">
        <v>0</v>
      </c>
      <c r="P489" s="149">
        <v>0</v>
      </c>
      <c r="Q489" s="149">
        <v>0</v>
      </c>
    </row>
    <row r="490" customHeight="1" spans="1:17">
      <c r="A490" s="150"/>
      <c r="B490" s="150"/>
      <c r="C490" s="150"/>
      <c r="D490" s="148" t="s">
        <v>1563</v>
      </c>
      <c r="E490" s="148" t="s">
        <v>1564</v>
      </c>
      <c r="F490" s="149">
        <v>7.9</v>
      </c>
      <c r="G490" s="149">
        <v>7.9</v>
      </c>
      <c r="H490" s="149">
        <v>0</v>
      </c>
      <c r="I490" s="149">
        <v>0</v>
      </c>
      <c r="J490" s="149">
        <v>0</v>
      </c>
      <c r="K490" s="149">
        <v>0</v>
      </c>
      <c r="L490" s="149">
        <v>7.9</v>
      </c>
      <c r="M490" s="149">
        <v>0</v>
      </c>
      <c r="N490" s="149">
        <v>0</v>
      </c>
      <c r="O490" s="149">
        <v>0</v>
      </c>
      <c r="P490" s="149">
        <v>0</v>
      </c>
      <c r="Q490" s="149">
        <v>0</v>
      </c>
    </row>
    <row r="491" customHeight="1" spans="1:17">
      <c r="A491" s="150" t="s">
        <v>1559</v>
      </c>
      <c r="B491" s="150" t="s">
        <v>1161</v>
      </c>
      <c r="C491" s="150" t="s">
        <v>1161</v>
      </c>
      <c r="D491" s="148" t="s">
        <v>1565</v>
      </c>
      <c r="E491" s="148" t="s">
        <v>1566</v>
      </c>
      <c r="F491" s="149">
        <v>7.9</v>
      </c>
      <c r="G491" s="149">
        <v>7.9</v>
      </c>
      <c r="H491" s="149">
        <v>0</v>
      </c>
      <c r="I491" s="149">
        <v>0</v>
      </c>
      <c r="J491" s="149">
        <v>0</v>
      </c>
      <c r="K491" s="149">
        <v>0</v>
      </c>
      <c r="L491" s="149">
        <v>7.9</v>
      </c>
      <c r="M491" s="149">
        <v>0</v>
      </c>
      <c r="N491" s="149">
        <v>0</v>
      </c>
      <c r="O491" s="149">
        <v>0</v>
      </c>
      <c r="P491" s="149">
        <v>0</v>
      </c>
      <c r="Q491" s="149">
        <v>0</v>
      </c>
    </row>
    <row r="492" customHeight="1" spans="1:17">
      <c r="A492" s="150"/>
      <c r="B492" s="150"/>
      <c r="C492" s="150"/>
      <c r="D492" s="148" t="s">
        <v>1567</v>
      </c>
      <c r="E492" s="148" t="s">
        <v>1568</v>
      </c>
      <c r="F492" s="149">
        <v>724.91</v>
      </c>
      <c r="G492" s="149">
        <v>724.91</v>
      </c>
      <c r="H492" s="149">
        <v>634.17</v>
      </c>
      <c r="I492" s="149">
        <v>0</v>
      </c>
      <c r="J492" s="149">
        <v>67.59</v>
      </c>
      <c r="K492" s="149">
        <v>0</v>
      </c>
      <c r="L492" s="149">
        <v>23.15</v>
      </c>
      <c r="M492" s="149">
        <v>0</v>
      </c>
      <c r="N492" s="149">
        <v>0</v>
      </c>
      <c r="O492" s="149">
        <v>0</v>
      </c>
      <c r="P492" s="149">
        <v>0</v>
      </c>
      <c r="Q492" s="149">
        <v>0</v>
      </c>
    </row>
    <row r="493" customHeight="1" spans="1:17">
      <c r="A493" s="150" t="s">
        <v>1559</v>
      </c>
      <c r="B493" s="150" t="s">
        <v>1161</v>
      </c>
      <c r="C493" s="150" t="s">
        <v>1161</v>
      </c>
      <c r="D493" s="148" t="s">
        <v>1569</v>
      </c>
      <c r="E493" s="148" t="s">
        <v>1570</v>
      </c>
      <c r="F493" s="149">
        <v>724.91</v>
      </c>
      <c r="G493" s="149">
        <v>724.91</v>
      </c>
      <c r="H493" s="149">
        <v>634.17</v>
      </c>
      <c r="I493" s="149">
        <v>0</v>
      </c>
      <c r="J493" s="149">
        <v>67.59</v>
      </c>
      <c r="K493" s="149">
        <v>0</v>
      </c>
      <c r="L493" s="149">
        <v>23.15</v>
      </c>
      <c r="M493" s="149">
        <v>0</v>
      </c>
      <c r="N493" s="149">
        <v>0</v>
      </c>
      <c r="O493" s="149">
        <v>0</v>
      </c>
      <c r="P493" s="149">
        <v>0</v>
      </c>
      <c r="Q493" s="149">
        <v>0</v>
      </c>
    </row>
    <row r="494" customHeight="1" spans="1:17">
      <c r="A494" s="150"/>
      <c r="B494" s="150"/>
      <c r="C494" s="150"/>
      <c r="D494" s="148" t="s">
        <v>1571</v>
      </c>
      <c r="E494" s="148" t="s">
        <v>1572</v>
      </c>
      <c r="F494" s="149">
        <v>829.17</v>
      </c>
      <c r="G494" s="149">
        <v>829.17</v>
      </c>
      <c r="H494" s="149">
        <v>711.67</v>
      </c>
      <c r="I494" s="149">
        <v>0</v>
      </c>
      <c r="J494" s="149">
        <v>89.61</v>
      </c>
      <c r="K494" s="149">
        <v>0</v>
      </c>
      <c r="L494" s="149">
        <v>27.89</v>
      </c>
      <c r="M494" s="149">
        <v>0</v>
      </c>
      <c r="N494" s="149">
        <v>0</v>
      </c>
      <c r="O494" s="149">
        <v>0</v>
      </c>
      <c r="P494" s="149">
        <v>0</v>
      </c>
      <c r="Q494" s="149">
        <v>0</v>
      </c>
    </row>
    <row r="495" customHeight="1" spans="1:17">
      <c r="A495" s="150" t="s">
        <v>1559</v>
      </c>
      <c r="B495" s="150" t="s">
        <v>1161</v>
      </c>
      <c r="C495" s="150" t="s">
        <v>1161</v>
      </c>
      <c r="D495" s="148" t="s">
        <v>1573</v>
      </c>
      <c r="E495" s="148" t="s">
        <v>1574</v>
      </c>
      <c r="F495" s="149">
        <v>829.17</v>
      </c>
      <c r="G495" s="149">
        <v>829.17</v>
      </c>
      <c r="H495" s="149">
        <v>711.67</v>
      </c>
      <c r="I495" s="149">
        <v>0</v>
      </c>
      <c r="J495" s="149">
        <v>89.61</v>
      </c>
      <c r="K495" s="149">
        <v>0</v>
      </c>
      <c r="L495" s="149">
        <v>27.89</v>
      </c>
      <c r="M495" s="149">
        <v>0</v>
      </c>
      <c r="N495" s="149">
        <v>0</v>
      </c>
      <c r="O495" s="149">
        <v>0</v>
      </c>
      <c r="P495" s="149">
        <v>0</v>
      </c>
      <c r="Q495" s="149">
        <v>0</v>
      </c>
    </row>
    <row r="496" customHeight="1" spans="1:17">
      <c r="A496" s="150"/>
      <c r="B496" s="150"/>
      <c r="C496" s="150"/>
      <c r="D496" s="148" t="s">
        <v>1194</v>
      </c>
      <c r="E496" s="148" t="s">
        <v>1575</v>
      </c>
      <c r="F496" s="149">
        <v>12</v>
      </c>
      <c r="G496" s="149">
        <v>0</v>
      </c>
      <c r="H496" s="149">
        <v>0</v>
      </c>
      <c r="I496" s="149">
        <v>0</v>
      </c>
      <c r="J496" s="149">
        <v>0</v>
      </c>
      <c r="K496" s="149">
        <v>0</v>
      </c>
      <c r="L496" s="149">
        <v>0</v>
      </c>
      <c r="M496" s="149">
        <v>12</v>
      </c>
      <c r="N496" s="149">
        <v>0</v>
      </c>
      <c r="O496" s="149">
        <v>12</v>
      </c>
      <c r="P496" s="149">
        <v>0</v>
      </c>
      <c r="Q496" s="149">
        <v>0</v>
      </c>
    </row>
    <row r="497" customHeight="1" spans="1:17">
      <c r="A497" s="150"/>
      <c r="B497" s="150"/>
      <c r="C497" s="150"/>
      <c r="D497" s="148" t="s">
        <v>1571</v>
      </c>
      <c r="E497" s="148" t="s">
        <v>1572</v>
      </c>
      <c r="F497" s="149">
        <v>12</v>
      </c>
      <c r="G497" s="149">
        <v>0</v>
      </c>
      <c r="H497" s="149">
        <v>0</v>
      </c>
      <c r="I497" s="149">
        <v>0</v>
      </c>
      <c r="J497" s="149">
        <v>0</v>
      </c>
      <c r="K497" s="149">
        <v>0</v>
      </c>
      <c r="L497" s="149">
        <v>0</v>
      </c>
      <c r="M497" s="149">
        <v>12</v>
      </c>
      <c r="N497" s="149">
        <v>0</v>
      </c>
      <c r="O497" s="149">
        <v>12</v>
      </c>
      <c r="P497" s="149">
        <v>0</v>
      </c>
      <c r="Q497" s="149">
        <v>0</v>
      </c>
    </row>
    <row r="498" customHeight="1" spans="1:17">
      <c r="A498" s="150" t="s">
        <v>1559</v>
      </c>
      <c r="B498" s="150" t="s">
        <v>1161</v>
      </c>
      <c r="C498" s="150" t="s">
        <v>1196</v>
      </c>
      <c r="D498" s="148" t="s">
        <v>1573</v>
      </c>
      <c r="E498" s="148" t="s">
        <v>1574</v>
      </c>
      <c r="F498" s="149">
        <v>12</v>
      </c>
      <c r="G498" s="149">
        <v>0</v>
      </c>
      <c r="H498" s="149">
        <v>0</v>
      </c>
      <c r="I498" s="149">
        <v>0</v>
      </c>
      <c r="J498" s="149">
        <v>0</v>
      </c>
      <c r="K498" s="149">
        <v>0</v>
      </c>
      <c r="L498" s="149">
        <v>0</v>
      </c>
      <c r="M498" s="149">
        <v>12</v>
      </c>
      <c r="N498" s="149">
        <v>0</v>
      </c>
      <c r="O498" s="149">
        <v>12</v>
      </c>
      <c r="P498" s="149">
        <v>0</v>
      </c>
      <c r="Q498" s="149">
        <v>0</v>
      </c>
    </row>
    <row r="499" customHeight="1" spans="1:17">
      <c r="A499" s="150"/>
      <c r="B499" s="150"/>
      <c r="C499" s="150"/>
      <c r="D499" s="148" t="s">
        <v>1171</v>
      </c>
      <c r="E499" s="148" t="s">
        <v>1576</v>
      </c>
      <c r="F499" s="149">
        <v>133.81</v>
      </c>
      <c r="G499" s="149">
        <v>102.32</v>
      </c>
      <c r="H499" s="149">
        <v>0</v>
      </c>
      <c r="I499" s="149">
        <v>90.93</v>
      </c>
      <c r="J499" s="149">
        <v>0</v>
      </c>
      <c r="K499" s="149">
        <v>8.91</v>
      </c>
      <c r="L499" s="149">
        <v>2.48</v>
      </c>
      <c r="M499" s="149">
        <v>31.49</v>
      </c>
      <c r="N499" s="149">
        <v>0</v>
      </c>
      <c r="O499" s="149">
        <v>31.49</v>
      </c>
      <c r="P499" s="149">
        <v>0</v>
      </c>
      <c r="Q499" s="149">
        <v>0</v>
      </c>
    </row>
    <row r="500" customHeight="1" spans="1:17">
      <c r="A500" s="150"/>
      <c r="B500" s="150"/>
      <c r="C500" s="150"/>
      <c r="D500" s="148" t="s">
        <v>1567</v>
      </c>
      <c r="E500" s="148" t="s">
        <v>1568</v>
      </c>
      <c r="F500" s="149">
        <v>133.81</v>
      </c>
      <c r="G500" s="149">
        <v>102.32</v>
      </c>
      <c r="H500" s="149">
        <v>0</v>
      </c>
      <c r="I500" s="149">
        <v>90.93</v>
      </c>
      <c r="J500" s="149">
        <v>0</v>
      </c>
      <c r="K500" s="149">
        <v>8.91</v>
      </c>
      <c r="L500" s="149">
        <v>2.48</v>
      </c>
      <c r="M500" s="149">
        <v>31.49</v>
      </c>
      <c r="N500" s="149">
        <v>0</v>
      </c>
      <c r="O500" s="149">
        <v>31.49</v>
      </c>
      <c r="P500" s="149">
        <v>0</v>
      </c>
      <c r="Q500" s="149">
        <v>0</v>
      </c>
    </row>
    <row r="501" customHeight="1" spans="1:17">
      <c r="A501" s="150" t="s">
        <v>1559</v>
      </c>
      <c r="B501" s="150" t="s">
        <v>1161</v>
      </c>
      <c r="C501" s="150" t="s">
        <v>1173</v>
      </c>
      <c r="D501" s="148" t="s">
        <v>1577</v>
      </c>
      <c r="E501" s="148" t="s">
        <v>1578</v>
      </c>
      <c r="F501" s="149">
        <v>133.81</v>
      </c>
      <c r="G501" s="149">
        <v>102.32</v>
      </c>
      <c r="H501" s="149">
        <v>0</v>
      </c>
      <c r="I501" s="149">
        <v>90.93</v>
      </c>
      <c r="J501" s="149">
        <v>0</v>
      </c>
      <c r="K501" s="149">
        <v>8.91</v>
      </c>
      <c r="L501" s="149">
        <v>2.48</v>
      </c>
      <c r="M501" s="149">
        <v>31.49</v>
      </c>
      <c r="N501" s="149">
        <v>0</v>
      </c>
      <c r="O501" s="149">
        <v>31.49</v>
      </c>
      <c r="P501" s="149">
        <v>0</v>
      </c>
      <c r="Q501" s="149">
        <v>0</v>
      </c>
    </row>
    <row r="502" customHeight="1" spans="1:17">
      <c r="A502" s="150"/>
      <c r="B502" s="150"/>
      <c r="C502" s="150"/>
      <c r="D502" s="148" t="s">
        <v>1174</v>
      </c>
      <c r="E502" s="148" t="s">
        <v>1579</v>
      </c>
      <c r="F502" s="149">
        <v>50</v>
      </c>
      <c r="G502" s="149">
        <v>0</v>
      </c>
      <c r="H502" s="149">
        <v>0</v>
      </c>
      <c r="I502" s="149">
        <v>0</v>
      </c>
      <c r="J502" s="149">
        <v>0</v>
      </c>
      <c r="K502" s="149">
        <v>0</v>
      </c>
      <c r="L502" s="149">
        <v>0</v>
      </c>
      <c r="M502" s="149">
        <v>50</v>
      </c>
      <c r="N502" s="149">
        <v>0</v>
      </c>
      <c r="O502" s="149">
        <v>50</v>
      </c>
      <c r="P502" s="149">
        <v>0</v>
      </c>
      <c r="Q502" s="149">
        <v>0</v>
      </c>
    </row>
    <row r="503" customHeight="1" spans="1:17">
      <c r="A503" s="150"/>
      <c r="B503" s="150"/>
      <c r="C503" s="150"/>
      <c r="D503" s="148" t="s">
        <v>1540</v>
      </c>
      <c r="E503" s="148" t="s">
        <v>1541</v>
      </c>
      <c r="F503" s="149">
        <v>50</v>
      </c>
      <c r="G503" s="149">
        <v>0</v>
      </c>
      <c r="H503" s="149">
        <v>0</v>
      </c>
      <c r="I503" s="149">
        <v>0</v>
      </c>
      <c r="J503" s="149">
        <v>0</v>
      </c>
      <c r="K503" s="149">
        <v>0</v>
      </c>
      <c r="L503" s="149">
        <v>0</v>
      </c>
      <c r="M503" s="149">
        <v>50</v>
      </c>
      <c r="N503" s="149">
        <v>0</v>
      </c>
      <c r="O503" s="149">
        <v>50</v>
      </c>
      <c r="P503" s="149">
        <v>0</v>
      </c>
      <c r="Q503" s="149">
        <v>0</v>
      </c>
    </row>
    <row r="504" customHeight="1" spans="1:17">
      <c r="A504" s="150" t="s">
        <v>1559</v>
      </c>
      <c r="B504" s="150" t="s">
        <v>1161</v>
      </c>
      <c r="C504" s="150" t="s">
        <v>1176</v>
      </c>
      <c r="D504" s="148" t="s">
        <v>1542</v>
      </c>
      <c r="E504" s="148" t="s">
        <v>1543</v>
      </c>
      <c r="F504" s="149">
        <v>50</v>
      </c>
      <c r="G504" s="149">
        <v>0</v>
      </c>
      <c r="H504" s="149">
        <v>0</v>
      </c>
      <c r="I504" s="149">
        <v>0</v>
      </c>
      <c r="J504" s="149">
        <v>0</v>
      </c>
      <c r="K504" s="149">
        <v>0</v>
      </c>
      <c r="L504" s="149">
        <v>0</v>
      </c>
      <c r="M504" s="149">
        <v>50</v>
      </c>
      <c r="N504" s="149">
        <v>0</v>
      </c>
      <c r="O504" s="149">
        <v>50</v>
      </c>
      <c r="P504" s="149">
        <v>0</v>
      </c>
      <c r="Q504" s="149">
        <v>0</v>
      </c>
    </row>
    <row r="505" customHeight="1" spans="1:17">
      <c r="A505" s="150"/>
      <c r="B505" s="150"/>
      <c r="C505" s="150"/>
      <c r="D505" s="148" t="s">
        <v>1177</v>
      </c>
      <c r="E505" s="148" t="s">
        <v>1580</v>
      </c>
      <c r="F505" s="149">
        <v>350</v>
      </c>
      <c r="G505" s="149">
        <v>0</v>
      </c>
      <c r="H505" s="149">
        <v>0</v>
      </c>
      <c r="I505" s="149">
        <v>0</v>
      </c>
      <c r="J505" s="149">
        <v>0</v>
      </c>
      <c r="K505" s="149">
        <v>0</v>
      </c>
      <c r="L505" s="149">
        <v>0</v>
      </c>
      <c r="M505" s="149">
        <v>350</v>
      </c>
      <c r="N505" s="149">
        <v>0</v>
      </c>
      <c r="O505" s="149">
        <v>350</v>
      </c>
      <c r="P505" s="149">
        <v>0</v>
      </c>
      <c r="Q505" s="149">
        <v>0</v>
      </c>
    </row>
    <row r="506" customHeight="1" spans="1:17">
      <c r="A506" s="150"/>
      <c r="B506" s="150"/>
      <c r="C506" s="150"/>
      <c r="D506" s="148" t="s">
        <v>1540</v>
      </c>
      <c r="E506" s="148" t="s">
        <v>1541</v>
      </c>
      <c r="F506" s="149">
        <v>350</v>
      </c>
      <c r="G506" s="149">
        <v>0</v>
      </c>
      <c r="H506" s="149">
        <v>0</v>
      </c>
      <c r="I506" s="149">
        <v>0</v>
      </c>
      <c r="J506" s="149">
        <v>0</v>
      </c>
      <c r="K506" s="149">
        <v>0</v>
      </c>
      <c r="L506" s="149">
        <v>0</v>
      </c>
      <c r="M506" s="149">
        <v>350</v>
      </c>
      <c r="N506" s="149">
        <v>0</v>
      </c>
      <c r="O506" s="149">
        <v>350</v>
      </c>
      <c r="P506" s="149">
        <v>0</v>
      </c>
      <c r="Q506" s="149">
        <v>0</v>
      </c>
    </row>
    <row r="507" customHeight="1" spans="1:17">
      <c r="A507" s="150" t="s">
        <v>1559</v>
      </c>
      <c r="B507" s="150" t="s">
        <v>1161</v>
      </c>
      <c r="C507" s="150" t="s">
        <v>1179</v>
      </c>
      <c r="D507" s="148" t="s">
        <v>1542</v>
      </c>
      <c r="E507" s="148" t="s">
        <v>1543</v>
      </c>
      <c r="F507" s="149">
        <v>350</v>
      </c>
      <c r="G507" s="149">
        <v>0</v>
      </c>
      <c r="H507" s="149">
        <v>0</v>
      </c>
      <c r="I507" s="149">
        <v>0</v>
      </c>
      <c r="J507" s="149">
        <v>0</v>
      </c>
      <c r="K507" s="149">
        <v>0</v>
      </c>
      <c r="L507" s="149">
        <v>0</v>
      </c>
      <c r="M507" s="149">
        <v>350</v>
      </c>
      <c r="N507" s="149">
        <v>0</v>
      </c>
      <c r="O507" s="149">
        <v>350</v>
      </c>
      <c r="P507" s="149">
        <v>0</v>
      </c>
      <c r="Q507" s="149">
        <v>0</v>
      </c>
    </row>
    <row r="508" customHeight="1" spans="1:17">
      <c r="A508" s="150"/>
      <c r="B508" s="150"/>
      <c r="C508" s="150"/>
      <c r="D508" s="148" t="s">
        <v>1268</v>
      </c>
      <c r="E508" s="148" t="s">
        <v>1581</v>
      </c>
      <c r="F508" s="149">
        <v>659.45</v>
      </c>
      <c r="G508" s="149">
        <v>573.1</v>
      </c>
      <c r="H508" s="149">
        <v>0</v>
      </c>
      <c r="I508" s="149">
        <v>514.79</v>
      </c>
      <c r="J508" s="149">
        <v>0</v>
      </c>
      <c r="K508" s="149">
        <v>45.14</v>
      </c>
      <c r="L508" s="149">
        <v>13.17</v>
      </c>
      <c r="M508" s="149">
        <v>86.35</v>
      </c>
      <c r="N508" s="149">
        <v>0</v>
      </c>
      <c r="O508" s="149">
        <v>86.35</v>
      </c>
      <c r="P508" s="149">
        <v>0</v>
      </c>
      <c r="Q508" s="149">
        <v>0</v>
      </c>
    </row>
    <row r="509" customHeight="1" spans="1:17">
      <c r="A509" s="150"/>
      <c r="B509" s="150"/>
      <c r="C509" s="150"/>
      <c r="D509" s="148" t="s">
        <v>1567</v>
      </c>
      <c r="E509" s="148" t="s">
        <v>1568</v>
      </c>
      <c r="F509" s="149">
        <v>659.45</v>
      </c>
      <c r="G509" s="149">
        <v>573.1</v>
      </c>
      <c r="H509" s="149">
        <v>0</v>
      </c>
      <c r="I509" s="149">
        <v>514.79</v>
      </c>
      <c r="J509" s="149">
        <v>0</v>
      </c>
      <c r="K509" s="149">
        <v>45.14</v>
      </c>
      <c r="L509" s="149">
        <v>13.17</v>
      </c>
      <c r="M509" s="149">
        <v>86.35</v>
      </c>
      <c r="N509" s="149">
        <v>0</v>
      </c>
      <c r="O509" s="149">
        <v>86.35</v>
      </c>
      <c r="P509" s="149">
        <v>0</v>
      </c>
      <c r="Q509" s="149">
        <v>0</v>
      </c>
    </row>
    <row r="510" customHeight="1" spans="1:17">
      <c r="A510" s="150" t="s">
        <v>1559</v>
      </c>
      <c r="B510" s="150" t="s">
        <v>1161</v>
      </c>
      <c r="C510" s="150" t="s">
        <v>1270</v>
      </c>
      <c r="D510" s="148" t="s">
        <v>1582</v>
      </c>
      <c r="E510" s="148" t="s">
        <v>1583</v>
      </c>
      <c r="F510" s="149">
        <v>659.45</v>
      </c>
      <c r="G510" s="149">
        <v>573.1</v>
      </c>
      <c r="H510" s="149">
        <v>0</v>
      </c>
      <c r="I510" s="149">
        <v>514.79</v>
      </c>
      <c r="J510" s="149">
        <v>0</v>
      </c>
      <c r="K510" s="149">
        <v>45.14</v>
      </c>
      <c r="L510" s="149">
        <v>13.17</v>
      </c>
      <c r="M510" s="149">
        <v>86.35</v>
      </c>
      <c r="N510" s="149">
        <v>0</v>
      </c>
      <c r="O510" s="149">
        <v>86.35</v>
      </c>
      <c r="P510" s="149">
        <v>0</v>
      </c>
      <c r="Q510" s="149">
        <v>0</v>
      </c>
    </row>
    <row r="511" customHeight="1" spans="1:17">
      <c r="A511" s="150"/>
      <c r="B511" s="150"/>
      <c r="C511" s="150"/>
      <c r="D511" s="148" t="s">
        <v>1584</v>
      </c>
      <c r="E511" s="148" t="s">
        <v>1585</v>
      </c>
      <c r="F511" s="149">
        <v>290.26</v>
      </c>
      <c r="G511" s="149">
        <v>271.76</v>
      </c>
      <c r="H511" s="149">
        <v>0</v>
      </c>
      <c r="I511" s="149">
        <v>237.97</v>
      </c>
      <c r="J511" s="149">
        <v>0</v>
      </c>
      <c r="K511" s="149">
        <v>26.35</v>
      </c>
      <c r="L511" s="149">
        <v>7.44</v>
      </c>
      <c r="M511" s="149">
        <v>18.5</v>
      </c>
      <c r="N511" s="149">
        <v>0</v>
      </c>
      <c r="O511" s="149">
        <v>18.5</v>
      </c>
      <c r="P511" s="149">
        <v>0</v>
      </c>
      <c r="Q511" s="149">
        <v>0</v>
      </c>
    </row>
    <row r="512" customHeight="1" spans="1:17">
      <c r="A512" s="150"/>
      <c r="B512" s="150"/>
      <c r="C512" s="150"/>
      <c r="D512" s="148" t="s">
        <v>1567</v>
      </c>
      <c r="E512" s="148" t="s">
        <v>1568</v>
      </c>
      <c r="F512" s="149">
        <v>290.26</v>
      </c>
      <c r="G512" s="149">
        <v>271.76</v>
      </c>
      <c r="H512" s="149">
        <v>0</v>
      </c>
      <c r="I512" s="149">
        <v>237.97</v>
      </c>
      <c r="J512" s="149">
        <v>0</v>
      </c>
      <c r="K512" s="149">
        <v>26.35</v>
      </c>
      <c r="L512" s="149">
        <v>7.44</v>
      </c>
      <c r="M512" s="149">
        <v>18.5</v>
      </c>
      <c r="N512" s="149">
        <v>0</v>
      </c>
      <c r="O512" s="149">
        <v>18.5</v>
      </c>
      <c r="P512" s="149">
        <v>0</v>
      </c>
      <c r="Q512" s="149">
        <v>0</v>
      </c>
    </row>
    <row r="513" customHeight="1" spans="1:17">
      <c r="A513" s="150" t="s">
        <v>1559</v>
      </c>
      <c r="B513" s="150" t="s">
        <v>1161</v>
      </c>
      <c r="C513" s="150" t="s">
        <v>1547</v>
      </c>
      <c r="D513" s="148" t="s">
        <v>1586</v>
      </c>
      <c r="E513" s="148" t="s">
        <v>1587</v>
      </c>
      <c r="F513" s="149">
        <v>290.26</v>
      </c>
      <c r="G513" s="149">
        <v>271.76</v>
      </c>
      <c r="H513" s="149">
        <v>0</v>
      </c>
      <c r="I513" s="149">
        <v>237.97</v>
      </c>
      <c r="J513" s="149">
        <v>0</v>
      </c>
      <c r="K513" s="149">
        <v>26.35</v>
      </c>
      <c r="L513" s="149">
        <v>7.44</v>
      </c>
      <c r="M513" s="149">
        <v>18.5</v>
      </c>
      <c r="N513" s="149">
        <v>0</v>
      </c>
      <c r="O513" s="149">
        <v>18.5</v>
      </c>
      <c r="P513" s="149">
        <v>0</v>
      </c>
      <c r="Q513" s="149">
        <v>0</v>
      </c>
    </row>
    <row r="514" customHeight="1" spans="1:17">
      <c r="A514" s="150"/>
      <c r="B514" s="150"/>
      <c r="C514" s="150"/>
      <c r="D514" s="148" t="s">
        <v>1588</v>
      </c>
      <c r="E514" s="148" t="s">
        <v>1589</v>
      </c>
      <c r="F514" s="149">
        <v>23.8</v>
      </c>
      <c r="G514" s="149">
        <v>0</v>
      </c>
      <c r="H514" s="149">
        <v>0</v>
      </c>
      <c r="I514" s="149">
        <v>0</v>
      </c>
      <c r="J514" s="149">
        <v>0</v>
      </c>
      <c r="K514" s="149">
        <v>0</v>
      </c>
      <c r="L514" s="149">
        <v>0</v>
      </c>
      <c r="M514" s="149">
        <v>23.8</v>
      </c>
      <c r="N514" s="149">
        <v>0</v>
      </c>
      <c r="O514" s="149">
        <v>23.8</v>
      </c>
      <c r="P514" s="149">
        <v>0</v>
      </c>
      <c r="Q514" s="149">
        <v>0</v>
      </c>
    </row>
    <row r="515" customHeight="1" spans="1:17">
      <c r="A515" s="150"/>
      <c r="B515" s="150"/>
      <c r="C515" s="150"/>
      <c r="D515" s="148" t="s">
        <v>1567</v>
      </c>
      <c r="E515" s="148" t="s">
        <v>1568</v>
      </c>
      <c r="F515" s="149">
        <v>23.8</v>
      </c>
      <c r="G515" s="149">
        <v>0</v>
      </c>
      <c r="H515" s="149">
        <v>0</v>
      </c>
      <c r="I515" s="149">
        <v>0</v>
      </c>
      <c r="J515" s="149">
        <v>0</v>
      </c>
      <c r="K515" s="149">
        <v>0</v>
      </c>
      <c r="L515" s="149">
        <v>0</v>
      </c>
      <c r="M515" s="149">
        <v>23.8</v>
      </c>
      <c r="N515" s="149">
        <v>0</v>
      </c>
      <c r="O515" s="149">
        <v>23.8</v>
      </c>
      <c r="P515" s="149">
        <v>0</v>
      </c>
      <c r="Q515" s="149">
        <v>0</v>
      </c>
    </row>
    <row r="516" customHeight="1" spans="1:17">
      <c r="A516" s="150" t="s">
        <v>1559</v>
      </c>
      <c r="B516" s="150" t="s">
        <v>1161</v>
      </c>
      <c r="C516" s="150" t="s">
        <v>1300</v>
      </c>
      <c r="D516" s="148" t="s">
        <v>1569</v>
      </c>
      <c r="E516" s="148" t="s">
        <v>1570</v>
      </c>
      <c r="F516" s="149">
        <v>8.8</v>
      </c>
      <c r="G516" s="149">
        <v>0</v>
      </c>
      <c r="H516" s="149">
        <v>0</v>
      </c>
      <c r="I516" s="149">
        <v>0</v>
      </c>
      <c r="J516" s="149">
        <v>0</v>
      </c>
      <c r="K516" s="149">
        <v>0</v>
      </c>
      <c r="L516" s="149">
        <v>0</v>
      </c>
      <c r="M516" s="149">
        <v>8.8</v>
      </c>
      <c r="N516" s="149">
        <v>0</v>
      </c>
      <c r="O516" s="149">
        <v>8.8</v>
      </c>
      <c r="P516" s="149">
        <v>0</v>
      </c>
      <c r="Q516" s="149">
        <v>0</v>
      </c>
    </row>
    <row r="517" customHeight="1" spans="1:17">
      <c r="A517" s="150" t="s">
        <v>1559</v>
      </c>
      <c r="B517" s="150" t="s">
        <v>1161</v>
      </c>
      <c r="C517" s="150" t="s">
        <v>1300</v>
      </c>
      <c r="D517" s="148" t="s">
        <v>1582</v>
      </c>
      <c r="E517" s="148" t="s">
        <v>1583</v>
      </c>
      <c r="F517" s="149">
        <v>15</v>
      </c>
      <c r="G517" s="149">
        <v>0</v>
      </c>
      <c r="H517" s="149">
        <v>0</v>
      </c>
      <c r="I517" s="149">
        <v>0</v>
      </c>
      <c r="J517" s="149">
        <v>0</v>
      </c>
      <c r="K517" s="149">
        <v>0</v>
      </c>
      <c r="L517" s="149">
        <v>0</v>
      </c>
      <c r="M517" s="149">
        <v>15</v>
      </c>
      <c r="N517" s="149">
        <v>0</v>
      </c>
      <c r="O517" s="149">
        <v>15</v>
      </c>
      <c r="P517" s="149">
        <v>0</v>
      </c>
      <c r="Q517" s="149">
        <v>0</v>
      </c>
    </row>
    <row r="518" customHeight="1" spans="1:17">
      <c r="A518" s="150"/>
      <c r="B518" s="150"/>
      <c r="C518" s="150"/>
      <c r="D518" s="148" t="s">
        <v>1518</v>
      </c>
      <c r="E518" s="148" t="s">
        <v>1590</v>
      </c>
      <c r="F518" s="149">
        <v>15.5</v>
      </c>
      <c r="G518" s="149">
        <v>0</v>
      </c>
      <c r="H518" s="149">
        <v>0</v>
      </c>
      <c r="I518" s="149">
        <v>0</v>
      </c>
      <c r="J518" s="149">
        <v>0</v>
      </c>
      <c r="K518" s="149">
        <v>0</v>
      </c>
      <c r="L518" s="149">
        <v>0</v>
      </c>
      <c r="M518" s="149">
        <v>15.5</v>
      </c>
      <c r="N518" s="149">
        <v>0</v>
      </c>
      <c r="O518" s="149">
        <v>15.5</v>
      </c>
      <c r="P518" s="149">
        <v>0</v>
      </c>
      <c r="Q518" s="149">
        <v>0</v>
      </c>
    </row>
    <row r="519" customHeight="1" spans="1:17">
      <c r="A519" s="150"/>
      <c r="B519" s="150"/>
      <c r="C519" s="150"/>
      <c r="D519" s="148" t="s">
        <v>1392</v>
      </c>
      <c r="E519" s="148" t="s">
        <v>1393</v>
      </c>
      <c r="F519" s="149">
        <v>15.5</v>
      </c>
      <c r="G519" s="149">
        <v>0</v>
      </c>
      <c r="H519" s="149">
        <v>0</v>
      </c>
      <c r="I519" s="149">
        <v>0</v>
      </c>
      <c r="J519" s="149">
        <v>0</v>
      </c>
      <c r="K519" s="149">
        <v>0</v>
      </c>
      <c r="L519" s="149">
        <v>0</v>
      </c>
      <c r="M519" s="149">
        <v>15.5</v>
      </c>
      <c r="N519" s="149">
        <v>0</v>
      </c>
      <c r="O519" s="149">
        <v>15.5</v>
      </c>
      <c r="P519" s="149">
        <v>0</v>
      </c>
      <c r="Q519" s="149">
        <v>0</v>
      </c>
    </row>
    <row r="520" customHeight="1" spans="1:17">
      <c r="A520" s="150" t="s">
        <v>1559</v>
      </c>
      <c r="B520" s="150" t="s">
        <v>1161</v>
      </c>
      <c r="C520" s="150" t="s">
        <v>1520</v>
      </c>
      <c r="D520" s="148" t="s">
        <v>1395</v>
      </c>
      <c r="E520" s="148" t="s">
        <v>1396</v>
      </c>
      <c r="F520" s="149">
        <v>15.5</v>
      </c>
      <c r="G520" s="149">
        <v>0</v>
      </c>
      <c r="H520" s="149">
        <v>0</v>
      </c>
      <c r="I520" s="149">
        <v>0</v>
      </c>
      <c r="J520" s="149">
        <v>0</v>
      </c>
      <c r="K520" s="149">
        <v>0</v>
      </c>
      <c r="L520" s="149">
        <v>0</v>
      </c>
      <c r="M520" s="149">
        <v>15.5</v>
      </c>
      <c r="N520" s="149">
        <v>0</v>
      </c>
      <c r="O520" s="149">
        <v>15.5</v>
      </c>
      <c r="P520" s="149">
        <v>0</v>
      </c>
      <c r="Q520" s="149">
        <v>0</v>
      </c>
    </row>
    <row r="521" customHeight="1" spans="1:17">
      <c r="A521" s="150"/>
      <c r="B521" s="150"/>
      <c r="C521" s="150"/>
      <c r="D521" s="148" t="s">
        <v>1521</v>
      </c>
      <c r="E521" s="148" t="s">
        <v>1591</v>
      </c>
      <c r="F521" s="149">
        <v>300</v>
      </c>
      <c r="G521" s="149">
        <v>0</v>
      </c>
      <c r="H521" s="149">
        <v>0</v>
      </c>
      <c r="I521" s="149">
        <v>0</v>
      </c>
      <c r="J521" s="149">
        <v>0</v>
      </c>
      <c r="K521" s="149">
        <v>0</v>
      </c>
      <c r="L521" s="149">
        <v>0</v>
      </c>
      <c r="M521" s="149">
        <v>300</v>
      </c>
      <c r="N521" s="149">
        <v>0</v>
      </c>
      <c r="O521" s="149">
        <v>300</v>
      </c>
      <c r="P521" s="149">
        <v>0</v>
      </c>
      <c r="Q521" s="149">
        <v>0</v>
      </c>
    </row>
    <row r="522" customHeight="1" spans="1:17">
      <c r="A522" s="150"/>
      <c r="B522" s="150"/>
      <c r="C522" s="150"/>
      <c r="D522" s="148" t="s">
        <v>1571</v>
      </c>
      <c r="E522" s="148" t="s">
        <v>1572</v>
      </c>
      <c r="F522" s="149">
        <v>300</v>
      </c>
      <c r="G522" s="149">
        <v>0</v>
      </c>
      <c r="H522" s="149">
        <v>0</v>
      </c>
      <c r="I522" s="149">
        <v>0</v>
      </c>
      <c r="J522" s="149">
        <v>0</v>
      </c>
      <c r="K522" s="149">
        <v>0</v>
      </c>
      <c r="L522" s="149">
        <v>0</v>
      </c>
      <c r="M522" s="149">
        <v>300</v>
      </c>
      <c r="N522" s="149">
        <v>0</v>
      </c>
      <c r="O522" s="149">
        <v>300</v>
      </c>
      <c r="P522" s="149">
        <v>0</v>
      </c>
      <c r="Q522" s="149">
        <v>0</v>
      </c>
    </row>
    <row r="523" customHeight="1" spans="1:17">
      <c r="A523" s="150" t="s">
        <v>1559</v>
      </c>
      <c r="B523" s="150" t="s">
        <v>1161</v>
      </c>
      <c r="C523" s="150" t="s">
        <v>1314</v>
      </c>
      <c r="D523" s="148" t="s">
        <v>1573</v>
      </c>
      <c r="E523" s="148" t="s">
        <v>1574</v>
      </c>
      <c r="F523" s="149">
        <v>300</v>
      </c>
      <c r="G523" s="149">
        <v>0</v>
      </c>
      <c r="H523" s="149">
        <v>0</v>
      </c>
      <c r="I523" s="149">
        <v>0</v>
      </c>
      <c r="J523" s="149">
        <v>0</v>
      </c>
      <c r="K523" s="149">
        <v>0</v>
      </c>
      <c r="L523" s="149">
        <v>0</v>
      </c>
      <c r="M523" s="149">
        <v>300</v>
      </c>
      <c r="N523" s="149">
        <v>0</v>
      </c>
      <c r="O523" s="149">
        <v>300</v>
      </c>
      <c r="P523" s="149">
        <v>0</v>
      </c>
      <c r="Q523" s="149">
        <v>0</v>
      </c>
    </row>
    <row r="524" customHeight="1" spans="1:17">
      <c r="A524" s="150"/>
      <c r="B524" s="150"/>
      <c r="C524" s="150"/>
      <c r="D524" s="148" t="s">
        <v>1183</v>
      </c>
      <c r="E524" s="148" t="s">
        <v>1592</v>
      </c>
      <c r="F524" s="149">
        <v>953.46</v>
      </c>
      <c r="G524" s="149">
        <v>0</v>
      </c>
      <c r="H524" s="149">
        <v>0</v>
      </c>
      <c r="I524" s="149">
        <v>0</v>
      </c>
      <c r="J524" s="149">
        <v>0</v>
      </c>
      <c r="K524" s="149">
        <v>0</v>
      </c>
      <c r="L524" s="149">
        <v>0</v>
      </c>
      <c r="M524" s="149">
        <v>953.46</v>
      </c>
      <c r="N524" s="149">
        <v>0</v>
      </c>
      <c r="O524" s="149">
        <v>953.46</v>
      </c>
      <c r="P524" s="149">
        <v>0</v>
      </c>
      <c r="Q524" s="149">
        <v>0</v>
      </c>
    </row>
    <row r="525" customHeight="1" spans="1:17">
      <c r="A525" s="150"/>
      <c r="B525" s="150"/>
      <c r="C525" s="150"/>
      <c r="D525" s="148" t="s">
        <v>1567</v>
      </c>
      <c r="E525" s="148" t="s">
        <v>1568</v>
      </c>
      <c r="F525" s="149">
        <v>143.46</v>
      </c>
      <c r="G525" s="149">
        <v>0</v>
      </c>
      <c r="H525" s="149">
        <v>0</v>
      </c>
      <c r="I525" s="149">
        <v>0</v>
      </c>
      <c r="J525" s="149">
        <v>0</v>
      </c>
      <c r="K525" s="149">
        <v>0</v>
      </c>
      <c r="L525" s="149">
        <v>0</v>
      </c>
      <c r="M525" s="149">
        <v>143.46</v>
      </c>
      <c r="N525" s="149">
        <v>0</v>
      </c>
      <c r="O525" s="149">
        <v>143.46</v>
      </c>
      <c r="P525" s="149">
        <v>0</v>
      </c>
      <c r="Q525" s="149">
        <v>0</v>
      </c>
    </row>
    <row r="526" customHeight="1" spans="1:17">
      <c r="A526" s="150" t="s">
        <v>1559</v>
      </c>
      <c r="B526" s="150" t="s">
        <v>1161</v>
      </c>
      <c r="C526" s="150" t="s">
        <v>1185</v>
      </c>
      <c r="D526" s="148" t="s">
        <v>1569</v>
      </c>
      <c r="E526" s="148" t="s">
        <v>1570</v>
      </c>
      <c r="F526" s="149">
        <v>143.46</v>
      </c>
      <c r="G526" s="149">
        <v>0</v>
      </c>
      <c r="H526" s="149">
        <v>0</v>
      </c>
      <c r="I526" s="149">
        <v>0</v>
      </c>
      <c r="J526" s="149">
        <v>0</v>
      </c>
      <c r="K526" s="149">
        <v>0</v>
      </c>
      <c r="L526" s="149">
        <v>0</v>
      </c>
      <c r="M526" s="149">
        <v>143.46</v>
      </c>
      <c r="N526" s="149">
        <v>0</v>
      </c>
      <c r="O526" s="149">
        <v>143.46</v>
      </c>
      <c r="P526" s="149">
        <v>0</v>
      </c>
      <c r="Q526" s="149">
        <v>0</v>
      </c>
    </row>
    <row r="527" customHeight="1" spans="1:17">
      <c r="A527" s="150"/>
      <c r="B527" s="150"/>
      <c r="C527" s="150"/>
      <c r="D527" s="148" t="s">
        <v>1571</v>
      </c>
      <c r="E527" s="148" t="s">
        <v>1572</v>
      </c>
      <c r="F527" s="149">
        <v>510</v>
      </c>
      <c r="G527" s="149">
        <v>0</v>
      </c>
      <c r="H527" s="149">
        <v>0</v>
      </c>
      <c r="I527" s="149">
        <v>0</v>
      </c>
      <c r="J527" s="149">
        <v>0</v>
      </c>
      <c r="K527" s="149">
        <v>0</v>
      </c>
      <c r="L527" s="149">
        <v>0</v>
      </c>
      <c r="M527" s="149">
        <v>510</v>
      </c>
      <c r="N527" s="149">
        <v>0</v>
      </c>
      <c r="O527" s="149">
        <v>510</v>
      </c>
      <c r="P527" s="149">
        <v>0</v>
      </c>
      <c r="Q527" s="149">
        <v>0</v>
      </c>
    </row>
    <row r="528" customHeight="1" spans="1:17">
      <c r="A528" s="150" t="s">
        <v>1559</v>
      </c>
      <c r="B528" s="150" t="s">
        <v>1161</v>
      </c>
      <c r="C528" s="150" t="s">
        <v>1185</v>
      </c>
      <c r="D528" s="148" t="s">
        <v>1573</v>
      </c>
      <c r="E528" s="148" t="s">
        <v>1574</v>
      </c>
      <c r="F528" s="149">
        <v>510</v>
      </c>
      <c r="G528" s="149">
        <v>0</v>
      </c>
      <c r="H528" s="149">
        <v>0</v>
      </c>
      <c r="I528" s="149">
        <v>0</v>
      </c>
      <c r="J528" s="149">
        <v>0</v>
      </c>
      <c r="K528" s="149">
        <v>0</v>
      </c>
      <c r="L528" s="149">
        <v>0</v>
      </c>
      <c r="M528" s="149">
        <v>510</v>
      </c>
      <c r="N528" s="149">
        <v>0</v>
      </c>
      <c r="O528" s="149">
        <v>510</v>
      </c>
      <c r="P528" s="149">
        <v>0</v>
      </c>
      <c r="Q528" s="149">
        <v>0</v>
      </c>
    </row>
    <row r="529" customHeight="1" spans="1:17">
      <c r="A529" s="150"/>
      <c r="B529" s="150"/>
      <c r="C529" s="150"/>
      <c r="D529" s="148" t="s">
        <v>1540</v>
      </c>
      <c r="E529" s="148" t="s">
        <v>1541</v>
      </c>
      <c r="F529" s="149">
        <v>300</v>
      </c>
      <c r="G529" s="149">
        <v>0</v>
      </c>
      <c r="H529" s="149">
        <v>0</v>
      </c>
      <c r="I529" s="149">
        <v>0</v>
      </c>
      <c r="J529" s="149">
        <v>0</v>
      </c>
      <c r="K529" s="149">
        <v>0</v>
      </c>
      <c r="L529" s="149">
        <v>0</v>
      </c>
      <c r="M529" s="149">
        <v>300</v>
      </c>
      <c r="N529" s="149">
        <v>0</v>
      </c>
      <c r="O529" s="149">
        <v>300</v>
      </c>
      <c r="P529" s="149">
        <v>0</v>
      </c>
      <c r="Q529" s="149">
        <v>0</v>
      </c>
    </row>
    <row r="530" customHeight="1" spans="1:17">
      <c r="A530" s="150" t="s">
        <v>1559</v>
      </c>
      <c r="B530" s="150" t="s">
        <v>1161</v>
      </c>
      <c r="C530" s="150" t="s">
        <v>1185</v>
      </c>
      <c r="D530" s="148" t="s">
        <v>1542</v>
      </c>
      <c r="E530" s="148" t="s">
        <v>1543</v>
      </c>
      <c r="F530" s="149">
        <v>300</v>
      </c>
      <c r="G530" s="149">
        <v>0</v>
      </c>
      <c r="H530" s="149">
        <v>0</v>
      </c>
      <c r="I530" s="149">
        <v>0</v>
      </c>
      <c r="J530" s="149">
        <v>0</v>
      </c>
      <c r="K530" s="149">
        <v>0</v>
      </c>
      <c r="L530" s="149">
        <v>0</v>
      </c>
      <c r="M530" s="149">
        <v>300</v>
      </c>
      <c r="N530" s="149">
        <v>0</v>
      </c>
      <c r="O530" s="149">
        <v>300</v>
      </c>
      <c r="P530" s="149">
        <v>0</v>
      </c>
      <c r="Q530" s="149">
        <v>0</v>
      </c>
    </row>
    <row r="531" customHeight="1" spans="1:17">
      <c r="A531" s="150"/>
      <c r="B531" s="150"/>
      <c r="C531" s="150"/>
      <c r="D531" s="148" t="s">
        <v>1186</v>
      </c>
      <c r="E531" s="148" t="s">
        <v>1593</v>
      </c>
      <c r="F531" s="149">
        <v>103</v>
      </c>
      <c r="G531" s="149">
        <v>0</v>
      </c>
      <c r="H531" s="149">
        <v>0</v>
      </c>
      <c r="I531" s="149">
        <v>0</v>
      </c>
      <c r="J531" s="149">
        <v>0</v>
      </c>
      <c r="K531" s="149">
        <v>0</v>
      </c>
      <c r="L531" s="149">
        <v>0</v>
      </c>
      <c r="M531" s="149">
        <v>103</v>
      </c>
      <c r="N531" s="149">
        <v>0</v>
      </c>
      <c r="O531" s="149">
        <v>103</v>
      </c>
      <c r="P531" s="149">
        <v>0</v>
      </c>
      <c r="Q531" s="149">
        <v>0</v>
      </c>
    </row>
    <row r="532" customHeight="1" spans="1:17">
      <c r="A532" s="150"/>
      <c r="B532" s="150"/>
      <c r="C532" s="150"/>
      <c r="D532" s="148" t="s">
        <v>1157</v>
      </c>
      <c r="E532" s="148" t="s">
        <v>1594</v>
      </c>
      <c r="F532" s="149">
        <v>100</v>
      </c>
      <c r="G532" s="149">
        <v>0</v>
      </c>
      <c r="H532" s="149">
        <v>0</v>
      </c>
      <c r="I532" s="149">
        <v>0</v>
      </c>
      <c r="J532" s="149">
        <v>0</v>
      </c>
      <c r="K532" s="149">
        <v>0</v>
      </c>
      <c r="L532" s="149">
        <v>0</v>
      </c>
      <c r="M532" s="149">
        <v>100</v>
      </c>
      <c r="N532" s="149">
        <v>0</v>
      </c>
      <c r="O532" s="149">
        <v>100</v>
      </c>
      <c r="P532" s="149">
        <v>0</v>
      </c>
      <c r="Q532" s="149">
        <v>0</v>
      </c>
    </row>
    <row r="533" customHeight="1" spans="1:17">
      <c r="A533" s="150"/>
      <c r="B533" s="150"/>
      <c r="C533" s="150"/>
      <c r="D533" s="148" t="s">
        <v>1540</v>
      </c>
      <c r="E533" s="148" t="s">
        <v>1541</v>
      </c>
      <c r="F533" s="149">
        <v>100</v>
      </c>
      <c r="G533" s="149">
        <v>0</v>
      </c>
      <c r="H533" s="149">
        <v>0</v>
      </c>
      <c r="I533" s="149">
        <v>0</v>
      </c>
      <c r="J533" s="149">
        <v>0</v>
      </c>
      <c r="K533" s="149">
        <v>0</v>
      </c>
      <c r="L533" s="149">
        <v>0</v>
      </c>
      <c r="M533" s="149">
        <v>100</v>
      </c>
      <c r="N533" s="149">
        <v>0</v>
      </c>
      <c r="O533" s="149">
        <v>100</v>
      </c>
      <c r="P533" s="149">
        <v>0</v>
      </c>
      <c r="Q533" s="149">
        <v>0</v>
      </c>
    </row>
    <row r="534" customHeight="1" spans="1:17">
      <c r="A534" s="150" t="s">
        <v>1559</v>
      </c>
      <c r="B534" s="150" t="s">
        <v>1170</v>
      </c>
      <c r="C534" s="150" t="s">
        <v>1161</v>
      </c>
      <c r="D534" s="148" t="s">
        <v>1542</v>
      </c>
      <c r="E534" s="148" t="s">
        <v>1543</v>
      </c>
      <c r="F534" s="149">
        <v>100</v>
      </c>
      <c r="G534" s="149">
        <v>0</v>
      </c>
      <c r="H534" s="149">
        <v>0</v>
      </c>
      <c r="I534" s="149">
        <v>0</v>
      </c>
      <c r="J534" s="149">
        <v>0</v>
      </c>
      <c r="K534" s="149">
        <v>0</v>
      </c>
      <c r="L534" s="149">
        <v>0</v>
      </c>
      <c r="M534" s="149">
        <v>100</v>
      </c>
      <c r="N534" s="149">
        <v>0</v>
      </c>
      <c r="O534" s="149">
        <v>100</v>
      </c>
      <c r="P534" s="149">
        <v>0</v>
      </c>
      <c r="Q534" s="149">
        <v>0</v>
      </c>
    </row>
    <row r="535" customHeight="1" spans="1:17">
      <c r="A535" s="150"/>
      <c r="B535" s="150"/>
      <c r="C535" s="150"/>
      <c r="D535" s="148" t="s">
        <v>1174</v>
      </c>
      <c r="E535" s="148" t="s">
        <v>1595</v>
      </c>
      <c r="F535" s="149">
        <v>3</v>
      </c>
      <c r="G535" s="149">
        <v>0</v>
      </c>
      <c r="H535" s="149">
        <v>0</v>
      </c>
      <c r="I535" s="149">
        <v>0</v>
      </c>
      <c r="J535" s="149">
        <v>0</v>
      </c>
      <c r="K535" s="149">
        <v>0</v>
      </c>
      <c r="L535" s="149">
        <v>0</v>
      </c>
      <c r="M535" s="149">
        <v>3</v>
      </c>
      <c r="N535" s="149">
        <v>0</v>
      </c>
      <c r="O535" s="149">
        <v>3</v>
      </c>
      <c r="P535" s="149">
        <v>0</v>
      </c>
      <c r="Q535" s="149">
        <v>0</v>
      </c>
    </row>
    <row r="536" customHeight="1" spans="1:17">
      <c r="A536" s="150"/>
      <c r="B536" s="150"/>
      <c r="C536" s="150"/>
      <c r="D536" s="148" t="s">
        <v>1567</v>
      </c>
      <c r="E536" s="148" t="s">
        <v>1568</v>
      </c>
      <c r="F536" s="149">
        <v>3</v>
      </c>
      <c r="G536" s="149">
        <v>0</v>
      </c>
      <c r="H536" s="149">
        <v>0</v>
      </c>
      <c r="I536" s="149">
        <v>0</v>
      </c>
      <c r="J536" s="149">
        <v>0</v>
      </c>
      <c r="K536" s="149">
        <v>0</v>
      </c>
      <c r="L536" s="149">
        <v>0</v>
      </c>
      <c r="M536" s="149">
        <v>3</v>
      </c>
      <c r="N536" s="149">
        <v>0</v>
      </c>
      <c r="O536" s="149">
        <v>3</v>
      </c>
      <c r="P536" s="149">
        <v>0</v>
      </c>
      <c r="Q536" s="149">
        <v>0</v>
      </c>
    </row>
    <row r="537" customHeight="1" spans="1:17">
      <c r="A537" s="150" t="s">
        <v>1559</v>
      </c>
      <c r="B537" s="150" t="s">
        <v>1170</v>
      </c>
      <c r="C537" s="150" t="s">
        <v>1176</v>
      </c>
      <c r="D537" s="148" t="s">
        <v>1569</v>
      </c>
      <c r="E537" s="148" t="s">
        <v>1570</v>
      </c>
      <c r="F537" s="149">
        <v>3</v>
      </c>
      <c r="G537" s="149">
        <v>0</v>
      </c>
      <c r="H537" s="149">
        <v>0</v>
      </c>
      <c r="I537" s="149">
        <v>0</v>
      </c>
      <c r="J537" s="149">
        <v>0</v>
      </c>
      <c r="K537" s="149">
        <v>0</v>
      </c>
      <c r="L537" s="149">
        <v>0</v>
      </c>
      <c r="M537" s="149">
        <v>3</v>
      </c>
      <c r="N537" s="149">
        <v>0</v>
      </c>
      <c r="O537" s="149">
        <v>3</v>
      </c>
      <c r="P537" s="149">
        <v>0</v>
      </c>
      <c r="Q537" s="149">
        <v>0</v>
      </c>
    </row>
    <row r="538" customHeight="1" spans="1:17">
      <c r="A538" s="150"/>
      <c r="B538" s="150"/>
      <c r="C538" s="150"/>
      <c r="D538" s="148" t="s">
        <v>1201</v>
      </c>
      <c r="E538" s="148" t="s">
        <v>1596</v>
      </c>
      <c r="F538" s="149">
        <v>34.6</v>
      </c>
      <c r="G538" s="149">
        <v>0</v>
      </c>
      <c r="H538" s="149">
        <v>0</v>
      </c>
      <c r="I538" s="149">
        <v>0</v>
      </c>
      <c r="J538" s="149">
        <v>0</v>
      </c>
      <c r="K538" s="149">
        <v>0</v>
      </c>
      <c r="L538" s="149">
        <v>0</v>
      </c>
      <c r="M538" s="149">
        <v>34.6</v>
      </c>
      <c r="N538" s="149">
        <v>0</v>
      </c>
      <c r="O538" s="149">
        <v>34.6</v>
      </c>
      <c r="P538" s="149">
        <v>0</v>
      </c>
      <c r="Q538" s="149">
        <v>0</v>
      </c>
    </row>
    <row r="539" customHeight="1" spans="1:17">
      <c r="A539" s="150"/>
      <c r="B539" s="150"/>
      <c r="C539" s="150"/>
      <c r="D539" s="148" t="s">
        <v>1268</v>
      </c>
      <c r="E539" s="148" t="s">
        <v>1597</v>
      </c>
      <c r="F539" s="149">
        <v>12</v>
      </c>
      <c r="G539" s="149">
        <v>0</v>
      </c>
      <c r="H539" s="149">
        <v>0</v>
      </c>
      <c r="I539" s="149">
        <v>0</v>
      </c>
      <c r="J539" s="149">
        <v>0</v>
      </c>
      <c r="K539" s="149">
        <v>0</v>
      </c>
      <c r="L539" s="149">
        <v>0</v>
      </c>
      <c r="M539" s="149">
        <v>12</v>
      </c>
      <c r="N539" s="149">
        <v>0</v>
      </c>
      <c r="O539" s="149">
        <v>12</v>
      </c>
      <c r="P539" s="149">
        <v>0</v>
      </c>
      <c r="Q539" s="149">
        <v>0</v>
      </c>
    </row>
    <row r="540" customHeight="1" spans="1:17">
      <c r="A540" s="150"/>
      <c r="B540" s="150"/>
      <c r="C540" s="150"/>
      <c r="D540" s="148" t="s">
        <v>1529</v>
      </c>
      <c r="E540" s="148" t="s">
        <v>1530</v>
      </c>
      <c r="F540" s="149">
        <v>12</v>
      </c>
      <c r="G540" s="149">
        <v>0</v>
      </c>
      <c r="H540" s="149">
        <v>0</v>
      </c>
      <c r="I540" s="149">
        <v>0</v>
      </c>
      <c r="J540" s="149">
        <v>0</v>
      </c>
      <c r="K540" s="149">
        <v>0</v>
      </c>
      <c r="L540" s="149">
        <v>0</v>
      </c>
      <c r="M540" s="149">
        <v>12</v>
      </c>
      <c r="N540" s="149">
        <v>0</v>
      </c>
      <c r="O540" s="149">
        <v>12</v>
      </c>
      <c r="P540" s="149">
        <v>0</v>
      </c>
      <c r="Q540" s="149">
        <v>0</v>
      </c>
    </row>
    <row r="541" customHeight="1" spans="1:17">
      <c r="A541" s="150" t="s">
        <v>1559</v>
      </c>
      <c r="B541" s="150" t="s">
        <v>1196</v>
      </c>
      <c r="C541" s="150" t="s">
        <v>1270</v>
      </c>
      <c r="D541" s="148" t="s">
        <v>1531</v>
      </c>
      <c r="E541" s="148" t="s">
        <v>1532</v>
      </c>
      <c r="F541" s="149">
        <v>12</v>
      </c>
      <c r="G541" s="149">
        <v>0</v>
      </c>
      <c r="H541" s="149">
        <v>0</v>
      </c>
      <c r="I541" s="149">
        <v>0</v>
      </c>
      <c r="J541" s="149">
        <v>0</v>
      </c>
      <c r="K541" s="149">
        <v>0</v>
      </c>
      <c r="L541" s="149">
        <v>0</v>
      </c>
      <c r="M541" s="149">
        <v>12</v>
      </c>
      <c r="N541" s="149">
        <v>0</v>
      </c>
      <c r="O541" s="149">
        <v>12</v>
      </c>
      <c r="P541" s="149">
        <v>0</v>
      </c>
      <c r="Q541" s="149">
        <v>0</v>
      </c>
    </row>
    <row r="542" customHeight="1" spans="1:17">
      <c r="A542" s="150"/>
      <c r="B542" s="150"/>
      <c r="C542" s="150"/>
      <c r="D542" s="148" t="s">
        <v>1180</v>
      </c>
      <c r="E542" s="148" t="s">
        <v>1598</v>
      </c>
      <c r="F542" s="149">
        <v>22.6</v>
      </c>
      <c r="G542" s="149">
        <v>0</v>
      </c>
      <c r="H542" s="149">
        <v>0</v>
      </c>
      <c r="I542" s="149">
        <v>0</v>
      </c>
      <c r="J542" s="149">
        <v>0</v>
      </c>
      <c r="K542" s="149">
        <v>0</v>
      </c>
      <c r="L542" s="149">
        <v>0</v>
      </c>
      <c r="M542" s="149">
        <v>22.6</v>
      </c>
      <c r="N542" s="149">
        <v>0</v>
      </c>
      <c r="O542" s="149">
        <v>22.6</v>
      </c>
      <c r="P542" s="149">
        <v>0</v>
      </c>
      <c r="Q542" s="149">
        <v>0</v>
      </c>
    </row>
    <row r="543" customHeight="1" spans="1:17">
      <c r="A543" s="150"/>
      <c r="B543" s="150"/>
      <c r="C543" s="150"/>
      <c r="D543" s="148" t="s">
        <v>1529</v>
      </c>
      <c r="E543" s="148" t="s">
        <v>1530</v>
      </c>
      <c r="F543" s="149">
        <v>22.6</v>
      </c>
      <c r="G543" s="149">
        <v>0</v>
      </c>
      <c r="H543" s="149">
        <v>0</v>
      </c>
      <c r="I543" s="149">
        <v>0</v>
      </c>
      <c r="J543" s="149">
        <v>0</v>
      </c>
      <c r="K543" s="149">
        <v>0</v>
      </c>
      <c r="L543" s="149">
        <v>0</v>
      </c>
      <c r="M543" s="149">
        <v>22.6</v>
      </c>
      <c r="N543" s="149">
        <v>0</v>
      </c>
      <c r="O543" s="149">
        <v>22.6</v>
      </c>
      <c r="P543" s="149">
        <v>0</v>
      </c>
      <c r="Q543" s="149">
        <v>0</v>
      </c>
    </row>
    <row r="544" customHeight="1" spans="1:17">
      <c r="A544" s="150" t="s">
        <v>1559</v>
      </c>
      <c r="B544" s="150" t="s">
        <v>1196</v>
      </c>
      <c r="C544" s="150" t="s">
        <v>1182</v>
      </c>
      <c r="D544" s="148" t="s">
        <v>1531</v>
      </c>
      <c r="E544" s="148" t="s">
        <v>1532</v>
      </c>
      <c r="F544" s="149">
        <v>22.6</v>
      </c>
      <c r="G544" s="149">
        <v>0</v>
      </c>
      <c r="H544" s="149">
        <v>0</v>
      </c>
      <c r="I544" s="149">
        <v>0</v>
      </c>
      <c r="J544" s="149">
        <v>0</v>
      </c>
      <c r="K544" s="149">
        <v>0</v>
      </c>
      <c r="L544" s="149">
        <v>0</v>
      </c>
      <c r="M544" s="149">
        <v>22.6</v>
      </c>
      <c r="N544" s="149">
        <v>0</v>
      </c>
      <c r="O544" s="149">
        <v>22.6</v>
      </c>
      <c r="P544" s="149">
        <v>0</v>
      </c>
      <c r="Q544" s="149">
        <v>0</v>
      </c>
    </row>
    <row r="545" customHeight="1" spans="1:17">
      <c r="A545" s="150"/>
      <c r="B545" s="150"/>
      <c r="C545" s="150"/>
      <c r="D545" s="148" t="s">
        <v>1258</v>
      </c>
      <c r="E545" s="148" t="s">
        <v>1599</v>
      </c>
      <c r="F545" s="149">
        <v>550.49</v>
      </c>
      <c r="G545" s="149">
        <v>424.99</v>
      </c>
      <c r="H545" s="149">
        <v>283.22</v>
      </c>
      <c r="I545" s="149">
        <v>95.64</v>
      </c>
      <c r="J545" s="149">
        <v>28.61</v>
      </c>
      <c r="K545" s="149">
        <v>14.55</v>
      </c>
      <c r="L545" s="149">
        <v>2.97</v>
      </c>
      <c r="M545" s="149">
        <v>125.5</v>
      </c>
      <c r="N545" s="149">
        <v>0</v>
      </c>
      <c r="O545" s="149">
        <v>125.5</v>
      </c>
      <c r="P545" s="149">
        <v>0</v>
      </c>
      <c r="Q545" s="149">
        <v>0</v>
      </c>
    </row>
    <row r="546" customHeight="1" spans="1:17">
      <c r="A546" s="150"/>
      <c r="B546" s="150"/>
      <c r="C546" s="150"/>
      <c r="D546" s="148" t="s">
        <v>1171</v>
      </c>
      <c r="E546" s="148" t="s">
        <v>1600</v>
      </c>
      <c r="F546" s="149">
        <v>11</v>
      </c>
      <c r="G546" s="149">
        <v>0</v>
      </c>
      <c r="H546" s="149">
        <v>0</v>
      </c>
      <c r="I546" s="149">
        <v>0</v>
      </c>
      <c r="J546" s="149">
        <v>0</v>
      </c>
      <c r="K546" s="149">
        <v>0</v>
      </c>
      <c r="L546" s="149">
        <v>0</v>
      </c>
      <c r="M546" s="149">
        <v>11</v>
      </c>
      <c r="N546" s="149">
        <v>0</v>
      </c>
      <c r="O546" s="149">
        <v>11</v>
      </c>
      <c r="P546" s="149">
        <v>0</v>
      </c>
      <c r="Q546" s="149">
        <v>0</v>
      </c>
    </row>
    <row r="547" customHeight="1" spans="1:17">
      <c r="A547" s="150"/>
      <c r="B547" s="150"/>
      <c r="C547" s="150"/>
      <c r="D547" s="148" t="s">
        <v>1392</v>
      </c>
      <c r="E547" s="148" t="s">
        <v>1393</v>
      </c>
      <c r="F547" s="149">
        <v>11</v>
      </c>
      <c r="G547" s="149">
        <v>0</v>
      </c>
      <c r="H547" s="149">
        <v>0</v>
      </c>
      <c r="I547" s="149">
        <v>0</v>
      </c>
      <c r="J547" s="149">
        <v>0</v>
      </c>
      <c r="K547" s="149">
        <v>0</v>
      </c>
      <c r="L547" s="149">
        <v>0</v>
      </c>
      <c r="M547" s="149">
        <v>11</v>
      </c>
      <c r="N547" s="149">
        <v>0</v>
      </c>
      <c r="O547" s="149">
        <v>11</v>
      </c>
      <c r="P547" s="149">
        <v>0</v>
      </c>
      <c r="Q547" s="149">
        <v>0</v>
      </c>
    </row>
    <row r="548" customHeight="1" spans="1:17">
      <c r="A548" s="150" t="s">
        <v>1559</v>
      </c>
      <c r="B548" s="150" t="s">
        <v>1179</v>
      </c>
      <c r="C548" s="150" t="s">
        <v>1173</v>
      </c>
      <c r="D548" s="148" t="s">
        <v>1395</v>
      </c>
      <c r="E548" s="148" t="s">
        <v>1396</v>
      </c>
      <c r="F548" s="149">
        <v>11</v>
      </c>
      <c r="G548" s="149">
        <v>0</v>
      </c>
      <c r="H548" s="149">
        <v>0</v>
      </c>
      <c r="I548" s="149">
        <v>0</v>
      </c>
      <c r="J548" s="149">
        <v>0</v>
      </c>
      <c r="K548" s="149">
        <v>0</v>
      </c>
      <c r="L548" s="149">
        <v>0</v>
      </c>
      <c r="M548" s="149">
        <v>11</v>
      </c>
      <c r="N548" s="149">
        <v>0</v>
      </c>
      <c r="O548" s="149">
        <v>11</v>
      </c>
      <c r="P548" s="149">
        <v>0</v>
      </c>
      <c r="Q548" s="149">
        <v>0</v>
      </c>
    </row>
    <row r="549" customHeight="1" spans="1:17">
      <c r="A549" s="150"/>
      <c r="B549" s="150"/>
      <c r="C549" s="150"/>
      <c r="D549" s="148" t="s">
        <v>1174</v>
      </c>
      <c r="E549" s="148" t="s">
        <v>1601</v>
      </c>
      <c r="F549" s="149">
        <v>73</v>
      </c>
      <c r="G549" s="149">
        <v>0</v>
      </c>
      <c r="H549" s="149">
        <v>0</v>
      </c>
      <c r="I549" s="149">
        <v>0</v>
      </c>
      <c r="J549" s="149">
        <v>0</v>
      </c>
      <c r="K549" s="149">
        <v>0</v>
      </c>
      <c r="L549" s="149">
        <v>0</v>
      </c>
      <c r="M549" s="149">
        <v>73</v>
      </c>
      <c r="N549" s="149">
        <v>0</v>
      </c>
      <c r="O549" s="149">
        <v>73</v>
      </c>
      <c r="P549" s="149">
        <v>0</v>
      </c>
      <c r="Q549" s="149">
        <v>0</v>
      </c>
    </row>
    <row r="550" customHeight="1" spans="1:17">
      <c r="A550" s="150"/>
      <c r="B550" s="150"/>
      <c r="C550" s="150"/>
      <c r="D550" s="148" t="s">
        <v>1392</v>
      </c>
      <c r="E550" s="148" t="s">
        <v>1393</v>
      </c>
      <c r="F550" s="149">
        <v>73</v>
      </c>
      <c r="G550" s="149">
        <v>0</v>
      </c>
      <c r="H550" s="149">
        <v>0</v>
      </c>
      <c r="I550" s="149">
        <v>0</v>
      </c>
      <c r="J550" s="149">
        <v>0</v>
      </c>
      <c r="K550" s="149">
        <v>0</v>
      </c>
      <c r="L550" s="149">
        <v>0</v>
      </c>
      <c r="M550" s="149">
        <v>73</v>
      </c>
      <c r="N550" s="149">
        <v>0</v>
      </c>
      <c r="O550" s="149">
        <v>73</v>
      </c>
      <c r="P550" s="149">
        <v>0</v>
      </c>
      <c r="Q550" s="149">
        <v>0</v>
      </c>
    </row>
    <row r="551" customHeight="1" spans="1:17">
      <c r="A551" s="150" t="s">
        <v>1559</v>
      </c>
      <c r="B551" s="150" t="s">
        <v>1179</v>
      </c>
      <c r="C551" s="150" t="s">
        <v>1176</v>
      </c>
      <c r="D551" s="148" t="s">
        <v>1395</v>
      </c>
      <c r="E551" s="148" t="s">
        <v>1396</v>
      </c>
      <c r="F551" s="149">
        <v>73</v>
      </c>
      <c r="G551" s="149">
        <v>0</v>
      </c>
      <c r="H551" s="149">
        <v>0</v>
      </c>
      <c r="I551" s="149">
        <v>0</v>
      </c>
      <c r="J551" s="149">
        <v>0</v>
      </c>
      <c r="K551" s="149">
        <v>0</v>
      </c>
      <c r="L551" s="149">
        <v>0</v>
      </c>
      <c r="M551" s="149">
        <v>73</v>
      </c>
      <c r="N551" s="149">
        <v>0</v>
      </c>
      <c r="O551" s="149">
        <v>73</v>
      </c>
      <c r="P551" s="149">
        <v>0</v>
      </c>
      <c r="Q551" s="149">
        <v>0</v>
      </c>
    </row>
    <row r="552" customHeight="1" spans="1:17">
      <c r="A552" s="150"/>
      <c r="B552" s="150"/>
      <c r="C552" s="150"/>
      <c r="D552" s="148" t="s">
        <v>1268</v>
      </c>
      <c r="E552" s="148" t="s">
        <v>1602</v>
      </c>
      <c r="F552" s="149">
        <v>113.66</v>
      </c>
      <c r="G552" s="149">
        <v>113.16</v>
      </c>
      <c r="H552" s="149">
        <v>0</v>
      </c>
      <c r="I552" s="149">
        <v>95.64</v>
      </c>
      <c r="J552" s="149">
        <v>0</v>
      </c>
      <c r="K552" s="149">
        <v>14.55</v>
      </c>
      <c r="L552" s="149">
        <v>2.97</v>
      </c>
      <c r="M552" s="149">
        <v>0.5</v>
      </c>
      <c r="N552" s="149">
        <v>0</v>
      </c>
      <c r="O552" s="149">
        <v>0.5</v>
      </c>
      <c r="P552" s="149">
        <v>0</v>
      </c>
      <c r="Q552" s="149">
        <v>0</v>
      </c>
    </row>
    <row r="553" customHeight="1" spans="1:17">
      <c r="A553" s="150"/>
      <c r="B553" s="150"/>
      <c r="C553" s="150"/>
      <c r="D553" s="148" t="s">
        <v>1567</v>
      </c>
      <c r="E553" s="148" t="s">
        <v>1568</v>
      </c>
      <c r="F553" s="149">
        <v>113.66</v>
      </c>
      <c r="G553" s="149">
        <v>113.16</v>
      </c>
      <c r="H553" s="149">
        <v>0</v>
      </c>
      <c r="I553" s="149">
        <v>95.64</v>
      </c>
      <c r="J553" s="149">
        <v>0</v>
      </c>
      <c r="K553" s="149">
        <v>14.55</v>
      </c>
      <c r="L553" s="149">
        <v>2.97</v>
      </c>
      <c r="M553" s="149">
        <v>0.5</v>
      </c>
      <c r="N553" s="149">
        <v>0</v>
      </c>
      <c r="O553" s="149">
        <v>0.5</v>
      </c>
      <c r="P553" s="149">
        <v>0</v>
      </c>
      <c r="Q553" s="149">
        <v>0</v>
      </c>
    </row>
    <row r="554" customHeight="1" spans="1:17">
      <c r="A554" s="150" t="s">
        <v>1559</v>
      </c>
      <c r="B554" s="150" t="s">
        <v>1179</v>
      </c>
      <c r="C554" s="150" t="s">
        <v>1270</v>
      </c>
      <c r="D554" s="148" t="s">
        <v>1603</v>
      </c>
      <c r="E554" s="148" t="s">
        <v>1604</v>
      </c>
      <c r="F554" s="149">
        <v>113.66</v>
      </c>
      <c r="G554" s="149">
        <v>113.16</v>
      </c>
      <c r="H554" s="149">
        <v>0</v>
      </c>
      <c r="I554" s="149">
        <v>95.64</v>
      </c>
      <c r="J554" s="149">
        <v>0</v>
      </c>
      <c r="K554" s="149">
        <v>14.55</v>
      </c>
      <c r="L554" s="149">
        <v>2.97</v>
      </c>
      <c r="M554" s="149">
        <v>0.5</v>
      </c>
      <c r="N554" s="149">
        <v>0</v>
      </c>
      <c r="O554" s="149">
        <v>0.5</v>
      </c>
      <c r="P554" s="149">
        <v>0</v>
      </c>
      <c r="Q554" s="149">
        <v>0</v>
      </c>
    </row>
    <row r="555" customHeight="1" spans="1:17">
      <c r="A555" s="150"/>
      <c r="B555" s="150"/>
      <c r="C555" s="150"/>
      <c r="D555" s="148" t="s">
        <v>1183</v>
      </c>
      <c r="E555" s="148" t="s">
        <v>1605</v>
      </c>
      <c r="F555" s="149">
        <v>352.83</v>
      </c>
      <c r="G555" s="149">
        <v>311.83</v>
      </c>
      <c r="H555" s="149">
        <v>283.22</v>
      </c>
      <c r="I555" s="149">
        <v>0</v>
      </c>
      <c r="J555" s="149">
        <v>28.61</v>
      </c>
      <c r="K555" s="149">
        <v>0</v>
      </c>
      <c r="L555" s="149">
        <v>0</v>
      </c>
      <c r="M555" s="149">
        <v>41</v>
      </c>
      <c r="N555" s="149">
        <v>0</v>
      </c>
      <c r="O555" s="149">
        <v>41</v>
      </c>
      <c r="P555" s="149">
        <v>0</v>
      </c>
      <c r="Q555" s="149">
        <v>0</v>
      </c>
    </row>
    <row r="556" customHeight="1" spans="1:17">
      <c r="A556" s="150"/>
      <c r="B556" s="150"/>
      <c r="C556" s="150"/>
      <c r="D556" s="148" t="s">
        <v>1563</v>
      </c>
      <c r="E556" s="148" t="s">
        <v>1564</v>
      </c>
      <c r="F556" s="149">
        <v>349.83</v>
      </c>
      <c r="G556" s="149">
        <v>311.83</v>
      </c>
      <c r="H556" s="149">
        <v>283.22</v>
      </c>
      <c r="I556" s="149">
        <v>0</v>
      </c>
      <c r="J556" s="149">
        <v>28.61</v>
      </c>
      <c r="K556" s="149">
        <v>0</v>
      </c>
      <c r="L556" s="149">
        <v>0</v>
      </c>
      <c r="M556" s="149">
        <v>38</v>
      </c>
      <c r="N556" s="149">
        <v>0</v>
      </c>
      <c r="O556" s="149">
        <v>38</v>
      </c>
      <c r="P556" s="149">
        <v>0</v>
      </c>
      <c r="Q556" s="149">
        <v>0</v>
      </c>
    </row>
    <row r="557" customHeight="1" spans="1:17">
      <c r="A557" s="150" t="s">
        <v>1559</v>
      </c>
      <c r="B557" s="150" t="s">
        <v>1179</v>
      </c>
      <c r="C557" s="150" t="s">
        <v>1185</v>
      </c>
      <c r="D557" s="148" t="s">
        <v>1565</v>
      </c>
      <c r="E557" s="148" t="s">
        <v>1566</v>
      </c>
      <c r="F557" s="149">
        <v>349.83</v>
      </c>
      <c r="G557" s="149">
        <v>311.83</v>
      </c>
      <c r="H557" s="149">
        <v>283.22</v>
      </c>
      <c r="I557" s="149">
        <v>0</v>
      </c>
      <c r="J557" s="149">
        <v>28.61</v>
      </c>
      <c r="K557" s="149">
        <v>0</v>
      </c>
      <c r="L557" s="149">
        <v>0</v>
      </c>
      <c r="M557" s="149">
        <v>38</v>
      </c>
      <c r="N557" s="149">
        <v>0</v>
      </c>
      <c r="O557" s="149">
        <v>38</v>
      </c>
      <c r="P557" s="149">
        <v>0</v>
      </c>
      <c r="Q557" s="149">
        <v>0</v>
      </c>
    </row>
    <row r="558" customHeight="1" spans="1:17">
      <c r="A558" s="150"/>
      <c r="B558" s="150"/>
      <c r="C558" s="150"/>
      <c r="D558" s="148" t="s">
        <v>1392</v>
      </c>
      <c r="E558" s="148" t="s">
        <v>1393</v>
      </c>
      <c r="F558" s="149">
        <v>3</v>
      </c>
      <c r="G558" s="149">
        <v>0</v>
      </c>
      <c r="H558" s="149">
        <v>0</v>
      </c>
      <c r="I558" s="149">
        <v>0</v>
      </c>
      <c r="J558" s="149">
        <v>0</v>
      </c>
      <c r="K558" s="149">
        <v>0</v>
      </c>
      <c r="L558" s="149">
        <v>0</v>
      </c>
      <c r="M558" s="149">
        <v>3</v>
      </c>
      <c r="N558" s="149">
        <v>0</v>
      </c>
      <c r="O558" s="149">
        <v>3</v>
      </c>
      <c r="P558" s="149">
        <v>0</v>
      </c>
      <c r="Q558" s="149">
        <v>0</v>
      </c>
    </row>
    <row r="559" customHeight="1" spans="1:17">
      <c r="A559" s="150" t="s">
        <v>1559</v>
      </c>
      <c r="B559" s="150" t="s">
        <v>1179</v>
      </c>
      <c r="C559" s="150" t="s">
        <v>1185</v>
      </c>
      <c r="D559" s="148" t="s">
        <v>1395</v>
      </c>
      <c r="E559" s="148" t="s">
        <v>1396</v>
      </c>
      <c r="F559" s="149">
        <v>3</v>
      </c>
      <c r="G559" s="149">
        <v>0</v>
      </c>
      <c r="H559" s="149">
        <v>0</v>
      </c>
      <c r="I559" s="149">
        <v>0</v>
      </c>
      <c r="J559" s="149">
        <v>0</v>
      </c>
      <c r="K559" s="149">
        <v>0</v>
      </c>
      <c r="L559" s="149">
        <v>0</v>
      </c>
      <c r="M559" s="149">
        <v>3</v>
      </c>
      <c r="N559" s="149">
        <v>0</v>
      </c>
      <c r="O559" s="149">
        <v>3</v>
      </c>
      <c r="P559" s="149">
        <v>0</v>
      </c>
      <c r="Q559" s="149">
        <v>0</v>
      </c>
    </row>
    <row r="560" customHeight="1" spans="1:17">
      <c r="A560" s="150"/>
      <c r="B560" s="150"/>
      <c r="C560" s="150"/>
      <c r="D560" s="148" t="s">
        <v>1276</v>
      </c>
      <c r="E560" s="148" t="s">
        <v>1606</v>
      </c>
      <c r="F560" s="149">
        <v>1859.01</v>
      </c>
      <c r="G560" s="149">
        <v>1372.01</v>
      </c>
      <c r="H560" s="149">
        <v>0</v>
      </c>
      <c r="I560" s="149">
        <v>1233.2</v>
      </c>
      <c r="J560" s="149">
        <v>0</v>
      </c>
      <c r="K560" s="149">
        <v>108.14</v>
      </c>
      <c r="L560" s="149">
        <v>30.67</v>
      </c>
      <c r="M560" s="149">
        <v>487</v>
      </c>
      <c r="N560" s="149">
        <v>0</v>
      </c>
      <c r="O560" s="149">
        <v>487</v>
      </c>
      <c r="P560" s="149">
        <v>0</v>
      </c>
      <c r="Q560" s="149">
        <v>0</v>
      </c>
    </row>
    <row r="561" customHeight="1" spans="1:17">
      <c r="A561" s="150"/>
      <c r="B561" s="150"/>
      <c r="C561" s="150"/>
      <c r="D561" s="148" t="s">
        <v>1174</v>
      </c>
      <c r="E561" s="148" t="s">
        <v>1607</v>
      </c>
      <c r="F561" s="149">
        <v>1859.01</v>
      </c>
      <c r="G561" s="149">
        <v>1372.01</v>
      </c>
      <c r="H561" s="149">
        <v>0</v>
      </c>
      <c r="I561" s="149">
        <v>1233.2</v>
      </c>
      <c r="J561" s="149">
        <v>0</v>
      </c>
      <c r="K561" s="149">
        <v>108.14</v>
      </c>
      <c r="L561" s="149">
        <v>30.67</v>
      </c>
      <c r="M561" s="149">
        <v>487</v>
      </c>
      <c r="N561" s="149">
        <v>0</v>
      </c>
      <c r="O561" s="149">
        <v>487</v>
      </c>
      <c r="P561" s="149">
        <v>0</v>
      </c>
      <c r="Q561" s="149">
        <v>0</v>
      </c>
    </row>
    <row r="562" customHeight="1" spans="1:17">
      <c r="A562" s="150"/>
      <c r="B562" s="150"/>
      <c r="C562" s="150"/>
      <c r="D562" s="148" t="s">
        <v>1567</v>
      </c>
      <c r="E562" s="148" t="s">
        <v>1568</v>
      </c>
      <c r="F562" s="149">
        <v>1859.01</v>
      </c>
      <c r="G562" s="149">
        <v>1372.01</v>
      </c>
      <c r="H562" s="149">
        <v>0</v>
      </c>
      <c r="I562" s="149">
        <v>1233.2</v>
      </c>
      <c r="J562" s="149">
        <v>0</v>
      </c>
      <c r="K562" s="149">
        <v>108.14</v>
      </c>
      <c r="L562" s="149">
        <v>30.67</v>
      </c>
      <c r="M562" s="149">
        <v>487</v>
      </c>
      <c r="N562" s="149">
        <v>0</v>
      </c>
      <c r="O562" s="149">
        <v>487</v>
      </c>
      <c r="P562" s="149">
        <v>0</v>
      </c>
      <c r="Q562" s="149">
        <v>0</v>
      </c>
    </row>
    <row r="563" customHeight="1" spans="1:17">
      <c r="A563" s="150" t="s">
        <v>1559</v>
      </c>
      <c r="B563" s="150" t="s">
        <v>1182</v>
      </c>
      <c r="C563" s="150" t="s">
        <v>1176</v>
      </c>
      <c r="D563" s="148" t="s">
        <v>1608</v>
      </c>
      <c r="E563" s="148" t="s">
        <v>1609</v>
      </c>
      <c r="F563" s="149">
        <v>1859.01</v>
      </c>
      <c r="G563" s="149">
        <v>1372.01</v>
      </c>
      <c r="H563" s="149">
        <v>0</v>
      </c>
      <c r="I563" s="149">
        <v>1233.2</v>
      </c>
      <c r="J563" s="149">
        <v>0</v>
      </c>
      <c r="K563" s="149">
        <v>108.14</v>
      </c>
      <c r="L563" s="149">
        <v>30.67</v>
      </c>
      <c r="M563" s="149">
        <v>487</v>
      </c>
      <c r="N563" s="149">
        <v>0</v>
      </c>
      <c r="O563" s="149">
        <v>487</v>
      </c>
      <c r="P563" s="149">
        <v>0</v>
      </c>
      <c r="Q563" s="149">
        <v>0</v>
      </c>
    </row>
    <row r="564" customHeight="1" spans="1:17">
      <c r="A564" s="150"/>
      <c r="B564" s="150"/>
      <c r="C564" s="150"/>
      <c r="D564" s="148" t="s">
        <v>1457</v>
      </c>
      <c r="E564" s="148" t="s">
        <v>1610</v>
      </c>
      <c r="F564" s="149">
        <v>500</v>
      </c>
      <c r="G564" s="149">
        <v>0</v>
      </c>
      <c r="H564" s="149">
        <v>0</v>
      </c>
      <c r="I564" s="149">
        <v>0</v>
      </c>
      <c r="J564" s="149">
        <v>0</v>
      </c>
      <c r="K564" s="149">
        <v>0</v>
      </c>
      <c r="L564" s="149">
        <v>0</v>
      </c>
      <c r="M564" s="149">
        <v>500</v>
      </c>
      <c r="N564" s="149">
        <v>0</v>
      </c>
      <c r="O564" s="149">
        <v>500</v>
      </c>
      <c r="P564" s="149">
        <v>0</v>
      </c>
      <c r="Q564" s="149">
        <v>0</v>
      </c>
    </row>
    <row r="565" customHeight="1" spans="1:17">
      <c r="A565" s="150"/>
      <c r="B565" s="150"/>
      <c r="C565" s="150"/>
      <c r="D565" s="148" t="s">
        <v>1183</v>
      </c>
      <c r="E565" s="148" t="s">
        <v>156</v>
      </c>
      <c r="F565" s="149">
        <v>500</v>
      </c>
      <c r="G565" s="149">
        <v>0</v>
      </c>
      <c r="H565" s="149">
        <v>0</v>
      </c>
      <c r="I565" s="149">
        <v>0</v>
      </c>
      <c r="J565" s="149">
        <v>0</v>
      </c>
      <c r="K565" s="149">
        <v>0</v>
      </c>
      <c r="L565" s="149">
        <v>0</v>
      </c>
      <c r="M565" s="149">
        <v>500</v>
      </c>
      <c r="N565" s="149">
        <v>0</v>
      </c>
      <c r="O565" s="149">
        <v>500</v>
      </c>
      <c r="P565" s="149">
        <v>0</v>
      </c>
      <c r="Q565" s="149">
        <v>0</v>
      </c>
    </row>
    <row r="566" customHeight="1" spans="1:17">
      <c r="A566" s="150"/>
      <c r="B566" s="150"/>
      <c r="C566" s="150"/>
      <c r="D566" s="148" t="s">
        <v>1540</v>
      </c>
      <c r="E566" s="148" t="s">
        <v>1541</v>
      </c>
      <c r="F566" s="149">
        <v>500</v>
      </c>
      <c r="G566" s="149">
        <v>0</v>
      </c>
      <c r="H566" s="149">
        <v>0</v>
      </c>
      <c r="I566" s="149">
        <v>0</v>
      </c>
      <c r="J566" s="149">
        <v>0</v>
      </c>
      <c r="K566" s="149">
        <v>0</v>
      </c>
      <c r="L566" s="149">
        <v>0</v>
      </c>
      <c r="M566" s="149">
        <v>500</v>
      </c>
      <c r="N566" s="149">
        <v>0</v>
      </c>
      <c r="O566" s="149">
        <v>500</v>
      </c>
      <c r="P566" s="149">
        <v>0</v>
      </c>
      <c r="Q566" s="149">
        <v>0</v>
      </c>
    </row>
    <row r="567" customHeight="1" spans="1:17">
      <c r="A567" s="150" t="s">
        <v>1559</v>
      </c>
      <c r="B567" s="150" t="s">
        <v>1185</v>
      </c>
      <c r="C567" s="150" t="s">
        <v>1185</v>
      </c>
      <c r="D567" s="148" t="s">
        <v>1542</v>
      </c>
      <c r="E567" s="148" t="s">
        <v>1543</v>
      </c>
      <c r="F567" s="149">
        <v>500</v>
      </c>
      <c r="G567" s="149">
        <v>0</v>
      </c>
      <c r="H567" s="149">
        <v>0</v>
      </c>
      <c r="I567" s="149">
        <v>0</v>
      </c>
      <c r="J567" s="149">
        <v>0</v>
      </c>
      <c r="K567" s="149">
        <v>0</v>
      </c>
      <c r="L567" s="149">
        <v>0</v>
      </c>
      <c r="M567" s="149">
        <v>500</v>
      </c>
      <c r="N567" s="149">
        <v>0</v>
      </c>
      <c r="O567" s="149">
        <v>500</v>
      </c>
      <c r="P567" s="149">
        <v>0</v>
      </c>
      <c r="Q567" s="149">
        <v>0</v>
      </c>
    </row>
    <row r="568" customHeight="1" spans="1:17">
      <c r="A568" s="150"/>
      <c r="B568" s="150"/>
      <c r="C568" s="150"/>
      <c r="D568" s="148" t="s">
        <v>1611</v>
      </c>
      <c r="E568" s="148" t="s">
        <v>1612</v>
      </c>
      <c r="F568" s="149">
        <v>19569.96</v>
      </c>
      <c r="G568" s="149">
        <v>9819.18</v>
      </c>
      <c r="H568" s="149">
        <v>7653.67</v>
      </c>
      <c r="I568" s="149">
        <v>1963.94</v>
      </c>
      <c r="J568" s="149">
        <v>113.6</v>
      </c>
      <c r="K568" s="149">
        <v>45.93</v>
      </c>
      <c r="L568" s="149">
        <v>42.04</v>
      </c>
      <c r="M568" s="149">
        <v>9750.78</v>
      </c>
      <c r="N568" s="149">
        <v>0</v>
      </c>
      <c r="O568" s="149">
        <v>9692.27</v>
      </c>
      <c r="P568" s="149">
        <v>0</v>
      </c>
      <c r="Q568" s="149">
        <v>58.51</v>
      </c>
    </row>
    <row r="569" customHeight="1" spans="1:17">
      <c r="A569" s="150"/>
      <c r="B569" s="150"/>
      <c r="C569" s="150"/>
      <c r="D569" s="148" t="s">
        <v>1155</v>
      </c>
      <c r="E569" s="148" t="s">
        <v>1613</v>
      </c>
      <c r="F569" s="149">
        <v>329.7</v>
      </c>
      <c r="G569" s="149">
        <v>0</v>
      </c>
      <c r="H569" s="149">
        <v>0</v>
      </c>
      <c r="I569" s="149">
        <v>0</v>
      </c>
      <c r="J569" s="149">
        <v>0</v>
      </c>
      <c r="K569" s="149">
        <v>0</v>
      </c>
      <c r="L569" s="149">
        <v>0</v>
      </c>
      <c r="M569" s="149">
        <v>329.7</v>
      </c>
      <c r="N569" s="149">
        <v>0</v>
      </c>
      <c r="O569" s="149">
        <v>329.7</v>
      </c>
      <c r="P569" s="149">
        <v>0</v>
      </c>
      <c r="Q569" s="149">
        <v>0</v>
      </c>
    </row>
    <row r="570" customHeight="1" spans="1:17">
      <c r="A570" s="150"/>
      <c r="B570" s="150"/>
      <c r="C570" s="150"/>
      <c r="D570" s="148" t="s">
        <v>1157</v>
      </c>
      <c r="E570" s="148" t="s">
        <v>1614</v>
      </c>
      <c r="F570" s="149">
        <v>38.5</v>
      </c>
      <c r="G570" s="149">
        <v>0</v>
      </c>
      <c r="H570" s="149">
        <v>0</v>
      </c>
      <c r="I570" s="149">
        <v>0</v>
      </c>
      <c r="J570" s="149">
        <v>0</v>
      </c>
      <c r="K570" s="149">
        <v>0</v>
      </c>
      <c r="L570" s="149">
        <v>0</v>
      </c>
      <c r="M570" s="149">
        <v>38.5</v>
      </c>
      <c r="N570" s="149">
        <v>0</v>
      </c>
      <c r="O570" s="149">
        <v>38.5</v>
      </c>
      <c r="P570" s="149">
        <v>0</v>
      </c>
      <c r="Q570" s="149">
        <v>0</v>
      </c>
    </row>
    <row r="571" customHeight="1" spans="1:17">
      <c r="A571" s="150"/>
      <c r="B571" s="150"/>
      <c r="C571" s="150"/>
      <c r="D571" s="148" t="s">
        <v>1289</v>
      </c>
      <c r="E571" s="148" t="s">
        <v>1290</v>
      </c>
      <c r="F571" s="149">
        <v>38.5</v>
      </c>
      <c r="G571" s="149">
        <v>0</v>
      </c>
      <c r="H571" s="149">
        <v>0</v>
      </c>
      <c r="I571" s="149">
        <v>0</v>
      </c>
      <c r="J571" s="149">
        <v>0</v>
      </c>
      <c r="K571" s="149">
        <v>0</v>
      </c>
      <c r="L571" s="149">
        <v>0</v>
      </c>
      <c r="M571" s="149">
        <v>38.5</v>
      </c>
      <c r="N571" s="149">
        <v>0</v>
      </c>
      <c r="O571" s="149">
        <v>38.5</v>
      </c>
      <c r="P571" s="149">
        <v>0</v>
      </c>
      <c r="Q571" s="149">
        <v>0</v>
      </c>
    </row>
    <row r="572" customHeight="1" spans="1:17">
      <c r="A572" s="150" t="s">
        <v>1611</v>
      </c>
      <c r="B572" s="150" t="s">
        <v>1161</v>
      </c>
      <c r="C572" s="150" t="s">
        <v>1161</v>
      </c>
      <c r="D572" s="148" t="s">
        <v>1292</v>
      </c>
      <c r="E572" s="148" t="s">
        <v>1293</v>
      </c>
      <c r="F572" s="149">
        <v>38.5</v>
      </c>
      <c r="G572" s="149">
        <v>0</v>
      </c>
      <c r="H572" s="149">
        <v>0</v>
      </c>
      <c r="I572" s="149">
        <v>0</v>
      </c>
      <c r="J572" s="149">
        <v>0</v>
      </c>
      <c r="K572" s="149">
        <v>0</v>
      </c>
      <c r="L572" s="149">
        <v>0</v>
      </c>
      <c r="M572" s="149">
        <v>38.5</v>
      </c>
      <c r="N572" s="149">
        <v>0</v>
      </c>
      <c r="O572" s="149">
        <v>38.5</v>
      </c>
      <c r="P572" s="149">
        <v>0</v>
      </c>
      <c r="Q572" s="149">
        <v>0</v>
      </c>
    </row>
    <row r="573" customHeight="1" spans="1:17">
      <c r="A573" s="150"/>
      <c r="B573" s="150"/>
      <c r="C573" s="150"/>
      <c r="D573" s="148" t="s">
        <v>1168</v>
      </c>
      <c r="E573" s="148" t="s">
        <v>1615</v>
      </c>
      <c r="F573" s="149">
        <v>250</v>
      </c>
      <c r="G573" s="149">
        <v>0</v>
      </c>
      <c r="H573" s="149">
        <v>0</v>
      </c>
      <c r="I573" s="149">
        <v>0</v>
      </c>
      <c r="J573" s="149">
        <v>0</v>
      </c>
      <c r="K573" s="149">
        <v>0</v>
      </c>
      <c r="L573" s="149">
        <v>0</v>
      </c>
      <c r="M573" s="149">
        <v>250</v>
      </c>
      <c r="N573" s="149">
        <v>0</v>
      </c>
      <c r="O573" s="149">
        <v>250</v>
      </c>
      <c r="P573" s="149">
        <v>0</v>
      </c>
      <c r="Q573" s="149">
        <v>0</v>
      </c>
    </row>
    <row r="574" customHeight="1" spans="1:17">
      <c r="A574" s="150"/>
      <c r="B574" s="150"/>
      <c r="C574" s="150"/>
      <c r="D574" s="148" t="s">
        <v>1289</v>
      </c>
      <c r="E574" s="148" t="s">
        <v>1290</v>
      </c>
      <c r="F574" s="149">
        <v>250</v>
      </c>
      <c r="G574" s="149">
        <v>0</v>
      </c>
      <c r="H574" s="149">
        <v>0</v>
      </c>
      <c r="I574" s="149">
        <v>0</v>
      </c>
      <c r="J574" s="149">
        <v>0</v>
      </c>
      <c r="K574" s="149">
        <v>0</v>
      </c>
      <c r="L574" s="149">
        <v>0</v>
      </c>
      <c r="M574" s="149">
        <v>250</v>
      </c>
      <c r="N574" s="149">
        <v>0</v>
      </c>
      <c r="O574" s="149">
        <v>250</v>
      </c>
      <c r="P574" s="149">
        <v>0</v>
      </c>
      <c r="Q574" s="149">
        <v>0</v>
      </c>
    </row>
    <row r="575" customHeight="1" spans="1:17">
      <c r="A575" s="150" t="s">
        <v>1611</v>
      </c>
      <c r="B575" s="150" t="s">
        <v>1161</v>
      </c>
      <c r="C575" s="150" t="s">
        <v>1170</v>
      </c>
      <c r="D575" s="148" t="s">
        <v>1292</v>
      </c>
      <c r="E575" s="148" t="s">
        <v>1293</v>
      </c>
      <c r="F575" s="149">
        <v>250</v>
      </c>
      <c r="G575" s="149">
        <v>0</v>
      </c>
      <c r="H575" s="149">
        <v>0</v>
      </c>
      <c r="I575" s="149">
        <v>0</v>
      </c>
      <c r="J575" s="149">
        <v>0</v>
      </c>
      <c r="K575" s="149">
        <v>0</v>
      </c>
      <c r="L575" s="149">
        <v>0</v>
      </c>
      <c r="M575" s="149">
        <v>250</v>
      </c>
      <c r="N575" s="149">
        <v>0</v>
      </c>
      <c r="O575" s="149">
        <v>250</v>
      </c>
      <c r="P575" s="149">
        <v>0</v>
      </c>
      <c r="Q575" s="149">
        <v>0</v>
      </c>
    </row>
    <row r="576" customHeight="1" spans="1:17">
      <c r="A576" s="150"/>
      <c r="B576" s="150"/>
      <c r="C576" s="150"/>
      <c r="D576" s="148" t="s">
        <v>1183</v>
      </c>
      <c r="E576" s="148" t="s">
        <v>1616</v>
      </c>
      <c r="F576" s="149">
        <v>41.2</v>
      </c>
      <c r="G576" s="149">
        <v>0</v>
      </c>
      <c r="H576" s="149">
        <v>0</v>
      </c>
      <c r="I576" s="149">
        <v>0</v>
      </c>
      <c r="J576" s="149">
        <v>0</v>
      </c>
      <c r="K576" s="149">
        <v>0</v>
      </c>
      <c r="L576" s="149">
        <v>0</v>
      </c>
      <c r="M576" s="149">
        <v>41.2</v>
      </c>
      <c r="N576" s="149">
        <v>0</v>
      </c>
      <c r="O576" s="149">
        <v>41.2</v>
      </c>
      <c r="P576" s="149">
        <v>0</v>
      </c>
      <c r="Q576" s="149">
        <v>0</v>
      </c>
    </row>
    <row r="577" customHeight="1" spans="1:17">
      <c r="A577" s="150"/>
      <c r="B577" s="150"/>
      <c r="C577" s="150"/>
      <c r="D577" s="148" t="s">
        <v>1289</v>
      </c>
      <c r="E577" s="148" t="s">
        <v>1290</v>
      </c>
      <c r="F577" s="149">
        <v>41.2</v>
      </c>
      <c r="G577" s="149">
        <v>0</v>
      </c>
      <c r="H577" s="149">
        <v>0</v>
      </c>
      <c r="I577" s="149">
        <v>0</v>
      </c>
      <c r="J577" s="149">
        <v>0</v>
      </c>
      <c r="K577" s="149">
        <v>0</v>
      </c>
      <c r="L577" s="149">
        <v>0</v>
      </c>
      <c r="M577" s="149">
        <v>41.2</v>
      </c>
      <c r="N577" s="149">
        <v>0</v>
      </c>
      <c r="O577" s="149">
        <v>41.2</v>
      </c>
      <c r="P577" s="149">
        <v>0</v>
      </c>
      <c r="Q577" s="149">
        <v>0</v>
      </c>
    </row>
    <row r="578" customHeight="1" spans="1:17">
      <c r="A578" s="150" t="s">
        <v>1611</v>
      </c>
      <c r="B578" s="150" t="s">
        <v>1161</v>
      </c>
      <c r="C578" s="150" t="s">
        <v>1185</v>
      </c>
      <c r="D578" s="148" t="s">
        <v>1292</v>
      </c>
      <c r="E578" s="148" t="s">
        <v>1293</v>
      </c>
      <c r="F578" s="149">
        <v>41.2</v>
      </c>
      <c r="G578" s="149">
        <v>0</v>
      </c>
      <c r="H578" s="149">
        <v>0</v>
      </c>
      <c r="I578" s="149">
        <v>0</v>
      </c>
      <c r="J578" s="149">
        <v>0</v>
      </c>
      <c r="K578" s="149">
        <v>0</v>
      </c>
      <c r="L578" s="149">
        <v>0</v>
      </c>
      <c r="M578" s="149">
        <v>41.2</v>
      </c>
      <c r="N578" s="149">
        <v>0</v>
      </c>
      <c r="O578" s="149">
        <v>41.2</v>
      </c>
      <c r="P578" s="149">
        <v>0</v>
      </c>
      <c r="Q578" s="149">
        <v>0</v>
      </c>
    </row>
    <row r="579" customHeight="1" spans="1:17">
      <c r="A579" s="150"/>
      <c r="B579" s="150"/>
      <c r="C579" s="150"/>
      <c r="D579" s="148" t="s">
        <v>1186</v>
      </c>
      <c r="E579" s="148" t="s">
        <v>1617</v>
      </c>
      <c r="F579" s="149">
        <v>768.48</v>
      </c>
      <c r="G579" s="149">
        <v>729.98</v>
      </c>
      <c r="H579" s="149">
        <v>631.09</v>
      </c>
      <c r="I579" s="149">
        <v>0</v>
      </c>
      <c r="J579" s="149">
        <v>77.14</v>
      </c>
      <c r="K579" s="149">
        <v>0</v>
      </c>
      <c r="L579" s="149">
        <v>21.75</v>
      </c>
      <c r="M579" s="149">
        <v>38.5</v>
      </c>
      <c r="N579" s="149">
        <v>0</v>
      </c>
      <c r="O579" s="149">
        <v>38.5</v>
      </c>
      <c r="P579" s="149">
        <v>0</v>
      </c>
      <c r="Q579" s="149">
        <v>0</v>
      </c>
    </row>
    <row r="580" customHeight="1" spans="1:17">
      <c r="A580" s="150"/>
      <c r="B580" s="150"/>
      <c r="C580" s="150"/>
      <c r="D580" s="148" t="s">
        <v>1157</v>
      </c>
      <c r="E580" s="148" t="s">
        <v>1618</v>
      </c>
      <c r="F580" s="149">
        <v>744.98</v>
      </c>
      <c r="G580" s="149">
        <v>729.98</v>
      </c>
      <c r="H580" s="149">
        <v>631.09</v>
      </c>
      <c r="I580" s="149">
        <v>0</v>
      </c>
      <c r="J580" s="149">
        <v>77.14</v>
      </c>
      <c r="K580" s="149">
        <v>0</v>
      </c>
      <c r="L580" s="149">
        <v>21.75</v>
      </c>
      <c r="M580" s="149">
        <v>15</v>
      </c>
      <c r="N580" s="149">
        <v>0</v>
      </c>
      <c r="O580" s="149">
        <v>15</v>
      </c>
      <c r="P580" s="149">
        <v>0</v>
      </c>
      <c r="Q580" s="149">
        <v>0</v>
      </c>
    </row>
    <row r="581" customHeight="1" spans="1:17">
      <c r="A581" s="150"/>
      <c r="B581" s="150"/>
      <c r="C581" s="150"/>
      <c r="D581" s="148" t="s">
        <v>1619</v>
      </c>
      <c r="E581" s="148" t="s">
        <v>1620</v>
      </c>
      <c r="F581" s="149">
        <v>744.98</v>
      </c>
      <c r="G581" s="149">
        <v>729.98</v>
      </c>
      <c r="H581" s="149">
        <v>631.09</v>
      </c>
      <c r="I581" s="149">
        <v>0</v>
      </c>
      <c r="J581" s="149">
        <v>77.14</v>
      </c>
      <c r="K581" s="149">
        <v>0</v>
      </c>
      <c r="L581" s="149">
        <v>21.75</v>
      </c>
      <c r="M581" s="149">
        <v>15</v>
      </c>
      <c r="N581" s="149">
        <v>0</v>
      </c>
      <c r="O581" s="149">
        <v>15</v>
      </c>
      <c r="P581" s="149">
        <v>0</v>
      </c>
      <c r="Q581" s="149">
        <v>0</v>
      </c>
    </row>
    <row r="582" customHeight="1" spans="1:17">
      <c r="A582" s="150" t="s">
        <v>1611</v>
      </c>
      <c r="B582" s="150" t="s">
        <v>1170</v>
      </c>
      <c r="C582" s="150" t="s">
        <v>1161</v>
      </c>
      <c r="D582" s="148" t="s">
        <v>1621</v>
      </c>
      <c r="E582" s="148" t="s">
        <v>1622</v>
      </c>
      <c r="F582" s="149">
        <v>744.98</v>
      </c>
      <c r="G582" s="149">
        <v>729.98</v>
      </c>
      <c r="H582" s="149">
        <v>631.09</v>
      </c>
      <c r="I582" s="149">
        <v>0</v>
      </c>
      <c r="J582" s="149">
        <v>77.14</v>
      </c>
      <c r="K582" s="149">
        <v>0</v>
      </c>
      <c r="L582" s="149">
        <v>21.75</v>
      </c>
      <c r="M582" s="149">
        <v>15</v>
      </c>
      <c r="N582" s="149">
        <v>0</v>
      </c>
      <c r="O582" s="149">
        <v>15</v>
      </c>
      <c r="P582" s="149">
        <v>0</v>
      </c>
      <c r="Q582" s="149">
        <v>0</v>
      </c>
    </row>
    <row r="583" customHeight="1" spans="1:17">
      <c r="A583" s="150"/>
      <c r="B583" s="150"/>
      <c r="C583" s="150"/>
      <c r="D583" s="148" t="s">
        <v>1183</v>
      </c>
      <c r="E583" s="148" t="s">
        <v>1623</v>
      </c>
      <c r="F583" s="149">
        <v>23.5</v>
      </c>
      <c r="G583" s="149">
        <v>0</v>
      </c>
      <c r="H583" s="149">
        <v>0</v>
      </c>
      <c r="I583" s="149">
        <v>0</v>
      </c>
      <c r="J583" s="149">
        <v>0</v>
      </c>
      <c r="K583" s="149">
        <v>0</v>
      </c>
      <c r="L583" s="149">
        <v>0</v>
      </c>
      <c r="M583" s="149">
        <v>23.5</v>
      </c>
      <c r="N583" s="149">
        <v>0</v>
      </c>
      <c r="O583" s="149">
        <v>23.5</v>
      </c>
      <c r="P583" s="149">
        <v>0</v>
      </c>
      <c r="Q583" s="149">
        <v>0</v>
      </c>
    </row>
    <row r="584" customHeight="1" spans="1:17">
      <c r="A584" s="150"/>
      <c r="B584" s="150"/>
      <c r="C584" s="150"/>
      <c r="D584" s="148" t="s">
        <v>1619</v>
      </c>
      <c r="E584" s="148" t="s">
        <v>1620</v>
      </c>
      <c r="F584" s="149">
        <v>23.5</v>
      </c>
      <c r="G584" s="149">
        <v>0</v>
      </c>
      <c r="H584" s="149">
        <v>0</v>
      </c>
      <c r="I584" s="149">
        <v>0</v>
      </c>
      <c r="J584" s="149">
        <v>0</v>
      </c>
      <c r="K584" s="149">
        <v>0</v>
      </c>
      <c r="L584" s="149">
        <v>0</v>
      </c>
      <c r="M584" s="149">
        <v>23.5</v>
      </c>
      <c r="N584" s="149">
        <v>0</v>
      </c>
      <c r="O584" s="149">
        <v>23.5</v>
      </c>
      <c r="P584" s="149">
        <v>0</v>
      </c>
      <c r="Q584" s="149">
        <v>0</v>
      </c>
    </row>
    <row r="585" customHeight="1" spans="1:17">
      <c r="A585" s="150" t="s">
        <v>1611</v>
      </c>
      <c r="B585" s="150" t="s">
        <v>1170</v>
      </c>
      <c r="C585" s="150" t="s">
        <v>1185</v>
      </c>
      <c r="D585" s="148" t="s">
        <v>1621</v>
      </c>
      <c r="E585" s="148" t="s">
        <v>1622</v>
      </c>
      <c r="F585" s="149">
        <v>23.5</v>
      </c>
      <c r="G585" s="149">
        <v>0</v>
      </c>
      <c r="H585" s="149">
        <v>0</v>
      </c>
      <c r="I585" s="149">
        <v>0</v>
      </c>
      <c r="J585" s="149">
        <v>0</v>
      </c>
      <c r="K585" s="149">
        <v>0</v>
      </c>
      <c r="L585" s="149">
        <v>0</v>
      </c>
      <c r="M585" s="149">
        <v>23.5</v>
      </c>
      <c r="N585" s="149">
        <v>0</v>
      </c>
      <c r="O585" s="149">
        <v>23.5</v>
      </c>
      <c r="P585" s="149">
        <v>0</v>
      </c>
      <c r="Q585" s="149">
        <v>0</v>
      </c>
    </row>
    <row r="586" customHeight="1" spans="1:17">
      <c r="A586" s="150"/>
      <c r="B586" s="150"/>
      <c r="C586" s="150"/>
      <c r="D586" s="148" t="s">
        <v>1248</v>
      </c>
      <c r="E586" s="148" t="s">
        <v>1624</v>
      </c>
      <c r="F586" s="149">
        <v>5073.75</v>
      </c>
      <c r="G586" s="149">
        <v>5073.75</v>
      </c>
      <c r="H586" s="149">
        <v>3513.55</v>
      </c>
      <c r="I586" s="149">
        <v>1560.2</v>
      </c>
      <c r="J586" s="149">
        <v>0</v>
      </c>
      <c r="K586" s="149">
        <v>0</v>
      </c>
      <c r="L586" s="149">
        <v>0</v>
      </c>
      <c r="M586" s="149">
        <v>0</v>
      </c>
      <c r="N586" s="149">
        <v>0</v>
      </c>
      <c r="O586" s="149">
        <v>0</v>
      </c>
      <c r="P586" s="149">
        <v>0</v>
      </c>
      <c r="Q586" s="149">
        <v>0</v>
      </c>
    </row>
    <row r="587" customHeight="1" spans="1:17">
      <c r="A587" s="150"/>
      <c r="B587" s="150"/>
      <c r="C587" s="150"/>
      <c r="D587" s="148" t="s">
        <v>1174</v>
      </c>
      <c r="E587" s="148" t="s">
        <v>1625</v>
      </c>
      <c r="F587" s="149">
        <v>4591.7</v>
      </c>
      <c r="G587" s="149">
        <v>4591.7</v>
      </c>
      <c r="H587" s="149">
        <v>3421.77</v>
      </c>
      <c r="I587" s="149">
        <v>1169.93</v>
      </c>
      <c r="J587" s="149">
        <v>0</v>
      </c>
      <c r="K587" s="149">
        <v>0</v>
      </c>
      <c r="L587" s="149">
        <v>0</v>
      </c>
      <c r="M587" s="149">
        <v>0</v>
      </c>
      <c r="N587" s="149">
        <v>0</v>
      </c>
      <c r="O587" s="149">
        <v>0</v>
      </c>
      <c r="P587" s="149">
        <v>0</v>
      </c>
      <c r="Q587" s="149">
        <v>0</v>
      </c>
    </row>
    <row r="588" customHeight="1" spans="1:17">
      <c r="A588" s="150"/>
      <c r="B588" s="150"/>
      <c r="C588" s="150"/>
      <c r="D588" s="148" t="s">
        <v>1204</v>
      </c>
      <c r="E588" s="148" t="s">
        <v>1205</v>
      </c>
      <c r="F588" s="149">
        <v>55.19</v>
      </c>
      <c r="G588" s="149">
        <v>55.19</v>
      </c>
      <c r="H588" s="149">
        <v>55.19</v>
      </c>
      <c r="I588" s="149">
        <v>0</v>
      </c>
      <c r="J588" s="149">
        <v>0</v>
      </c>
      <c r="K588" s="149">
        <v>0</v>
      </c>
      <c r="L588" s="149">
        <v>0</v>
      </c>
      <c r="M588" s="149">
        <v>0</v>
      </c>
      <c r="N588" s="149">
        <v>0</v>
      </c>
      <c r="O588" s="149">
        <v>0</v>
      </c>
      <c r="P588" s="149">
        <v>0</v>
      </c>
      <c r="Q588" s="149">
        <v>0</v>
      </c>
    </row>
    <row r="589" customHeight="1" spans="1:17">
      <c r="A589" s="150" t="s">
        <v>1611</v>
      </c>
      <c r="B589" s="150" t="s">
        <v>1176</v>
      </c>
      <c r="C589" s="150" t="s">
        <v>1176</v>
      </c>
      <c r="D589" s="148" t="s">
        <v>1225</v>
      </c>
      <c r="E589" s="148" t="s">
        <v>1226</v>
      </c>
      <c r="F589" s="149">
        <v>55.19</v>
      </c>
      <c r="G589" s="149">
        <v>55.19</v>
      </c>
      <c r="H589" s="149">
        <v>55.19</v>
      </c>
      <c r="I589" s="149">
        <v>0</v>
      </c>
      <c r="J589" s="149">
        <v>0</v>
      </c>
      <c r="K589" s="149">
        <v>0</v>
      </c>
      <c r="L589" s="149">
        <v>0</v>
      </c>
      <c r="M589" s="149">
        <v>0</v>
      </c>
      <c r="N589" s="149">
        <v>0</v>
      </c>
      <c r="O589" s="149">
        <v>0</v>
      </c>
      <c r="P589" s="149">
        <v>0</v>
      </c>
      <c r="Q589" s="149">
        <v>0</v>
      </c>
    </row>
    <row r="590" customHeight="1" spans="1:17">
      <c r="A590" s="150"/>
      <c r="B590" s="150"/>
      <c r="C590" s="150"/>
      <c r="D590" s="148" t="s">
        <v>1159</v>
      </c>
      <c r="E590" s="148" t="s">
        <v>1160</v>
      </c>
      <c r="F590" s="149">
        <v>190.94</v>
      </c>
      <c r="G590" s="149">
        <v>190.94</v>
      </c>
      <c r="H590" s="149">
        <v>190.94</v>
      </c>
      <c r="I590" s="149">
        <v>0</v>
      </c>
      <c r="J590" s="149">
        <v>0</v>
      </c>
      <c r="K590" s="149">
        <v>0</v>
      </c>
      <c r="L590" s="149">
        <v>0</v>
      </c>
      <c r="M590" s="149">
        <v>0</v>
      </c>
      <c r="N590" s="149">
        <v>0</v>
      </c>
      <c r="O590" s="149">
        <v>0</v>
      </c>
      <c r="P590" s="149">
        <v>0</v>
      </c>
      <c r="Q590" s="149">
        <v>0</v>
      </c>
    </row>
    <row r="591" customHeight="1" spans="1:17">
      <c r="A591" s="150" t="s">
        <v>1611</v>
      </c>
      <c r="B591" s="150" t="s">
        <v>1176</v>
      </c>
      <c r="C591" s="150" t="s">
        <v>1176</v>
      </c>
      <c r="D591" s="148" t="s">
        <v>1162</v>
      </c>
      <c r="E591" s="148" t="s">
        <v>1163</v>
      </c>
      <c r="F591" s="149">
        <v>190.94</v>
      </c>
      <c r="G591" s="149">
        <v>190.94</v>
      </c>
      <c r="H591" s="149">
        <v>190.94</v>
      </c>
      <c r="I591" s="149">
        <v>0</v>
      </c>
      <c r="J591" s="149">
        <v>0</v>
      </c>
      <c r="K591" s="149">
        <v>0</v>
      </c>
      <c r="L591" s="149">
        <v>0</v>
      </c>
      <c r="M591" s="149">
        <v>0</v>
      </c>
      <c r="N591" s="149">
        <v>0</v>
      </c>
      <c r="O591" s="149">
        <v>0</v>
      </c>
      <c r="P591" s="149">
        <v>0</v>
      </c>
      <c r="Q591" s="149">
        <v>0</v>
      </c>
    </row>
    <row r="592" customHeight="1" spans="1:17">
      <c r="A592" s="150"/>
      <c r="B592" s="150"/>
      <c r="C592" s="150"/>
      <c r="D592" s="148" t="s">
        <v>1298</v>
      </c>
      <c r="E592" s="148" t="s">
        <v>1299</v>
      </c>
      <c r="F592" s="149">
        <v>222.03</v>
      </c>
      <c r="G592" s="149">
        <v>222.03</v>
      </c>
      <c r="H592" s="149">
        <v>222.03</v>
      </c>
      <c r="I592" s="149">
        <v>0</v>
      </c>
      <c r="J592" s="149">
        <v>0</v>
      </c>
      <c r="K592" s="149">
        <v>0</v>
      </c>
      <c r="L592" s="149">
        <v>0</v>
      </c>
      <c r="M592" s="149">
        <v>0</v>
      </c>
      <c r="N592" s="149">
        <v>0</v>
      </c>
      <c r="O592" s="149">
        <v>0</v>
      </c>
      <c r="P592" s="149">
        <v>0</v>
      </c>
      <c r="Q592" s="149">
        <v>0</v>
      </c>
    </row>
    <row r="593" customHeight="1" spans="1:17">
      <c r="A593" s="150" t="s">
        <v>1611</v>
      </c>
      <c r="B593" s="150" t="s">
        <v>1176</v>
      </c>
      <c r="C593" s="150" t="s">
        <v>1176</v>
      </c>
      <c r="D593" s="148" t="s">
        <v>1301</v>
      </c>
      <c r="E593" s="148" t="s">
        <v>1302</v>
      </c>
      <c r="F593" s="149">
        <v>222.03</v>
      </c>
      <c r="G593" s="149">
        <v>222.03</v>
      </c>
      <c r="H593" s="149">
        <v>222.03</v>
      </c>
      <c r="I593" s="149">
        <v>0</v>
      </c>
      <c r="J593" s="149">
        <v>0</v>
      </c>
      <c r="K593" s="149">
        <v>0</v>
      </c>
      <c r="L593" s="149">
        <v>0</v>
      </c>
      <c r="M593" s="149">
        <v>0</v>
      </c>
      <c r="N593" s="149">
        <v>0</v>
      </c>
      <c r="O593" s="149">
        <v>0</v>
      </c>
      <c r="P593" s="149">
        <v>0</v>
      </c>
      <c r="Q593" s="149">
        <v>0</v>
      </c>
    </row>
    <row r="594" customHeight="1" spans="1:17">
      <c r="A594" s="150"/>
      <c r="B594" s="150"/>
      <c r="C594" s="150"/>
      <c r="D594" s="148" t="s">
        <v>1490</v>
      </c>
      <c r="E594" s="148" t="s">
        <v>1491</v>
      </c>
      <c r="F594" s="149">
        <v>187.78</v>
      </c>
      <c r="G594" s="149">
        <v>187.78</v>
      </c>
      <c r="H594" s="149">
        <v>187.78</v>
      </c>
      <c r="I594" s="149">
        <v>0</v>
      </c>
      <c r="J594" s="149">
        <v>0</v>
      </c>
      <c r="K594" s="149">
        <v>0</v>
      </c>
      <c r="L594" s="149">
        <v>0</v>
      </c>
      <c r="M594" s="149">
        <v>0</v>
      </c>
      <c r="N594" s="149">
        <v>0</v>
      </c>
      <c r="O594" s="149">
        <v>0</v>
      </c>
      <c r="P594" s="149">
        <v>0</v>
      </c>
      <c r="Q594" s="149">
        <v>0</v>
      </c>
    </row>
    <row r="595" customHeight="1" spans="1:17">
      <c r="A595" s="150" t="s">
        <v>1611</v>
      </c>
      <c r="B595" s="150" t="s">
        <v>1176</v>
      </c>
      <c r="C595" s="150" t="s">
        <v>1176</v>
      </c>
      <c r="D595" s="148" t="s">
        <v>1492</v>
      </c>
      <c r="E595" s="148" t="s">
        <v>1493</v>
      </c>
      <c r="F595" s="149">
        <v>187.78</v>
      </c>
      <c r="G595" s="149">
        <v>187.78</v>
      </c>
      <c r="H595" s="149">
        <v>187.78</v>
      </c>
      <c r="I595" s="149">
        <v>0</v>
      </c>
      <c r="J595" s="149">
        <v>0</v>
      </c>
      <c r="K595" s="149">
        <v>0</v>
      </c>
      <c r="L595" s="149">
        <v>0</v>
      </c>
      <c r="M595" s="149">
        <v>0</v>
      </c>
      <c r="N595" s="149">
        <v>0</v>
      </c>
      <c r="O595" s="149">
        <v>0</v>
      </c>
      <c r="P595" s="149">
        <v>0</v>
      </c>
      <c r="Q595" s="149">
        <v>0</v>
      </c>
    </row>
    <row r="596" customHeight="1" spans="1:17">
      <c r="A596" s="150"/>
      <c r="B596" s="150"/>
      <c r="C596" s="150"/>
      <c r="D596" s="148" t="s">
        <v>1507</v>
      </c>
      <c r="E596" s="148" t="s">
        <v>1508</v>
      </c>
      <c r="F596" s="149">
        <v>100.5</v>
      </c>
      <c r="G596" s="149">
        <v>100.5</v>
      </c>
      <c r="H596" s="149">
        <v>100.5</v>
      </c>
      <c r="I596" s="149">
        <v>0</v>
      </c>
      <c r="J596" s="149">
        <v>0</v>
      </c>
      <c r="K596" s="149">
        <v>0</v>
      </c>
      <c r="L596" s="149">
        <v>0</v>
      </c>
      <c r="M596" s="149">
        <v>0</v>
      </c>
      <c r="N596" s="149">
        <v>0</v>
      </c>
      <c r="O596" s="149">
        <v>0</v>
      </c>
      <c r="P596" s="149">
        <v>0</v>
      </c>
      <c r="Q596" s="149">
        <v>0</v>
      </c>
    </row>
    <row r="597" customHeight="1" spans="1:17">
      <c r="A597" s="150" t="s">
        <v>1611</v>
      </c>
      <c r="B597" s="150" t="s">
        <v>1176</v>
      </c>
      <c r="C597" s="150" t="s">
        <v>1176</v>
      </c>
      <c r="D597" s="148" t="s">
        <v>1509</v>
      </c>
      <c r="E597" s="148" t="s">
        <v>1510</v>
      </c>
      <c r="F597" s="149">
        <v>100.5</v>
      </c>
      <c r="G597" s="149">
        <v>100.5</v>
      </c>
      <c r="H597" s="149">
        <v>100.5</v>
      </c>
      <c r="I597" s="149">
        <v>0</v>
      </c>
      <c r="J597" s="149">
        <v>0</v>
      </c>
      <c r="K597" s="149">
        <v>0</v>
      </c>
      <c r="L597" s="149">
        <v>0</v>
      </c>
      <c r="M597" s="149">
        <v>0</v>
      </c>
      <c r="N597" s="149">
        <v>0</v>
      </c>
      <c r="O597" s="149">
        <v>0</v>
      </c>
      <c r="P597" s="149">
        <v>0</v>
      </c>
      <c r="Q597" s="149">
        <v>0</v>
      </c>
    </row>
    <row r="598" customHeight="1" spans="1:17">
      <c r="A598" s="150"/>
      <c r="B598" s="150"/>
      <c r="C598" s="150"/>
      <c r="D598" s="148" t="s">
        <v>1261</v>
      </c>
      <c r="E598" s="148" t="s">
        <v>1262</v>
      </c>
      <c r="F598" s="149">
        <v>106.23</v>
      </c>
      <c r="G598" s="149">
        <v>106.23</v>
      </c>
      <c r="H598" s="149">
        <v>106.23</v>
      </c>
      <c r="I598" s="149">
        <v>0</v>
      </c>
      <c r="J598" s="149">
        <v>0</v>
      </c>
      <c r="K598" s="149">
        <v>0</v>
      </c>
      <c r="L598" s="149">
        <v>0</v>
      </c>
      <c r="M598" s="149">
        <v>0</v>
      </c>
      <c r="N598" s="149">
        <v>0</v>
      </c>
      <c r="O598" s="149">
        <v>0</v>
      </c>
      <c r="P598" s="149">
        <v>0</v>
      </c>
      <c r="Q598" s="149">
        <v>0</v>
      </c>
    </row>
    <row r="599" customHeight="1" spans="1:17">
      <c r="A599" s="150" t="s">
        <v>1611</v>
      </c>
      <c r="B599" s="150" t="s">
        <v>1176</v>
      </c>
      <c r="C599" s="150" t="s">
        <v>1176</v>
      </c>
      <c r="D599" s="148" t="s">
        <v>1263</v>
      </c>
      <c r="E599" s="148" t="s">
        <v>1264</v>
      </c>
      <c r="F599" s="149">
        <v>106.23</v>
      </c>
      <c r="G599" s="149">
        <v>106.23</v>
      </c>
      <c r="H599" s="149">
        <v>106.23</v>
      </c>
      <c r="I599" s="149">
        <v>0</v>
      </c>
      <c r="J599" s="149">
        <v>0</v>
      </c>
      <c r="K599" s="149">
        <v>0</v>
      </c>
      <c r="L599" s="149">
        <v>0</v>
      </c>
      <c r="M599" s="149">
        <v>0</v>
      </c>
      <c r="N599" s="149">
        <v>0</v>
      </c>
      <c r="O599" s="149">
        <v>0</v>
      </c>
      <c r="P599" s="149">
        <v>0</v>
      </c>
      <c r="Q599" s="149">
        <v>0</v>
      </c>
    </row>
    <row r="600" customHeight="1" spans="1:17">
      <c r="A600" s="150"/>
      <c r="B600" s="150"/>
      <c r="C600" s="150"/>
      <c r="D600" s="148" t="s">
        <v>1351</v>
      </c>
      <c r="E600" s="148" t="s">
        <v>1352</v>
      </c>
      <c r="F600" s="149">
        <v>43.45</v>
      </c>
      <c r="G600" s="149">
        <v>43.45</v>
      </c>
      <c r="H600" s="149">
        <v>43.45</v>
      </c>
      <c r="I600" s="149">
        <v>0</v>
      </c>
      <c r="J600" s="149">
        <v>0</v>
      </c>
      <c r="K600" s="149">
        <v>0</v>
      </c>
      <c r="L600" s="149">
        <v>0</v>
      </c>
      <c r="M600" s="149">
        <v>0</v>
      </c>
      <c r="N600" s="149">
        <v>0</v>
      </c>
      <c r="O600" s="149">
        <v>0</v>
      </c>
      <c r="P600" s="149">
        <v>0</v>
      </c>
      <c r="Q600" s="149">
        <v>0</v>
      </c>
    </row>
    <row r="601" customHeight="1" spans="1:17">
      <c r="A601" s="150" t="s">
        <v>1611</v>
      </c>
      <c r="B601" s="150" t="s">
        <v>1176</v>
      </c>
      <c r="C601" s="150" t="s">
        <v>1176</v>
      </c>
      <c r="D601" s="148" t="s">
        <v>1354</v>
      </c>
      <c r="E601" s="148" t="s">
        <v>1355</v>
      </c>
      <c r="F601" s="149">
        <v>43.45</v>
      </c>
      <c r="G601" s="149">
        <v>43.45</v>
      </c>
      <c r="H601" s="149">
        <v>43.45</v>
      </c>
      <c r="I601" s="149">
        <v>0</v>
      </c>
      <c r="J601" s="149">
        <v>0</v>
      </c>
      <c r="K601" s="149">
        <v>0</v>
      </c>
      <c r="L601" s="149">
        <v>0</v>
      </c>
      <c r="M601" s="149">
        <v>0</v>
      </c>
      <c r="N601" s="149">
        <v>0</v>
      </c>
      <c r="O601" s="149">
        <v>0</v>
      </c>
      <c r="P601" s="149">
        <v>0</v>
      </c>
      <c r="Q601" s="149">
        <v>0</v>
      </c>
    </row>
    <row r="602" customHeight="1" spans="1:17">
      <c r="A602" s="150"/>
      <c r="B602" s="150"/>
      <c r="C602" s="150"/>
      <c r="D602" s="148" t="s">
        <v>1332</v>
      </c>
      <c r="E602" s="148" t="s">
        <v>1333</v>
      </c>
      <c r="F602" s="149">
        <v>194.39</v>
      </c>
      <c r="G602" s="149">
        <v>194.39</v>
      </c>
      <c r="H602" s="149">
        <v>194.39</v>
      </c>
      <c r="I602" s="149">
        <v>0</v>
      </c>
      <c r="J602" s="149">
        <v>0</v>
      </c>
      <c r="K602" s="149">
        <v>0</v>
      </c>
      <c r="L602" s="149">
        <v>0</v>
      </c>
      <c r="M602" s="149">
        <v>0</v>
      </c>
      <c r="N602" s="149">
        <v>0</v>
      </c>
      <c r="O602" s="149">
        <v>0</v>
      </c>
      <c r="P602" s="149">
        <v>0</v>
      </c>
      <c r="Q602" s="149">
        <v>0</v>
      </c>
    </row>
    <row r="603" customHeight="1" spans="1:17">
      <c r="A603" s="150" t="s">
        <v>1611</v>
      </c>
      <c r="B603" s="150" t="s">
        <v>1176</v>
      </c>
      <c r="C603" s="150" t="s">
        <v>1176</v>
      </c>
      <c r="D603" s="148" t="s">
        <v>1367</v>
      </c>
      <c r="E603" s="148" t="s">
        <v>1368</v>
      </c>
      <c r="F603" s="149">
        <v>190.99</v>
      </c>
      <c r="G603" s="149">
        <v>190.99</v>
      </c>
      <c r="H603" s="149">
        <v>190.99</v>
      </c>
      <c r="I603" s="149">
        <v>0</v>
      </c>
      <c r="J603" s="149">
        <v>0</v>
      </c>
      <c r="K603" s="149">
        <v>0</v>
      </c>
      <c r="L603" s="149">
        <v>0</v>
      </c>
      <c r="M603" s="149">
        <v>0</v>
      </c>
      <c r="N603" s="149">
        <v>0</v>
      </c>
      <c r="O603" s="149">
        <v>0</v>
      </c>
      <c r="P603" s="149">
        <v>0</v>
      </c>
      <c r="Q603" s="149">
        <v>0</v>
      </c>
    </row>
    <row r="604" customHeight="1" spans="1:17">
      <c r="A604" s="150" t="s">
        <v>1611</v>
      </c>
      <c r="B604" s="150" t="s">
        <v>1176</v>
      </c>
      <c r="C604" s="150" t="s">
        <v>1176</v>
      </c>
      <c r="D604" s="148" t="s">
        <v>1335</v>
      </c>
      <c r="E604" s="148" t="s">
        <v>1336</v>
      </c>
      <c r="F604" s="149">
        <v>3.4</v>
      </c>
      <c r="G604" s="149">
        <v>3.4</v>
      </c>
      <c r="H604" s="149">
        <v>3.4</v>
      </c>
      <c r="I604" s="149">
        <v>0</v>
      </c>
      <c r="J604" s="149">
        <v>0</v>
      </c>
      <c r="K604" s="149">
        <v>0</v>
      </c>
      <c r="L604" s="149">
        <v>0</v>
      </c>
      <c r="M604" s="149">
        <v>0</v>
      </c>
      <c r="N604" s="149">
        <v>0</v>
      </c>
      <c r="O604" s="149">
        <v>0</v>
      </c>
      <c r="P604" s="149">
        <v>0</v>
      </c>
      <c r="Q604" s="149">
        <v>0</v>
      </c>
    </row>
    <row r="605" customHeight="1" spans="1:17">
      <c r="A605" s="150"/>
      <c r="B605" s="150"/>
      <c r="C605" s="150"/>
      <c r="D605" s="148" t="s">
        <v>1403</v>
      </c>
      <c r="E605" s="148" t="s">
        <v>1404</v>
      </c>
      <c r="F605" s="149">
        <v>48.27</v>
      </c>
      <c r="G605" s="149">
        <v>48.27</v>
      </c>
      <c r="H605" s="149">
        <v>48.27</v>
      </c>
      <c r="I605" s="149">
        <v>0</v>
      </c>
      <c r="J605" s="149">
        <v>0</v>
      </c>
      <c r="K605" s="149">
        <v>0</v>
      </c>
      <c r="L605" s="149">
        <v>0</v>
      </c>
      <c r="M605" s="149">
        <v>0</v>
      </c>
      <c r="N605" s="149">
        <v>0</v>
      </c>
      <c r="O605" s="149">
        <v>0</v>
      </c>
      <c r="P605" s="149">
        <v>0</v>
      </c>
      <c r="Q605" s="149">
        <v>0</v>
      </c>
    </row>
    <row r="606" customHeight="1" spans="1:17">
      <c r="A606" s="150" t="s">
        <v>1611</v>
      </c>
      <c r="B606" s="150" t="s">
        <v>1176</v>
      </c>
      <c r="C606" s="150" t="s">
        <v>1176</v>
      </c>
      <c r="D606" s="148" t="s">
        <v>1406</v>
      </c>
      <c r="E606" s="148" t="s">
        <v>1407</v>
      </c>
      <c r="F606" s="149">
        <v>48.27</v>
      </c>
      <c r="G606" s="149">
        <v>48.27</v>
      </c>
      <c r="H606" s="149">
        <v>48.27</v>
      </c>
      <c r="I606" s="149">
        <v>0</v>
      </c>
      <c r="J606" s="149">
        <v>0</v>
      </c>
      <c r="K606" s="149">
        <v>0</v>
      </c>
      <c r="L606" s="149">
        <v>0</v>
      </c>
      <c r="M606" s="149">
        <v>0</v>
      </c>
      <c r="N606" s="149">
        <v>0</v>
      </c>
      <c r="O606" s="149">
        <v>0</v>
      </c>
      <c r="P606" s="149">
        <v>0</v>
      </c>
      <c r="Q606" s="149">
        <v>0</v>
      </c>
    </row>
    <row r="607" customHeight="1" spans="1:17">
      <c r="A607" s="150"/>
      <c r="B607" s="150"/>
      <c r="C607" s="150"/>
      <c r="D607" s="148" t="s">
        <v>1470</v>
      </c>
      <c r="E607" s="148" t="s">
        <v>1471</v>
      </c>
      <c r="F607" s="149">
        <v>189.55</v>
      </c>
      <c r="G607" s="149">
        <v>189.55</v>
      </c>
      <c r="H607" s="149">
        <v>189.55</v>
      </c>
      <c r="I607" s="149">
        <v>0</v>
      </c>
      <c r="J607" s="149">
        <v>0</v>
      </c>
      <c r="K607" s="149">
        <v>0</v>
      </c>
      <c r="L607" s="149">
        <v>0</v>
      </c>
      <c r="M607" s="149">
        <v>0</v>
      </c>
      <c r="N607" s="149">
        <v>0</v>
      </c>
      <c r="O607" s="149">
        <v>0</v>
      </c>
      <c r="P607" s="149">
        <v>0</v>
      </c>
      <c r="Q607" s="149">
        <v>0</v>
      </c>
    </row>
    <row r="608" customHeight="1" spans="1:17">
      <c r="A608" s="150" t="s">
        <v>1611</v>
      </c>
      <c r="B608" s="150" t="s">
        <v>1176</v>
      </c>
      <c r="C608" s="150" t="s">
        <v>1176</v>
      </c>
      <c r="D608" s="148" t="s">
        <v>1472</v>
      </c>
      <c r="E608" s="148" t="s">
        <v>1473</v>
      </c>
      <c r="F608" s="149">
        <v>189.55</v>
      </c>
      <c r="G608" s="149">
        <v>189.55</v>
      </c>
      <c r="H608" s="149">
        <v>189.55</v>
      </c>
      <c r="I608" s="149">
        <v>0</v>
      </c>
      <c r="J608" s="149">
        <v>0</v>
      </c>
      <c r="K608" s="149">
        <v>0</v>
      </c>
      <c r="L608" s="149">
        <v>0</v>
      </c>
      <c r="M608" s="149">
        <v>0</v>
      </c>
      <c r="N608" s="149">
        <v>0</v>
      </c>
      <c r="O608" s="149">
        <v>0</v>
      </c>
      <c r="P608" s="149">
        <v>0</v>
      </c>
      <c r="Q608" s="149">
        <v>0</v>
      </c>
    </row>
    <row r="609" customHeight="1" spans="1:17">
      <c r="A609" s="150"/>
      <c r="B609" s="150"/>
      <c r="C609" s="150"/>
      <c r="D609" s="148" t="s">
        <v>1213</v>
      </c>
      <c r="E609" s="148" t="s">
        <v>1214</v>
      </c>
      <c r="F609" s="149">
        <v>36.63</v>
      </c>
      <c r="G609" s="149">
        <v>36.63</v>
      </c>
      <c r="H609" s="149">
        <v>36.63</v>
      </c>
      <c r="I609" s="149">
        <v>0</v>
      </c>
      <c r="J609" s="149">
        <v>0</v>
      </c>
      <c r="K609" s="149">
        <v>0</v>
      </c>
      <c r="L609" s="149">
        <v>0</v>
      </c>
      <c r="M609" s="149">
        <v>0</v>
      </c>
      <c r="N609" s="149">
        <v>0</v>
      </c>
      <c r="O609" s="149">
        <v>0</v>
      </c>
      <c r="P609" s="149">
        <v>0</v>
      </c>
      <c r="Q609" s="149">
        <v>0</v>
      </c>
    </row>
    <row r="610" customHeight="1" spans="1:17">
      <c r="A610" s="150" t="s">
        <v>1611</v>
      </c>
      <c r="B610" s="150" t="s">
        <v>1176</v>
      </c>
      <c r="C610" s="150" t="s">
        <v>1176</v>
      </c>
      <c r="D610" s="148" t="s">
        <v>1215</v>
      </c>
      <c r="E610" s="148" t="s">
        <v>1216</v>
      </c>
      <c r="F610" s="149">
        <v>36.63</v>
      </c>
      <c r="G610" s="149">
        <v>36.63</v>
      </c>
      <c r="H610" s="149">
        <v>36.63</v>
      </c>
      <c r="I610" s="149">
        <v>0</v>
      </c>
      <c r="J610" s="149">
        <v>0</v>
      </c>
      <c r="K610" s="149">
        <v>0</v>
      </c>
      <c r="L610" s="149">
        <v>0</v>
      </c>
      <c r="M610" s="149">
        <v>0</v>
      </c>
      <c r="N610" s="149">
        <v>0</v>
      </c>
      <c r="O610" s="149">
        <v>0</v>
      </c>
      <c r="P610" s="149">
        <v>0</v>
      </c>
      <c r="Q610" s="149">
        <v>0</v>
      </c>
    </row>
    <row r="611" customHeight="1" spans="1:17">
      <c r="A611" s="150"/>
      <c r="B611" s="150"/>
      <c r="C611" s="150"/>
      <c r="D611" s="148" t="s">
        <v>1415</v>
      </c>
      <c r="E611" s="148" t="s">
        <v>1416</v>
      </c>
      <c r="F611" s="149">
        <v>33.7</v>
      </c>
      <c r="G611" s="149">
        <v>33.7</v>
      </c>
      <c r="H611" s="149">
        <v>33.7</v>
      </c>
      <c r="I611" s="149">
        <v>0</v>
      </c>
      <c r="J611" s="149">
        <v>0</v>
      </c>
      <c r="K611" s="149">
        <v>0</v>
      </c>
      <c r="L611" s="149">
        <v>0</v>
      </c>
      <c r="M611" s="149">
        <v>0</v>
      </c>
      <c r="N611" s="149">
        <v>0</v>
      </c>
      <c r="O611" s="149">
        <v>0</v>
      </c>
      <c r="P611" s="149">
        <v>0</v>
      </c>
      <c r="Q611" s="149">
        <v>0</v>
      </c>
    </row>
    <row r="612" customHeight="1" spans="1:17">
      <c r="A612" s="150" t="s">
        <v>1611</v>
      </c>
      <c r="B612" s="150" t="s">
        <v>1176</v>
      </c>
      <c r="C612" s="150" t="s">
        <v>1176</v>
      </c>
      <c r="D612" s="148" t="s">
        <v>1418</v>
      </c>
      <c r="E612" s="148" t="s">
        <v>1419</v>
      </c>
      <c r="F612" s="149">
        <v>33.7</v>
      </c>
      <c r="G612" s="149">
        <v>33.7</v>
      </c>
      <c r="H612" s="149">
        <v>33.7</v>
      </c>
      <c r="I612" s="149">
        <v>0</v>
      </c>
      <c r="J612" s="149">
        <v>0</v>
      </c>
      <c r="K612" s="149">
        <v>0</v>
      </c>
      <c r="L612" s="149">
        <v>0</v>
      </c>
      <c r="M612" s="149">
        <v>0</v>
      </c>
      <c r="N612" s="149">
        <v>0</v>
      </c>
      <c r="O612" s="149">
        <v>0</v>
      </c>
      <c r="P612" s="149">
        <v>0</v>
      </c>
      <c r="Q612" s="149">
        <v>0</v>
      </c>
    </row>
    <row r="613" customHeight="1" spans="1:17">
      <c r="A613" s="150"/>
      <c r="B613" s="150"/>
      <c r="C613" s="150"/>
      <c r="D613" s="148" t="s">
        <v>1227</v>
      </c>
      <c r="E613" s="148" t="s">
        <v>1228</v>
      </c>
      <c r="F613" s="149">
        <v>27.38</v>
      </c>
      <c r="G613" s="149">
        <v>27.38</v>
      </c>
      <c r="H613" s="149">
        <v>27.38</v>
      </c>
      <c r="I613" s="149">
        <v>0</v>
      </c>
      <c r="J613" s="149">
        <v>0</v>
      </c>
      <c r="K613" s="149">
        <v>0</v>
      </c>
      <c r="L613" s="149">
        <v>0</v>
      </c>
      <c r="M613" s="149">
        <v>0</v>
      </c>
      <c r="N613" s="149">
        <v>0</v>
      </c>
      <c r="O613" s="149">
        <v>0</v>
      </c>
      <c r="P613" s="149">
        <v>0</v>
      </c>
      <c r="Q613" s="149">
        <v>0</v>
      </c>
    </row>
    <row r="614" customHeight="1" spans="1:17">
      <c r="A614" s="150" t="s">
        <v>1611</v>
      </c>
      <c r="B614" s="150" t="s">
        <v>1176</v>
      </c>
      <c r="C614" s="150" t="s">
        <v>1176</v>
      </c>
      <c r="D614" s="148" t="s">
        <v>1229</v>
      </c>
      <c r="E614" s="148" t="s">
        <v>1230</v>
      </c>
      <c r="F614" s="149">
        <v>27.38</v>
      </c>
      <c r="G614" s="149">
        <v>27.38</v>
      </c>
      <c r="H614" s="149">
        <v>27.38</v>
      </c>
      <c r="I614" s="149">
        <v>0</v>
      </c>
      <c r="J614" s="149">
        <v>0</v>
      </c>
      <c r="K614" s="149">
        <v>0</v>
      </c>
      <c r="L614" s="149">
        <v>0</v>
      </c>
      <c r="M614" s="149">
        <v>0</v>
      </c>
      <c r="N614" s="149">
        <v>0</v>
      </c>
      <c r="O614" s="149">
        <v>0</v>
      </c>
      <c r="P614" s="149">
        <v>0</v>
      </c>
      <c r="Q614" s="149">
        <v>0</v>
      </c>
    </row>
    <row r="615" customHeight="1" spans="1:17">
      <c r="A615" s="150"/>
      <c r="B615" s="150"/>
      <c r="C615" s="150"/>
      <c r="D615" s="148" t="s">
        <v>1529</v>
      </c>
      <c r="E615" s="148" t="s">
        <v>1530</v>
      </c>
      <c r="F615" s="149">
        <v>200.34</v>
      </c>
      <c r="G615" s="149">
        <v>200.34</v>
      </c>
      <c r="H615" s="149">
        <v>200.34</v>
      </c>
      <c r="I615" s="149">
        <v>0</v>
      </c>
      <c r="J615" s="149">
        <v>0</v>
      </c>
      <c r="K615" s="149">
        <v>0</v>
      </c>
      <c r="L615" s="149">
        <v>0</v>
      </c>
      <c r="M615" s="149">
        <v>0</v>
      </c>
      <c r="N615" s="149">
        <v>0</v>
      </c>
      <c r="O615" s="149">
        <v>0</v>
      </c>
      <c r="P615" s="149">
        <v>0</v>
      </c>
      <c r="Q615" s="149">
        <v>0</v>
      </c>
    </row>
    <row r="616" customHeight="1" spans="1:17">
      <c r="A616" s="150" t="s">
        <v>1611</v>
      </c>
      <c r="B616" s="150" t="s">
        <v>1176</v>
      </c>
      <c r="C616" s="150" t="s">
        <v>1176</v>
      </c>
      <c r="D616" s="148" t="s">
        <v>1531</v>
      </c>
      <c r="E616" s="148" t="s">
        <v>1532</v>
      </c>
      <c r="F616" s="149">
        <v>200.34</v>
      </c>
      <c r="G616" s="149">
        <v>200.34</v>
      </c>
      <c r="H616" s="149">
        <v>200.34</v>
      </c>
      <c r="I616" s="149">
        <v>0</v>
      </c>
      <c r="J616" s="149">
        <v>0</v>
      </c>
      <c r="K616" s="149">
        <v>0</v>
      </c>
      <c r="L616" s="149">
        <v>0</v>
      </c>
      <c r="M616" s="149">
        <v>0</v>
      </c>
      <c r="N616" s="149">
        <v>0</v>
      </c>
      <c r="O616" s="149">
        <v>0</v>
      </c>
      <c r="P616" s="149">
        <v>0</v>
      </c>
      <c r="Q616" s="149">
        <v>0</v>
      </c>
    </row>
    <row r="617" customHeight="1" spans="1:17">
      <c r="A617" s="150"/>
      <c r="B617" s="150"/>
      <c r="C617" s="150"/>
      <c r="D617" s="148" t="s">
        <v>1553</v>
      </c>
      <c r="E617" s="148" t="s">
        <v>1554</v>
      </c>
      <c r="F617" s="149">
        <v>50.31</v>
      </c>
      <c r="G617" s="149">
        <v>50.31</v>
      </c>
      <c r="H617" s="149">
        <v>50.31</v>
      </c>
      <c r="I617" s="149">
        <v>0</v>
      </c>
      <c r="J617" s="149">
        <v>0</v>
      </c>
      <c r="K617" s="149">
        <v>0</v>
      </c>
      <c r="L617" s="149">
        <v>0</v>
      </c>
      <c r="M617" s="149">
        <v>0</v>
      </c>
      <c r="N617" s="149">
        <v>0</v>
      </c>
      <c r="O617" s="149">
        <v>0</v>
      </c>
      <c r="P617" s="149">
        <v>0</v>
      </c>
      <c r="Q617" s="149">
        <v>0</v>
      </c>
    </row>
    <row r="618" customHeight="1" spans="1:17">
      <c r="A618" s="150" t="s">
        <v>1611</v>
      </c>
      <c r="B618" s="150" t="s">
        <v>1176</v>
      </c>
      <c r="C618" s="150" t="s">
        <v>1176</v>
      </c>
      <c r="D618" s="148" t="s">
        <v>1555</v>
      </c>
      <c r="E618" s="148" t="s">
        <v>1556</v>
      </c>
      <c r="F618" s="149">
        <v>50.31</v>
      </c>
      <c r="G618" s="149">
        <v>50.31</v>
      </c>
      <c r="H618" s="149">
        <v>50.31</v>
      </c>
      <c r="I618" s="149">
        <v>0</v>
      </c>
      <c r="J618" s="149">
        <v>0</v>
      </c>
      <c r="K618" s="149">
        <v>0</v>
      </c>
      <c r="L618" s="149">
        <v>0</v>
      </c>
      <c r="M618" s="149">
        <v>0</v>
      </c>
      <c r="N618" s="149">
        <v>0</v>
      </c>
      <c r="O618" s="149">
        <v>0</v>
      </c>
      <c r="P618" s="149">
        <v>0</v>
      </c>
      <c r="Q618" s="149">
        <v>0</v>
      </c>
    </row>
    <row r="619" customHeight="1" spans="1:17">
      <c r="A619" s="150"/>
      <c r="B619" s="150"/>
      <c r="C619" s="150"/>
      <c r="D619" s="148" t="s">
        <v>1536</v>
      </c>
      <c r="E619" s="148" t="s">
        <v>1537</v>
      </c>
      <c r="F619" s="149">
        <v>121.72</v>
      </c>
      <c r="G619" s="149">
        <v>121.72</v>
      </c>
      <c r="H619" s="149">
        <v>121.72</v>
      </c>
      <c r="I619" s="149">
        <v>0</v>
      </c>
      <c r="J619" s="149">
        <v>0</v>
      </c>
      <c r="K619" s="149">
        <v>0</v>
      </c>
      <c r="L619" s="149">
        <v>0</v>
      </c>
      <c r="M619" s="149">
        <v>0</v>
      </c>
      <c r="N619" s="149">
        <v>0</v>
      </c>
      <c r="O619" s="149">
        <v>0</v>
      </c>
      <c r="P619" s="149">
        <v>0</v>
      </c>
      <c r="Q619" s="149">
        <v>0</v>
      </c>
    </row>
    <row r="620" customHeight="1" spans="1:17">
      <c r="A620" s="150" t="s">
        <v>1611</v>
      </c>
      <c r="B620" s="150" t="s">
        <v>1176</v>
      </c>
      <c r="C620" s="150" t="s">
        <v>1176</v>
      </c>
      <c r="D620" s="148" t="s">
        <v>1538</v>
      </c>
      <c r="E620" s="148" t="s">
        <v>1539</v>
      </c>
      <c r="F620" s="149">
        <v>121.72</v>
      </c>
      <c r="G620" s="149">
        <v>121.72</v>
      </c>
      <c r="H620" s="149">
        <v>121.72</v>
      </c>
      <c r="I620" s="149">
        <v>0</v>
      </c>
      <c r="J620" s="149">
        <v>0</v>
      </c>
      <c r="K620" s="149">
        <v>0</v>
      </c>
      <c r="L620" s="149">
        <v>0</v>
      </c>
      <c r="M620" s="149">
        <v>0</v>
      </c>
      <c r="N620" s="149">
        <v>0</v>
      </c>
      <c r="O620" s="149">
        <v>0</v>
      </c>
      <c r="P620" s="149">
        <v>0</v>
      </c>
      <c r="Q620" s="149">
        <v>0</v>
      </c>
    </row>
    <row r="621" customHeight="1" spans="1:17">
      <c r="A621" s="150"/>
      <c r="B621" s="150"/>
      <c r="C621" s="150"/>
      <c r="D621" s="148" t="s">
        <v>1567</v>
      </c>
      <c r="E621" s="148" t="s">
        <v>1568</v>
      </c>
      <c r="F621" s="149">
        <v>325.02</v>
      </c>
      <c r="G621" s="149">
        <v>325.02</v>
      </c>
      <c r="H621" s="149">
        <v>91.86</v>
      </c>
      <c r="I621" s="149">
        <v>233.16</v>
      </c>
      <c r="J621" s="149">
        <v>0</v>
      </c>
      <c r="K621" s="149">
        <v>0</v>
      </c>
      <c r="L621" s="149">
        <v>0</v>
      </c>
      <c r="M621" s="149">
        <v>0</v>
      </c>
      <c r="N621" s="149">
        <v>0</v>
      </c>
      <c r="O621" s="149">
        <v>0</v>
      </c>
      <c r="P621" s="149">
        <v>0</v>
      </c>
      <c r="Q621" s="149">
        <v>0</v>
      </c>
    </row>
    <row r="622" customHeight="1" spans="1:17">
      <c r="A622" s="150" t="s">
        <v>1611</v>
      </c>
      <c r="B622" s="150" t="s">
        <v>1176</v>
      </c>
      <c r="C622" s="150" t="s">
        <v>1176</v>
      </c>
      <c r="D622" s="148" t="s">
        <v>1569</v>
      </c>
      <c r="E622" s="148" t="s">
        <v>1570</v>
      </c>
      <c r="F622" s="149">
        <v>91.86</v>
      </c>
      <c r="G622" s="149">
        <v>91.86</v>
      </c>
      <c r="H622" s="149">
        <v>91.86</v>
      </c>
      <c r="I622" s="149">
        <v>0</v>
      </c>
      <c r="J622" s="149">
        <v>0</v>
      </c>
      <c r="K622" s="149">
        <v>0</v>
      </c>
      <c r="L622" s="149">
        <v>0</v>
      </c>
      <c r="M622" s="149">
        <v>0</v>
      </c>
      <c r="N622" s="149">
        <v>0</v>
      </c>
      <c r="O622" s="149">
        <v>0</v>
      </c>
      <c r="P622" s="149">
        <v>0</v>
      </c>
      <c r="Q622" s="149">
        <v>0</v>
      </c>
    </row>
    <row r="623" customHeight="1" spans="1:17">
      <c r="A623" s="150" t="s">
        <v>1611</v>
      </c>
      <c r="B623" s="150" t="s">
        <v>1176</v>
      </c>
      <c r="C623" s="150" t="s">
        <v>1176</v>
      </c>
      <c r="D623" s="148" t="s">
        <v>1608</v>
      </c>
      <c r="E623" s="148" t="s">
        <v>1609</v>
      </c>
      <c r="F623" s="149">
        <v>124.81</v>
      </c>
      <c r="G623" s="149">
        <v>124.81</v>
      </c>
      <c r="H623" s="149">
        <v>0</v>
      </c>
      <c r="I623" s="149">
        <v>124.81</v>
      </c>
      <c r="J623" s="149">
        <v>0</v>
      </c>
      <c r="K623" s="149">
        <v>0</v>
      </c>
      <c r="L623" s="149">
        <v>0</v>
      </c>
      <c r="M623" s="149">
        <v>0</v>
      </c>
      <c r="N623" s="149">
        <v>0</v>
      </c>
      <c r="O623" s="149">
        <v>0</v>
      </c>
      <c r="P623" s="149">
        <v>0</v>
      </c>
      <c r="Q623" s="149">
        <v>0</v>
      </c>
    </row>
    <row r="624" customHeight="1" spans="1:17">
      <c r="A624" s="150" t="s">
        <v>1611</v>
      </c>
      <c r="B624" s="150" t="s">
        <v>1176</v>
      </c>
      <c r="C624" s="150" t="s">
        <v>1176</v>
      </c>
      <c r="D624" s="148" t="s">
        <v>1586</v>
      </c>
      <c r="E624" s="148" t="s">
        <v>1587</v>
      </c>
      <c r="F624" s="149">
        <v>33.07</v>
      </c>
      <c r="G624" s="149">
        <v>33.07</v>
      </c>
      <c r="H624" s="149">
        <v>0</v>
      </c>
      <c r="I624" s="149">
        <v>33.07</v>
      </c>
      <c r="J624" s="149">
        <v>0</v>
      </c>
      <c r="K624" s="149">
        <v>0</v>
      </c>
      <c r="L624" s="149">
        <v>0</v>
      </c>
      <c r="M624" s="149">
        <v>0</v>
      </c>
      <c r="N624" s="149">
        <v>0</v>
      </c>
      <c r="O624" s="149">
        <v>0</v>
      </c>
      <c r="P624" s="149">
        <v>0</v>
      </c>
      <c r="Q624" s="149">
        <v>0</v>
      </c>
    </row>
    <row r="625" customHeight="1" spans="1:17">
      <c r="A625" s="150" t="s">
        <v>1611</v>
      </c>
      <c r="B625" s="150" t="s">
        <v>1176</v>
      </c>
      <c r="C625" s="150" t="s">
        <v>1176</v>
      </c>
      <c r="D625" s="148" t="s">
        <v>1582</v>
      </c>
      <c r="E625" s="148" t="s">
        <v>1583</v>
      </c>
      <c r="F625" s="149">
        <v>49.14</v>
      </c>
      <c r="G625" s="149">
        <v>49.14</v>
      </c>
      <c r="H625" s="149">
        <v>0</v>
      </c>
      <c r="I625" s="149">
        <v>49.14</v>
      </c>
      <c r="J625" s="149">
        <v>0</v>
      </c>
      <c r="K625" s="149">
        <v>0</v>
      </c>
      <c r="L625" s="149">
        <v>0</v>
      </c>
      <c r="M625" s="149">
        <v>0</v>
      </c>
      <c r="N625" s="149">
        <v>0</v>
      </c>
      <c r="O625" s="149">
        <v>0</v>
      </c>
      <c r="P625" s="149">
        <v>0</v>
      </c>
      <c r="Q625" s="149">
        <v>0</v>
      </c>
    </row>
    <row r="626" customHeight="1" spans="1:17">
      <c r="A626" s="150" t="s">
        <v>1611</v>
      </c>
      <c r="B626" s="150" t="s">
        <v>1176</v>
      </c>
      <c r="C626" s="150" t="s">
        <v>1176</v>
      </c>
      <c r="D626" s="148" t="s">
        <v>1577</v>
      </c>
      <c r="E626" s="148" t="s">
        <v>1578</v>
      </c>
      <c r="F626" s="149">
        <v>12.26</v>
      </c>
      <c r="G626" s="149">
        <v>12.26</v>
      </c>
      <c r="H626" s="149">
        <v>0</v>
      </c>
      <c r="I626" s="149">
        <v>12.26</v>
      </c>
      <c r="J626" s="149">
        <v>0</v>
      </c>
      <c r="K626" s="149">
        <v>0</v>
      </c>
      <c r="L626" s="149">
        <v>0</v>
      </c>
      <c r="M626" s="149">
        <v>0</v>
      </c>
      <c r="N626" s="149">
        <v>0</v>
      </c>
      <c r="O626" s="149">
        <v>0</v>
      </c>
      <c r="P626" s="149">
        <v>0</v>
      </c>
      <c r="Q626" s="149">
        <v>0</v>
      </c>
    </row>
    <row r="627" customHeight="1" spans="1:17">
      <c r="A627" s="150" t="s">
        <v>1611</v>
      </c>
      <c r="B627" s="150" t="s">
        <v>1176</v>
      </c>
      <c r="C627" s="150" t="s">
        <v>1176</v>
      </c>
      <c r="D627" s="148" t="s">
        <v>1603</v>
      </c>
      <c r="E627" s="148" t="s">
        <v>1604</v>
      </c>
      <c r="F627" s="149">
        <v>13.88</v>
      </c>
      <c r="G627" s="149">
        <v>13.88</v>
      </c>
      <c r="H627" s="149">
        <v>0</v>
      </c>
      <c r="I627" s="149">
        <v>13.88</v>
      </c>
      <c r="J627" s="149">
        <v>0</v>
      </c>
      <c r="K627" s="149">
        <v>0</v>
      </c>
      <c r="L627" s="149">
        <v>0</v>
      </c>
      <c r="M627" s="149">
        <v>0</v>
      </c>
      <c r="N627" s="149">
        <v>0</v>
      </c>
      <c r="O627" s="149">
        <v>0</v>
      </c>
      <c r="P627" s="149">
        <v>0</v>
      </c>
      <c r="Q627" s="149">
        <v>0</v>
      </c>
    </row>
    <row r="628" customHeight="1" spans="1:17">
      <c r="A628" s="150"/>
      <c r="B628" s="150"/>
      <c r="C628" s="150"/>
      <c r="D628" s="148" t="s">
        <v>1626</v>
      </c>
      <c r="E628" s="148" t="s">
        <v>1627</v>
      </c>
      <c r="F628" s="149">
        <v>23.01</v>
      </c>
      <c r="G628" s="149">
        <v>23.01</v>
      </c>
      <c r="H628" s="149">
        <v>23.01</v>
      </c>
      <c r="I628" s="149">
        <v>0</v>
      </c>
      <c r="J628" s="149">
        <v>0</v>
      </c>
      <c r="K628" s="149">
        <v>0</v>
      </c>
      <c r="L628" s="149">
        <v>0</v>
      </c>
      <c r="M628" s="149">
        <v>0</v>
      </c>
      <c r="N628" s="149">
        <v>0</v>
      </c>
      <c r="O628" s="149">
        <v>0</v>
      </c>
      <c r="P628" s="149">
        <v>0</v>
      </c>
      <c r="Q628" s="149">
        <v>0</v>
      </c>
    </row>
    <row r="629" customHeight="1" spans="1:17">
      <c r="A629" s="150" t="s">
        <v>1611</v>
      </c>
      <c r="B629" s="150" t="s">
        <v>1176</v>
      </c>
      <c r="C629" s="150" t="s">
        <v>1176</v>
      </c>
      <c r="D629" s="148" t="s">
        <v>1628</v>
      </c>
      <c r="E629" s="148" t="s">
        <v>1629</v>
      </c>
      <c r="F629" s="149">
        <v>23.01</v>
      </c>
      <c r="G629" s="149">
        <v>23.01</v>
      </c>
      <c r="H629" s="149">
        <v>23.01</v>
      </c>
      <c r="I629" s="149">
        <v>0</v>
      </c>
      <c r="J629" s="149">
        <v>0</v>
      </c>
      <c r="K629" s="149">
        <v>0</v>
      </c>
      <c r="L629" s="149">
        <v>0</v>
      </c>
      <c r="M629" s="149">
        <v>0</v>
      </c>
      <c r="N629" s="149">
        <v>0</v>
      </c>
      <c r="O629" s="149">
        <v>0</v>
      </c>
      <c r="P629" s="149">
        <v>0</v>
      </c>
      <c r="Q629" s="149">
        <v>0</v>
      </c>
    </row>
    <row r="630" customHeight="1" spans="1:17">
      <c r="A630" s="150"/>
      <c r="B630" s="150"/>
      <c r="C630" s="150"/>
      <c r="D630" s="148" t="s">
        <v>1423</v>
      </c>
      <c r="E630" s="148" t="s">
        <v>1424</v>
      </c>
      <c r="F630" s="149">
        <v>43.18</v>
      </c>
      <c r="G630" s="149">
        <v>43.18</v>
      </c>
      <c r="H630" s="149">
        <v>43.18</v>
      </c>
      <c r="I630" s="149">
        <v>0</v>
      </c>
      <c r="J630" s="149">
        <v>0</v>
      </c>
      <c r="K630" s="149">
        <v>0</v>
      </c>
      <c r="L630" s="149">
        <v>0</v>
      </c>
      <c r="M630" s="149">
        <v>0</v>
      </c>
      <c r="N630" s="149">
        <v>0</v>
      </c>
      <c r="O630" s="149">
        <v>0</v>
      </c>
      <c r="P630" s="149">
        <v>0</v>
      </c>
      <c r="Q630" s="149">
        <v>0</v>
      </c>
    </row>
    <row r="631" customHeight="1" spans="1:17">
      <c r="A631" s="150" t="s">
        <v>1611</v>
      </c>
      <c r="B631" s="150" t="s">
        <v>1176</v>
      </c>
      <c r="C631" s="150" t="s">
        <v>1176</v>
      </c>
      <c r="D631" s="148" t="s">
        <v>1426</v>
      </c>
      <c r="E631" s="148" t="s">
        <v>1427</v>
      </c>
      <c r="F631" s="149">
        <v>43.18</v>
      </c>
      <c r="G631" s="149">
        <v>43.18</v>
      </c>
      <c r="H631" s="149">
        <v>43.18</v>
      </c>
      <c r="I631" s="149">
        <v>0</v>
      </c>
      <c r="J631" s="149">
        <v>0</v>
      </c>
      <c r="K631" s="149">
        <v>0</v>
      </c>
      <c r="L631" s="149">
        <v>0</v>
      </c>
      <c r="M631" s="149">
        <v>0</v>
      </c>
      <c r="N631" s="149">
        <v>0</v>
      </c>
      <c r="O631" s="149">
        <v>0</v>
      </c>
      <c r="P631" s="149">
        <v>0</v>
      </c>
      <c r="Q631" s="149">
        <v>0</v>
      </c>
    </row>
    <row r="632" customHeight="1" spans="1:17">
      <c r="A632" s="150"/>
      <c r="B632" s="150"/>
      <c r="C632" s="150"/>
      <c r="D632" s="148" t="s">
        <v>1392</v>
      </c>
      <c r="E632" s="148" t="s">
        <v>1393</v>
      </c>
      <c r="F632" s="149">
        <v>124.57</v>
      </c>
      <c r="G632" s="149">
        <v>124.57</v>
      </c>
      <c r="H632" s="149">
        <v>124.57</v>
      </c>
      <c r="I632" s="149">
        <v>0</v>
      </c>
      <c r="J632" s="149">
        <v>0</v>
      </c>
      <c r="K632" s="149">
        <v>0</v>
      </c>
      <c r="L632" s="149">
        <v>0</v>
      </c>
      <c r="M632" s="149">
        <v>0</v>
      </c>
      <c r="N632" s="149">
        <v>0</v>
      </c>
      <c r="O632" s="149">
        <v>0</v>
      </c>
      <c r="P632" s="149">
        <v>0</v>
      </c>
      <c r="Q632" s="149">
        <v>0</v>
      </c>
    </row>
    <row r="633" customHeight="1" spans="1:17">
      <c r="A633" s="150" t="s">
        <v>1611</v>
      </c>
      <c r="B633" s="150" t="s">
        <v>1176</v>
      </c>
      <c r="C633" s="150" t="s">
        <v>1176</v>
      </c>
      <c r="D633" s="148" t="s">
        <v>1395</v>
      </c>
      <c r="E633" s="148" t="s">
        <v>1396</v>
      </c>
      <c r="F633" s="149">
        <v>124.57</v>
      </c>
      <c r="G633" s="149">
        <v>124.57</v>
      </c>
      <c r="H633" s="149">
        <v>124.57</v>
      </c>
      <c r="I633" s="149">
        <v>0</v>
      </c>
      <c r="J633" s="149">
        <v>0</v>
      </c>
      <c r="K633" s="149">
        <v>0</v>
      </c>
      <c r="L633" s="149">
        <v>0</v>
      </c>
      <c r="M633" s="149">
        <v>0</v>
      </c>
      <c r="N633" s="149">
        <v>0</v>
      </c>
      <c r="O633" s="149">
        <v>0</v>
      </c>
      <c r="P633" s="149">
        <v>0</v>
      </c>
      <c r="Q633" s="149">
        <v>0</v>
      </c>
    </row>
    <row r="634" customHeight="1" spans="1:17">
      <c r="A634" s="150"/>
      <c r="B634" s="150"/>
      <c r="C634" s="150"/>
      <c r="D634" s="148" t="s">
        <v>1571</v>
      </c>
      <c r="E634" s="148" t="s">
        <v>1572</v>
      </c>
      <c r="F634" s="149">
        <v>93.32</v>
      </c>
      <c r="G634" s="149">
        <v>93.32</v>
      </c>
      <c r="H634" s="149">
        <v>93.32</v>
      </c>
      <c r="I634" s="149">
        <v>0</v>
      </c>
      <c r="J634" s="149">
        <v>0</v>
      </c>
      <c r="K634" s="149">
        <v>0</v>
      </c>
      <c r="L634" s="149">
        <v>0</v>
      </c>
      <c r="M634" s="149">
        <v>0</v>
      </c>
      <c r="N634" s="149">
        <v>0</v>
      </c>
      <c r="O634" s="149">
        <v>0</v>
      </c>
      <c r="P634" s="149">
        <v>0</v>
      </c>
      <c r="Q634" s="149">
        <v>0</v>
      </c>
    </row>
    <row r="635" customHeight="1" spans="1:17">
      <c r="A635" s="150" t="s">
        <v>1611</v>
      </c>
      <c r="B635" s="150" t="s">
        <v>1176</v>
      </c>
      <c r="C635" s="150" t="s">
        <v>1176</v>
      </c>
      <c r="D635" s="148" t="s">
        <v>1573</v>
      </c>
      <c r="E635" s="148" t="s">
        <v>1574</v>
      </c>
      <c r="F635" s="149">
        <v>93.32</v>
      </c>
      <c r="G635" s="149">
        <v>93.32</v>
      </c>
      <c r="H635" s="149">
        <v>93.32</v>
      </c>
      <c r="I635" s="149">
        <v>0</v>
      </c>
      <c r="J635" s="149">
        <v>0</v>
      </c>
      <c r="K635" s="149">
        <v>0</v>
      </c>
      <c r="L635" s="149">
        <v>0</v>
      </c>
      <c r="M635" s="149">
        <v>0</v>
      </c>
      <c r="N635" s="149">
        <v>0</v>
      </c>
      <c r="O635" s="149">
        <v>0</v>
      </c>
      <c r="P635" s="149">
        <v>0</v>
      </c>
      <c r="Q635" s="149">
        <v>0</v>
      </c>
    </row>
    <row r="636" customHeight="1" spans="1:17">
      <c r="A636" s="150"/>
      <c r="B636" s="150"/>
      <c r="C636" s="150"/>
      <c r="D636" s="148" t="s">
        <v>1630</v>
      </c>
      <c r="E636" s="148" t="s">
        <v>1631</v>
      </c>
      <c r="F636" s="149">
        <v>81.94</v>
      </c>
      <c r="G636" s="149">
        <v>81.94</v>
      </c>
      <c r="H636" s="149">
        <v>81.94</v>
      </c>
      <c r="I636" s="149">
        <v>0</v>
      </c>
      <c r="J636" s="149">
        <v>0</v>
      </c>
      <c r="K636" s="149">
        <v>0</v>
      </c>
      <c r="L636" s="149">
        <v>0</v>
      </c>
      <c r="M636" s="149">
        <v>0</v>
      </c>
      <c r="N636" s="149">
        <v>0</v>
      </c>
      <c r="O636" s="149">
        <v>0</v>
      </c>
      <c r="P636" s="149">
        <v>0</v>
      </c>
      <c r="Q636" s="149">
        <v>0</v>
      </c>
    </row>
    <row r="637" customHeight="1" spans="1:17">
      <c r="A637" s="150" t="s">
        <v>1611</v>
      </c>
      <c r="B637" s="150" t="s">
        <v>1176</v>
      </c>
      <c r="C637" s="150" t="s">
        <v>1176</v>
      </c>
      <c r="D637" s="148" t="s">
        <v>1632</v>
      </c>
      <c r="E637" s="148" t="s">
        <v>1633</v>
      </c>
      <c r="F637" s="149">
        <v>81.94</v>
      </c>
      <c r="G637" s="149">
        <v>81.94</v>
      </c>
      <c r="H637" s="149">
        <v>81.94</v>
      </c>
      <c r="I637" s="149">
        <v>0</v>
      </c>
      <c r="J637" s="149">
        <v>0</v>
      </c>
      <c r="K637" s="149">
        <v>0</v>
      </c>
      <c r="L637" s="149">
        <v>0</v>
      </c>
      <c r="M637" s="149">
        <v>0</v>
      </c>
      <c r="N637" s="149">
        <v>0</v>
      </c>
      <c r="O637" s="149">
        <v>0</v>
      </c>
      <c r="P637" s="149">
        <v>0</v>
      </c>
      <c r="Q637" s="149">
        <v>0</v>
      </c>
    </row>
    <row r="638" customHeight="1" spans="1:17">
      <c r="A638" s="150"/>
      <c r="B638" s="150"/>
      <c r="C638" s="150"/>
      <c r="D638" s="148" t="s">
        <v>1634</v>
      </c>
      <c r="E638" s="148" t="s">
        <v>1635</v>
      </c>
      <c r="F638" s="149">
        <v>177.27</v>
      </c>
      <c r="G638" s="149">
        <v>177.27</v>
      </c>
      <c r="H638" s="149">
        <v>129.75</v>
      </c>
      <c r="I638" s="149">
        <v>47.52</v>
      </c>
      <c r="J638" s="149">
        <v>0</v>
      </c>
      <c r="K638" s="149">
        <v>0</v>
      </c>
      <c r="L638" s="149">
        <v>0</v>
      </c>
      <c r="M638" s="149">
        <v>0</v>
      </c>
      <c r="N638" s="149">
        <v>0</v>
      </c>
      <c r="O638" s="149">
        <v>0</v>
      </c>
      <c r="P638" s="149">
        <v>0</v>
      </c>
      <c r="Q638" s="149">
        <v>0</v>
      </c>
    </row>
    <row r="639" customHeight="1" spans="1:17">
      <c r="A639" s="150" t="s">
        <v>1611</v>
      </c>
      <c r="B639" s="150" t="s">
        <v>1176</v>
      </c>
      <c r="C639" s="150" t="s">
        <v>1176</v>
      </c>
      <c r="D639" s="148" t="s">
        <v>1636</v>
      </c>
      <c r="E639" s="148" t="s">
        <v>1637</v>
      </c>
      <c r="F639" s="149">
        <v>104.96</v>
      </c>
      <c r="G639" s="149">
        <v>104.96</v>
      </c>
      <c r="H639" s="149">
        <v>104.96</v>
      </c>
      <c r="I639" s="149">
        <v>0</v>
      </c>
      <c r="J639" s="149">
        <v>0</v>
      </c>
      <c r="K639" s="149">
        <v>0</v>
      </c>
      <c r="L639" s="149">
        <v>0</v>
      </c>
      <c r="M639" s="149">
        <v>0</v>
      </c>
      <c r="N639" s="149">
        <v>0</v>
      </c>
      <c r="O639" s="149">
        <v>0</v>
      </c>
      <c r="P639" s="149">
        <v>0</v>
      </c>
      <c r="Q639" s="149">
        <v>0</v>
      </c>
    </row>
    <row r="640" customHeight="1" spans="1:17">
      <c r="A640" s="150" t="s">
        <v>1611</v>
      </c>
      <c r="B640" s="150" t="s">
        <v>1176</v>
      </c>
      <c r="C640" s="150" t="s">
        <v>1176</v>
      </c>
      <c r="D640" s="148" t="s">
        <v>1638</v>
      </c>
      <c r="E640" s="148" t="s">
        <v>1639</v>
      </c>
      <c r="F640" s="149">
        <v>7.64</v>
      </c>
      <c r="G640" s="149">
        <v>7.64</v>
      </c>
      <c r="H640" s="149">
        <v>7.64</v>
      </c>
      <c r="I640" s="149">
        <v>0</v>
      </c>
      <c r="J640" s="149">
        <v>0</v>
      </c>
      <c r="K640" s="149">
        <v>0</v>
      </c>
      <c r="L640" s="149">
        <v>0</v>
      </c>
      <c r="M640" s="149">
        <v>0</v>
      </c>
      <c r="N640" s="149">
        <v>0</v>
      </c>
      <c r="O640" s="149">
        <v>0</v>
      </c>
      <c r="P640" s="149">
        <v>0</v>
      </c>
      <c r="Q640" s="149">
        <v>0</v>
      </c>
    </row>
    <row r="641" customHeight="1" spans="1:17">
      <c r="A641" s="150" t="s">
        <v>1611</v>
      </c>
      <c r="B641" s="150" t="s">
        <v>1176</v>
      </c>
      <c r="C641" s="150" t="s">
        <v>1176</v>
      </c>
      <c r="D641" s="148" t="s">
        <v>1640</v>
      </c>
      <c r="E641" s="148" t="s">
        <v>1641</v>
      </c>
      <c r="F641" s="149">
        <v>38.91</v>
      </c>
      <c r="G641" s="149">
        <v>38.91</v>
      </c>
      <c r="H641" s="149">
        <v>0</v>
      </c>
      <c r="I641" s="149">
        <v>38.91</v>
      </c>
      <c r="J641" s="149">
        <v>0</v>
      </c>
      <c r="K641" s="149">
        <v>0</v>
      </c>
      <c r="L641" s="149">
        <v>0</v>
      </c>
      <c r="M641" s="149">
        <v>0</v>
      </c>
      <c r="N641" s="149">
        <v>0</v>
      </c>
      <c r="O641" s="149">
        <v>0</v>
      </c>
      <c r="P641" s="149">
        <v>0</v>
      </c>
      <c r="Q641" s="149">
        <v>0</v>
      </c>
    </row>
    <row r="642" customHeight="1" spans="1:17">
      <c r="A642" s="150" t="s">
        <v>1611</v>
      </c>
      <c r="B642" s="150" t="s">
        <v>1176</v>
      </c>
      <c r="C642" s="150" t="s">
        <v>1176</v>
      </c>
      <c r="D642" s="148" t="s">
        <v>1642</v>
      </c>
      <c r="E642" s="148" t="s">
        <v>1643</v>
      </c>
      <c r="F642" s="149">
        <v>6.72</v>
      </c>
      <c r="G642" s="149">
        <v>6.72</v>
      </c>
      <c r="H642" s="149">
        <v>6.72</v>
      </c>
      <c r="I642" s="149">
        <v>0</v>
      </c>
      <c r="J642" s="149">
        <v>0</v>
      </c>
      <c r="K642" s="149">
        <v>0</v>
      </c>
      <c r="L642" s="149">
        <v>0</v>
      </c>
      <c r="M642" s="149">
        <v>0</v>
      </c>
      <c r="N642" s="149">
        <v>0</v>
      </c>
      <c r="O642" s="149">
        <v>0</v>
      </c>
      <c r="P642" s="149">
        <v>0</v>
      </c>
      <c r="Q642" s="149">
        <v>0</v>
      </c>
    </row>
    <row r="643" customHeight="1" spans="1:17">
      <c r="A643" s="150" t="s">
        <v>1611</v>
      </c>
      <c r="B643" s="150" t="s">
        <v>1176</v>
      </c>
      <c r="C643" s="150" t="s">
        <v>1176</v>
      </c>
      <c r="D643" s="148" t="s">
        <v>1644</v>
      </c>
      <c r="E643" s="148" t="s">
        <v>1645</v>
      </c>
      <c r="F643" s="149">
        <v>10.43</v>
      </c>
      <c r="G643" s="149">
        <v>10.43</v>
      </c>
      <c r="H643" s="149">
        <v>10.43</v>
      </c>
      <c r="I643" s="149">
        <v>0</v>
      </c>
      <c r="J643" s="149">
        <v>0</v>
      </c>
      <c r="K643" s="149">
        <v>0</v>
      </c>
      <c r="L643" s="149">
        <v>0</v>
      </c>
      <c r="M643" s="149">
        <v>0</v>
      </c>
      <c r="N643" s="149">
        <v>0</v>
      </c>
      <c r="O643" s="149">
        <v>0</v>
      </c>
      <c r="P643" s="149">
        <v>0</v>
      </c>
      <c r="Q643" s="149">
        <v>0</v>
      </c>
    </row>
    <row r="644" customHeight="1" spans="1:17">
      <c r="A644" s="150" t="s">
        <v>1611</v>
      </c>
      <c r="B644" s="150" t="s">
        <v>1176</v>
      </c>
      <c r="C644" s="150" t="s">
        <v>1176</v>
      </c>
      <c r="D644" s="148" t="s">
        <v>1646</v>
      </c>
      <c r="E644" s="148" t="s">
        <v>1647</v>
      </c>
      <c r="F644" s="149">
        <v>8.61</v>
      </c>
      <c r="G644" s="149">
        <v>8.61</v>
      </c>
      <c r="H644" s="149">
        <v>0</v>
      </c>
      <c r="I644" s="149">
        <v>8.61</v>
      </c>
      <c r="J644" s="149">
        <v>0</v>
      </c>
      <c r="K644" s="149">
        <v>0</v>
      </c>
      <c r="L644" s="149">
        <v>0</v>
      </c>
      <c r="M644" s="149">
        <v>0</v>
      </c>
      <c r="N644" s="149">
        <v>0</v>
      </c>
      <c r="O644" s="149">
        <v>0</v>
      </c>
      <c r="P644" s="149">
        <v>0</v>
      </c>
      <c r="Q644" s="149">
        <v>0</v>
      </c>
    </row>
    <row r="645" customHeight="1" spans="1:17">
      <c r="A645" s="150"/>
      <c r="B645" s="150"/>
      <c r="C645" s="150"/>
      <c r="D645" s="148" t="s">
        <v>1648</v>
      </c>
      <c r="E645" s="148" t="s">
        <v>1649</v>
      </c>
      <c r="F645" s="149">
        <v>177.98</v>
      </c>
      <c r="G645" s="149">
        <v>177.98</v>
      </c>
      <c r="H645" s="149">
        <v>150.75</v>
      </c>
      <c r="I645" s="149">
        <v>27.23</v>
      </c>
      <c r="J645" s="149">
        <v>0</v>
      </c>
      <c r="K645" s="149">
        <v>0</v>
      </c>
      <c r="L645" s="149">
        <v>0</v>
      </c>
      <c r="M645" s="149">
        <v>0</v>
      </c>
      <c r="N645" s="149">
        <v>0</v>
      </c>
      <c r="O645" s="149">
        <v>0</v>
      </c>
      <c r="P645" s="149">
        <v>0</v>
      </c>
      <c r="Q645" s="149">
        <v>0</v>
      </c>
    </row>
    <row r="646" customHeight="1" spans="1:17">
      <c r="A646" s="150" t="s">
        <v>1611</v>
      </c>
      <c r="B646" s="150" t="s">
        <v>1176</v>
      </c>
      <c r="C646" s="150" t="s">
        <v>1176</v>
      </c>
      <c r="D646" s="148" t="s">
        <v>1650</v>
      </c>
      <c r="E646" s="148" t="s">
        <v>1651</v>
      </c>
      <c r="F646" s="149">
        <v>76.76</v>
      </c>
      <c r="G646" s="149">
        <v>76.76</v>
      </c>
      <c r="H646" s="149">
        <v>76.76</v>
      </c>
      <c r="I646" s="149">
        <v>0</v>
      </c>
      <c r="J646" s="149">
        <v>0</v>
      </c>
      <c r="K646" s="149">
        <v>0</v>
      </c>
      <c r="L646" s="149">
        <v>0</v>
      </c>
      <c r="M646" s="149">
        <v>0</v>
      </c>
      <c r="N646" s="149">
        <v>0</v>
      </c>
      <c r="O646" s="149">
        <v>0</v>
      </c>
      <c r="P646" s="149">
        <v>0</v>
      </c>
      <c r="Q646" s="149">
        <v>0</v>
      </c>
    </row>
    <row r="647" customHeight="1" spans="1:17">
      <c r="A647" s="150" t="s">
        <v>1611</v>
      </c>
      <c r="B647" s="150" t="s">
        <v>1176</v>
      </c>
      <c r="C647" s="150" t="s">
        <v>1176</v>
      </c>
      <c r="D647" s="148" t="s">
        <v>1652</v>
      </c>
      <c r="E647" s="148" t="s">
        <v>1653</v>
      </c>
      <c r="F647" s="149">
        <v>16.91</v>
      </c>
      <c r="G647" s="149">
        <v>16.91</v>
      </c>
      <c r="H647" s="149">
        <v>0</v>
      </c>
      <c r="I647" s="149">
        <v>16.91</v>
      </c>
      <c r="J647" s="149">
        <v>0</v>
      </c>
      <c r="K647" s="149">
        <v>0</v>
      </c>
      <c r="L647" s="149">
        <v>0</v>
      </c>
      <c r="M647" s="149">
        <v>0</v>
      </c>
      <c r="N647" s="149">
        <v>0</v>
      </c>
      <c r="O647" s="149">
        <v>0</v>
      </c>
      <c r="P647" s="149">
        <v>0</v>
      </c>
      <c r="Q647" s="149">
        <v>0</v>
      </c>
    </row>
    <row r="648" customHeight="1" spans="1:17">
      <c r="A648" s="150" t="s">
        <v>1611</v>
      </c>
      <c r="B648" s="150" t="s">
        <v>1176</v>
      </c>
      <c r="C648" s="150" t="s">
        <v>1176</v>
      </c>
      <c r="D648" s="148" t="s">
        <v>1654</v>
      </c>
      <c r="E648" s="148" t="s">
        <v>1655</v>
      </c>
      <c r="F648" s="149">
        <v>6.57</v>
      </c>
      <c r="G648" s="149">
        <v>6.57</v>
      </c>
      <c r="H648" s="149">
        <v>0</v>
      </c>
      <c r="I648" s="149">
        <v>6.57</v>
      </c>
      <c r="J648" s="149">
        <v>0</v>
      </c>
      <c r="K648" s="149">
        <v>0</v>
      </c>
      <c r="L648" s="149">
        <v>0</v>
      </c>
      <c r="M648" s="149">
        <v>0</v>
      </c>
      <c r="N648" s="149">
        <v>0</v>
      </c>
      <c r="O648" s="149">
        <v>0</v>
      </c>
      <c r="P648" s="149">
        <v>0</v>
      </c>
      <c r="Q648" s="149">
        <v>0</v>
      </c>
    </row>
    <row r="649" customHeight="1" spans="1:17">
      <c r="A649" s="150" t="s">
        <v>1611</v>
      </c>
      <c r="B649" s="150" t="s">
        <v>1176</v>
      </c>
      <c r="C649" s="150" t="s">
        <v>1176</v>
      </c>
      <c r="D649" s="148" t="s">
        <v>1656</v>
      </c>
      <c r="E649" s="148" t="s">
        <v>1657</v>
      </c>
      <c r="F649" s="149">
        <v>3.75</v>
      </c>
      <c r="G649" s="149">
        <v>3.75</v>
      </c>
      <c r="H649" s="149">
        <v>0</v>
      </c>
      <c r="I649" s="149">
        <v>3.75</v>
      </c>
      <c r="J649" s="149">
        <v>0</v>
      </c>
      <c r="K649" s="149">
        <v>0</v>
      </c>
      <c r="L649" s="149">
        <v>0</v>
      </c>
      <c r="M649" s="149">
        <v>0</v>
      </c>
      <c r="N649" s="149">
        <v>0</v>
      </c>
      <c r="O649" s="149">
        <v>0</v>
      </c>
      <c r="P649" s="149">
        <v>0</v>
      </c>
      <c r="Q649" s="149">
        <v>0</v>
      </c>
    </row>
    <row r="650" customHeight="1" spans="1:17">
      <c r="A650" s="150" t="s">
        <v>1611</v>
      </c>
      <c r="B650" s="150" t="s">
        <v>1176</v>
      </c>
      <c r="C650" s="150" t="s">
        <v>1176</v>
      </c>
      <c r="D650" s="148" t="s">
        <v>1658</v>
      </c>
      <c r="E650" s="148" t="s">
        <v>1659</v>
      </c>
      <c r="F650" s="149">
        <v>51.84</v>
      </c>
      <c r="G650" s="149">
        <v>51.84</v>
      </c>
      <c r="H650" s="149">
        <v>51.84</v>
      </c>
      <c r="I650" s="149">
        <v>0</v>
      </c>
      <c r="J650" s="149">
        <v>0</v>
      </c>
      <c r="K650" s="149">
        <v>0</v>
      </c>
      <c r="L650" s="149">
        <v>0</v>
      </c>
      <c r="M650" s="149">
        <v>0</v>
      </c>
      <c r="N650" s="149">
        <v>0</v>
      </c>
      <c r="O650" s="149">
        <v>0</v>
      </c>
      <c r="P650" s="149">
        <v>0</v>
      </c>
      <c r="Q650" s="149">
        <v>0</v>
      </c>
    </row>
    <row r="651" customHeight="1" spans="1:17">
      <c r="A651" s="150" t="s">
        <v>1611</v>
      </c>
      <c r="B651" s="150" t="s">
        <v>1176</v>
      </c>
      <c r="C651" s="150" t="s">
        <v>1176</v>
      </c>
      <c r="D651" s="148" t="s">
        <v>1660</v>
      </c>
      <c r="E651" s="148" t="s">
        <v>1661</v>
      </c>
      <c r="F651" s="149">
        <v>22.15</v>
      </c>
      <c r="G651" s="149">
        <v>22.15</v>
      </c>
      <c r="H651" s="149">
        <v>22.15</v>
      </c>
      <c r="I651" s="149">
        <v>0</v>
      </c>
      <c r="J651" s="149">
        <v>0</v>
      </c>
      <c r="K651" s="149">
        <v>0</v>
      </c>
      <c r="L651" s="149">
        <v>0</v>
      </c>
      <c r="M651" s="149">
        <v>0</v>
      </c>
      <c r="N651" s="149">
        <v>0</v>
      </c>
      <c r="O651" s="149">
        <v>0</v>
      </c>
      <c r="P651" s="149">
        <v>0</v>
      </c>
      <c r="Q651" s="149">
        <v>0</v>
      </c>
    </row>
    <row r="652" customHeight="1" spans="1:17">
      <c r="A652" s="150"/>
      <c r="B652" s="150"/>
      <c r="C652" s="150"/>
      <c r="D652" s="148" t="s">
        <v>1662</v>
      </c>
      <c r="E652" s="148" t="s">
        <v>1663</v>
      </c>
      <c r="F652" s="149">
        <v>92.58</v>
      </c>
      <c r="G652" s="149">
        <v>92.58</v>
      </c>
      <c r="H652" s="149">
        <v>72.85</v>
      </c>
      <c r="I652" s="149">
        <v>19.73</v>
      </c>
      <c r="J652" s="149">
        <v>0</v>
      </c>
      <c r="K652" s="149">
        <v>0</v>
      </c>
      <c r="L652" s="149">
        <v>0</v>
      </c>
      <c r="M652" s="149">
        <v>0</v>
      </c>
      <c r="N652" s="149">
        <v>0</v>
      </c>
      <c r="O652" s="149">
        <v>0</v>
      </c>
      <c r="P652" s="149">
        <v>0</v>
      </c>
      <c r="Q652" s="149">
        <v>0</v>
      </c>
    </row>
    <row r="653" customHeight="1" spans="1:17">
      <c r="A653" s="150" t="s">
        <v>1611</v>
      </c>
      <c r="B653" s="150" t="s">
        <v>1176</v>
      </c>
      <c r="C653" s="150" t="s">
        <v>1176</v>
      </c>
      <c r="D653" s="148" t="s">
        <v>1664</v>
      </c>
      <c r="E653" s="148" t="s">
        <v>1665</v>
      </c>
      <c r="F653" s="149">
        <v>72.85</v>
      </c>
      <c r="G653" s="149">
        <v>72.85</v>
      </c>
      <c r="H653" s="149">
        <v>72.85</v>
      </c>
      <c r="I653" s="149">
        <v>0</v>
      </c>
      <c r="J653" s="149">
        <v>0</v>
      </c>
      <c r="K653" s="149">
        <v>0</v>
      </c>
      <c r="L653" s="149">
        <v>0</v>
      </c>
      <c r="M653" s="149">
        <v>0</v>
      </c>
      <c r="N653" s="149">
        <v>0</v>
      </c>
      <c r="O653" s="149">
        <v>0</v>
      </c>
      <c r="P653" s="149">
        <v>0</v>
      </c>
      <c r="Q653" s="149">
        <v>0</v>
      </c>
    </row>
    <row r="654" customHeight="1" spans="1:17">
      <c r="A654" s="150" t="s">
        <v>1611</v>
      </c>
      <c r="B654" s="150" t="s">
        <v>1176</v>
      </c>
      <c r="C654" s="150" t="s">
        <v>1176</v>
      </c>
      <c r="D654" s="148" t="s">
        <v>1666</v>
      </c>
      <c r="E654" s="148" t="s">
        <v>1667</v>
      </c>
      <c r="F654" s="149">
        <v>19.73</v>
      </c>
      <c r="G654" s="149">
        <v>19.73</v>
      </c>
      <c r="H654" s="149">
        <v>0</v>
      </c>
      <c r="I654" s="149">
        <v>19.73</v>
      </c>
      <c r="J654" s="149">
        <v>0</v>
      </c>
      <c r="K654" s="149">
        <v>0</v>
      </c>
      <c r="L654" s="149">
        <v>0</v>
      </c>
      <c r="M654" s="149">
        <v>0</v>
      </c>
      <c r="N654" s="149">
        <v>0</v>
      </c>
      <c r="O654" s="149">
        <v>0</v>
      </c>
      <c r="P654" s="149">
        <v>0</v>
      </c>
      <c r="Q654" s="149">
        <v>0</v>
      </c>
    </row>
    <row r="655" customHeight="1" spans="1:17">
      <c r="A655" s="150"/>
      <c r="B655" s="150"/>
      <c r="C655" s="150"/>
      <c r="D655" s="148" t="s">
        <v>1668</v>
      </c>
      <c r="E655" s="148" t="s">
        <v>1669</v>
      </c>
      <c r="F655" s="149">
        <v>19.09</v>
      </c>
      <c r="G655" s="149">
        <v>19.09</v>
      </c>
      <c r="H655" s="149">
        <v>0</v>
      </c>
      <c r="I655" s="149">
        <v>19.09</v>
      </c>
      <c r="J655" s="149">
        <v>0</v>
      </c>
      <c r="K655" s="149">
        <v>0</v>
      </c>
      <c r="L655" s="149">
        <v>0</v>
      </c>
      <c r="M655" s="149">
        <v>0</v>
      </c>
      <c r="N655" s="149">
        <v>0</v>
      </c>
      <c r="O655" s="149">
        <v>0</v>
      </c>
      <c r="P655" s="149">
        <v>0</v>
      </c>
      <c r="Q655" s="149">
        <v>0</v>
      </c>
    </row>
    <row r="656" customHeight="1" spans="1:17">
      <c r="A656" s="150" t="s">
        <v>1611</v>
      </c>
      <c r="B656" s="150" t="s">
        <v>1176</v>
      </c>
      <c r="C656" s="150" t="s">
        <v>1176</v>
      </c>
      <c r="D656" s="148" t="s">
        <v>1670</v>
      </c>
      <c r="E656" s="148" t="s">
        <v>1671</v>
      </c>
      <c r="F656" s="149">
        <v>19.09</v>
      </c>
      <c r="G656" s="149">
        <v>19.09</v>
      </c>
      <c r="H656" s="149">
        <v>0</v>
      </c>
      <c r="I656" s="149">
        <v>19.09</v>
      </c>
      <c r="J656" s="149">
        <v>0</v>
      </c>
      <c r="K656" s="149">
        <v>0</v>
      </c>
      <c r="L656" s="149">
        <v>0</v>
      </c>
      <c r="M656" s="149">
        <v>0</v>
      </c>
      <c r="N656" s="149">
        <v>0</v>
      </c>
      <c r="O656" s="149">
        <v>0</v>
      </c>
      <c r="P656" s="149">
        <v>0</v>
      </c>
      <c r="Q656" s="149">
        <v>0</v>
      </c>
    </row>
    <row r="657" customHeight="1" spans="1:17">
      <c r="A657" s="150"/>
      <c r="B657" s="150"/>
      <c r="C657" s="150"/>
      <c r="D657" s="148" t="s">
        <v>1672</v>
      </c>
      <c r="E657" s="148" t="s">
        <v>1673</v>
      </c>
      <c r="F657" s="149">
        <v>73.43</v>
      </c>
      <c r="G657" s="149">
        <v>73.43</v>
      </c>
      <c r="H657" s="149">
        <v>0</v>
      </c>
      <c r="I657" s="149">
        <v>73.43</v>
      </c>
      <c r="J657" s="149">
        <v>0</v>
      </c>
      <c r="K657" s="149">
        <v>0</v>
      </c>
      <c r="L657" s="149">
        <v>0</v>
      </c>
      <c r="M657" s="149">
        <v>0</v>
      </c>
      <c r="N657" s="149">
        <v>0</v>
      </c>
      <c r="O657" s="149">
        <v>0</v>
      </c>
      <c r="P657" s="149">
        <v>0</v>
      </c>
      <c r="Q657" s="149">
        <v>0</v>
      </c>
    </row>
    <row r="658" customHeight="1" spans="1:17">
      <c r="A658" s="150" t="s">
        <v>1611</v>
      </c>
      <c r="B658" s="150" t="s">
        <v>1176</v>
      </c>
      <c r="C658" s="150" t="s">
        <v>1176</v>
      </c>
      <c r="D658" s="148" t="s">
        <v>1674</v>
      </c>
      <c r="E658" s="148" t="s">
        <v>1675</v>
      </c>
      <c r="F658" s="149">
        <v>73.43</v>
      </c>
      <c r="G658" s="149">
        <v>73.43</v>
      </c>
      <c r="H658" s="149">
        <v>0</v>
      </c>
      <c r="I658" s="149">
        <v>73.43</v>
      </c>
      <c r="J658" s="149">
        <v>0</v>
      </c>
      <c r="K658" s="149">
        <v>0</v>
      </c>
      <c r="L658" s="149">
        <v>0</v>
      </c>
      <c r="M658" s="149">
        <v>0</v>
      </c>
      <c r="N658" s="149">
        <v>0</v>
      </c>
      <c r="O658" s="149">
        <v>0</v>
      </c>
      <c r="P658" s="149">
        <v>0</v>
      </c>
      <c r="Q658" s="149">
        <v>0</v>
      </c>
    </row>
    <row r="659" customHeight="1" spans="1:17">
      <c r="A659" s="150"/>
      <c r="B659" s="150"/>
      <c r="C659" s="150"/>
      <c r="D659" s="148" t="s">
        <v>1289</v>
      </c>
      <c r="E659" s="148" t="s">
        <v>1290</v>
      </c>
      <c r="F659" s="149">
        <v>145.74</v>
      </c>
      <c r="G659" s="149">
        <v>145.74</v>
      </c>
      <c r="H659" s="149">
        <v>145.74</v>
      </c>
      <c r="I659" s="149">
        <v>0</v>
      </c>
      <c r="J659" s="149">
        <v>0</v>
      </c>
      <c r="K659" s="149">
        <v>0</v>
      </c>
      <c r="L659" s="149">
        <v>0</v>
      </c>
      <c r="M659" s="149">
        <v>0</v>
      </c>
      <c r="N659" s="149">
        <v>0</v>
      </c>
      <c r="O659" s="149">
        <v>0</v>
      </c>
      <c r="P659" s="149">
        <v>0</v>
      </c>
      <c r="Q659" s="149">
        <v>0</v>
      </c>
    </row>
    <row r="660" customHeight="1" spans="1:17">
      <c r="A660" s="150" t="s">
        <v>1611</v>
      </c>
      <c r="B660" s="150" t="s">
        <v>1176</v>
      </c>
      <c r="C660" s="150" t="s">
        <v>1176</v>
      </c>
      <c r="D660" s="148" t="s">
        <v>1292</v>
      </c>
      <c r="E660" s="148" t="s">
        <v>1293</v>
      </c>
      <c r="F660" s="149">
        <v>145.74</v>
      </c>
      <c r="G660" s="149">
        <v>145.74</v>
      </c>
      <c r="H660" s="149">
        <v>145.74</v>
      </c>
      <c r="I660" s="149">
        <v>0</v>
      </c>
      <c r="J660" s="149">
        <v>0</v>
      </c>
      <c r="K660" s="149">
        <v>0</v>
      </c>
      <c r="L660" s="149">
        <v>0</v>
      </c>
      <c r="M660" s="149">
        <v>0</v>
      </c>
      <c r="N660" s="149">
        <v>0</v>
      </c>
      <c r="O660" s="149">
        <v>0</v>
      </c>
      <c r="P660" s="149">
        <v>0</v>
      </c>
      <c r="Q660" s="149">
        <v>0</v>
      </c>
    </row>
    <row r="661" customHeight="1" spans="1:17">
      <c r="A661" s="150"/>
      <c r="B661" s="150"/>
      <c r="C661" s="150"/>
      <c r="D661" s="148" t="s">
        <v>1676</v>
      </c>
      <c r="E661" s="148" t="s">
        <v>1677</v>
      </c>
      <c r="F661" s="149">
        <v>108.12</v>
      </c>
      <c r="G661" s="149">
        <v>108.12</v>
      </c>
      <c r="H661" s="149">
        <v>108.12</v>
      </c>
      <c r="I661" s="149">
        <v>0</v>
      </c>
      <c r="J661" s="149">
        <v>0</v>
      </c>
      <c r="K661" s="149">
        <v>0</v>
      </c>
      <c r="L661" s="149">
        <v>0</v>
      </c>
      <c r="M661" s="149">
        <v>0</v>
      </c>
      <c r="N661" s="149">
        <v>0</v>
      </c>
      <c r="O661" s="149">
        <v>0</v>
      </c>
      <c r="P661" s="149">
        <v>0</v>
      </c>
      <c r="Q661" s="149">
        <v>0</v>
      </c>
    </row>
    <row r="662" customHeight="1" spans="1:17">
      <c r="A662" s="150" t="s">
        <v>1611</v>
      </c>
      <c r="B662" s="150" t="s">
        <v>1176</v>
      </c>
      <c r="C662" s="150" t="s">
        <v>1176</v>
      </c>
      <c r="D662" s="148" t="s">
        <v>1678</v>
      </c>
      <c r="E662" s="148" t="s">
        <v>1679</v>
      </c>
      <c r="F662" s="149">
        <v>108.12</v>
      </c>
      <c r="G662" s="149">
        <v>108.12</v>
      </c>
      <c r="H662" s="149">
        <v>108.12</v>
      </c>
      <c r="I662" s="149">
        <v>0</v>
      </c>
      <c r="J662" s="149">
        <v>0</v>
      </c>
      <c r="K662" s="149">
        <v>0</v>
      </c>
      <c r="L662" s="149">
        <v>0</v>
      </c>
      <c r="M662" s="149">
        <v>0</v>
      </c>
      <c r="N662" s="149">
        <v>0</v>
      </c>
      <c r="O662" s="149">
        <v>0</v>
      </c>
      <c r="P662" s="149">
        <v>0</v>
      </c>
      <c r="Q662" s="149">
        <v>0</v>
      </c>
    </row>
    <row r="663" customHeight="1" spans="1:17">
      <c r="A663" s="150"/>
      <c r="B663" s="150"/>
      <c r="C663" s="150"/>
      <c r="D663" s="148" t="s">
        <v>1680</v>
      </c>
      <c r="E663" s="148" t="s">
        <v>1681</v>
      </c>
      <c r="F663" s="149">
        <v>529.98</v>
      </c>
      <c r="G663" s="149">
        <v>529.98</v>
      </c>
      <c r="H663" s="149">
        <v>0</v>
      </c>
      <c r="I663" s="149">
        <v>529.98</v>
      </c>
      <c r="J663" s="149">
        <v>0</v>
      </c>
      <c r="K663" s="149">
        <v>0</v>
      </c>
      <c r="L663" s="149">
        <v>0</v>
      </c>
      <c r="M663" s="149">
        <v>0</v>
      </c>
      <c r="N663" s="149">
        <v>0</v>
      </c>
      <c r="O663" s="149">
        <v>0</v>
      </c>
      <c r="P663" s="149">
        <v>0</v>
      </c>
      <c r="Q663" s="149">
        <v>0</v>
      </c>
    </row>
    <row r="664" customHeight="1" spans="1:17">
      <c r="A664" s="150" t="s">
        <v>1611</v>
      </c>
      <c r="B664" s="150" t="s">
        <v>1176</v>
      </c>
      <c r="C664" s="150" t="s">
        <v>1176</v>
      </c>
      <c r="D664" s="148" t="s">
        <v>1682</v>
      </c>
      <c r="E664" s="148" t="s">
        <v>1683</v>
      </c>
      <c r="F664" s="149">
        <v>529.98</v>
      </c>
      <c r="G664" s="149">
        <v>529.98</v>
      </c>
      <c r="H664" s="149">
        <v>0</v>
      </c>
      <c r="I664" s="149">
        <v>529.98</v>
      </c>
      <c r="J664" s="149">
        <v>0</v>
      </c>
      <c r="K664" s="149">
        <v>0</v>
      </c>
      <c r="L664" s="149">
        <v>0</v>
      </c>
      <c r="M664" s="149">
        <v>0</v>
      </c>
      <c r="N664" s="149">
        <v>0</v>
      </c>
      <c r="O664" s="149">
        <v>0</v>
      </c>
      <c r="P664" s="149">
        <v>0</v>
      </c>
      <c r="Q664" s="149">
        <v>0</v>
      </c>
    </row>
    <row r="665" customHeight="1" spans="1:17">
      <c r="A665" s="150"/>
      <c r="B665" s="150"/>
      <c r="C665" s="150"/>
      <c r="D665" s="148" t="s">
        <v>1684</v>
      </c>
      <c r="E665" s="148" t="s">
        <v>1685</v>
      </c>
      <c r="F665" s="149">
        <v>110.24</v>
      </c>
      <c r="G665" s="149">
        <v>110.24</v>
      </c>
      <c r="H665" s="149">
        <v>0</v>
      </c>
      <c r="I665" s="149">
        <v>110.24</v>
      </c>
      <c r="J665" s="149">
        <v>0</v>
      </c>
      <c r="K665" s="149">
        <v>0</v>
      </c>
      <c r="L665" s="149">
        <v>0</v>
      </c>
      <c r="M665" s="149">
        <v>0</v>
      </c>
      <c r="N665" s="149">
        <v>0</v>
      </c>
      <c r="O665" s="149">
        <v>0</v>
      </c>
      <c r="P665" s="149">
        <v>0</v>
      </c>
      <c r="Q665" s="149">
        <v>0</v>
      </c>
    </row>
    <row r="666" customHeight="1" spans="1:17">
      <c r="A666" s="150" t="s">
        <v>1611</v>
      </c>
      <c r="B666" s="150" t="s">
        <v>1176</v>
      </c>
      <c r="C666" s="150" t="s">
        <v>1176</v>
      </c>
      <c r="D666" s="148" t="s">
        <v>1686</v>
      </c>
      <c r="E666" s="148" t="s">
        <v>1687</v>
      </c>
      <c r="F666" s="149">
        <v>110.24</v>
      </c>
      <c r="G666" s="149">
        <v>110.24</v>
      </c>
      <c r="H666" s="149">
        <v>0</v>
      </c>
      <c r="I666" s="149">
        <v>110.24</v>
      </c>
      <c r="J666" s="149">
        <v>0</v>
      </c>
      <c r="K666" s="149">
        <v>0</v>
      </c>
      <c r="L666" s="149">
        <v>0</v>
      </c>
      <c r="M666" s="149">
        <v>0</v>
      </c>
      <c r="N666" s="149">
        <v>0</v>
      </c>
      <c r="O666" s="149">
        <v>0</v>
      </c>
      <c r="P666" s="149">
        <v>0</v>
      </c>
      <c r="Q666" s="149">
        <v>0</v>
      </c>
    </row>
    <row r="667" customHeight="1" spans="1:17">
      <c r="A667" s="150"/>
      <c r="B667" s="150"/>
      <c r="C667" s="150"/>
      <c r="D667" s="148" t="s">
        <v>1688</v>
      </c>
      <c r="E667" s="148" t="s">
        <v>1689</v>
      </c>
      <c r="F667" s="149">
        <v>109.55</v>
      </c>
      <c r="G667" s="149">
        <v>109.55</v>
      </c>
      <c r="H667" s="149">
        <v>0</v>
      </c>
      <c r="I667" s="149">
        <v>109.55</v>
      </c>
      <c r="J667" s="149">
        <v>0</v>
      </c>
      <c r="K667" s="149">
        <v>0</v>
      </c>
      <c r="L667" s="149">
        <v>0</v>
      </c>
      <c r="M667" s="149">
        <v>0</v>
      </c>
      <c r="N667" s="149">
        <v>0</v>
      </c>
      <c r="O667" s="149">
        <v>0</v>
      </c>
      <c r="P667" s="149">
        <v>0</v>
      </c>
      <c r="Q667" s="149">
        <v>0</v>
      </c>
    </row>
    <row r="668" customHeight="1" spans="1:17">
      <c r="A668" s="150" t="s">
        <v>1611</v>
      </c>
      <c r="B668" s="150" t="s">
        <v>1176</v>
      </c>
      <c r="C668" s="150" t="s">
        <v>1176</v>
      </c>
      <c r="D668" s="148" t="s">
        <v>1690</v>
      </c>
      <c r="E668" s="148" t="s">
        <v>1691</v>
      </c>
      <c r="F668" s="149">
        <v>109.55</v>
      </c>
      <c r="G668" s="149">
        <v>109.55</v>
      </c>
      <c r="H668" s="149">
        <v>0</v>
      </c>
      <c r="I668" s="149">
        <v>109.55</v>
      </c>
      <c r="J668" s="149">
        <v>0</v>
      </c>
      <c r="K668" s="149">
        <v>0</v>
      </c>
      <c r="L668" s="149">
        <v>0</v>
      </c>
      <c r="M668" s="149">
        <v>0</v>
      </c>
      <c r="N668" s="149">
        <v>0</v>
      </c>
      <c r="O668" s="149">
        <v>0</v>
      </c>
      <c r="P668" s="149">
        <v>0</v>
      </c>
      <c r="Q668" s="149">
        <v>0</v>
      </c>
    </row>
    <row r="669" customHeight="1" spans="1:17">
      <c r="A669" s="150"/>
      <c r="B669" s="150"/>
      <c r="C669" s="150"/>
      <c r="D669" s="148" t="s">
        <v>1692</v>
      </c>
      <c r="E669" s="148" t="s">
        <v>1693</v>
      </c>
      <c r="F669" s="149">
        <v>42.71</v>
      </c>
      <c r="G669" s="149">
        <v>42.71</v>
      </c>
      <c r="H669" s="149">
        <v>42.71</v>
      </c>
      <c r="I669" s="149">
        <v>0</v>
      </c>
      <c r="J669" s="149">
        <v>0</v>
      </c>
      <c r="K669" s="149">
        <v>0</v>
      </c>
      <c r="L669" s="149">
        <v>0</v>
      </c>
      <c r="M669" s="149">
        <v>0</v>
      </c>
      <c r="N669" s="149">
        <v>0</v>
      </c>
      <c r="O669" s="149">
        <v>0</v>
      </c>
      <c r="P669" s="149">
        <v>0</v>
      </c>
      <c r="Q669" s="149">
        <v>0</v>
      </c>
    </row>
    <row r="670" customHeight="1" spans="1:17">
      <c r="A670" s="150" t="s">
        <v>1611</v>
      </c>
      <c r="B670" s="150" t="s">
        <v>1176</v>
      </c>
      <c r="C670" s="150" t="s">
        <v>1176</v>
      </c>
      <c r="D670" s="148" t="s">
        <v>1694</v>
      </c>
      <c r="E670" s="148" t="s">
        <v>1695</v>
      </c>
      <c r="F670" s="149">
        <v>42.71</v>
      </c>
      <c r="G670" s="149">
        <v>42.71</v>
      </c>
      <c r="H670" s="149">
        <v>42.71</v>
      </c>
      <c r="I670" s="149">
        <v>0</v>
      </c>
      <c r="J670" s="149">
        <v>0</v>
      </c>
      <c r="K670" s="149">
        <v>0</v>
      </c>
      <c r="L670" s="149">
        <v>0</v>
      </c>
      <c r="M670" s="149">
        <v>0</v>
      </c>
      <c r="N670" s="149">
        <v>0</v>
      </c>
      <c r="O670" s="149">
        <v>0</v>
      </c>
      <c r="P670" s="149">
        <v>0</v>
      </c>
      <c r="Q670" s="149">
        <v>0</v>
      </c>
    </row>
    <row r="671" customHeight="1" spans="1:17">
      <c r="A671" s="150"/>
      <c r="B671" s="150"/>
      <c r="C671" s="150"/>
      <c r="D671" s="148" t="s">
        <v>1696</v>
      </c>
      <c r="E671" s="148" t="s">
        <v>1697</v>
      </c>
      <c r="F671" s="149">
        <v>20.64</v>
      </c>
      <c r="G671" s="149">
        <v>20.64</v>
      </c>
      <c r="H671" s="149">
        <v>20.64</v>
      </c>
      <c r="I671" s="149">
        <v>0</v>
      </c>
      <c r="J671" s="149">
        <v>0</v>
      </c>
      <c r="K671" s="149">
        <v>0</v>
      </c>
      <c r="L671" s="149">
        <v>0</v>
      </c>
      <c r="M671" s="149">
        <v>0</v>
      </c>
      <c r="N671" s="149">
        <v>0</v>
      </c>
      <c r="O671" s="149">
        <v>0</v>
      </c>
      <c r="P671" s="149">
        <v>0</v>
      </c>
      <c r="Q671" s="149">
        <v>0</v>
      </c>
    </row>
    <row r="672" customHeight="1" spans="1:17">
      <c r="A672" s="150" t="s">
        <v>1611</v>
      </c>
      <c r="B672" s="150" t="s">
        <v>1176</v>
      </c>
      <c r="C672" s="150" t="s">
        <v>1176</v>
      </c>
      <c r="D672" s="148" t="s">
        <v>1698</v>
      </c>
      <c r="E672" s="148" t="s">
        <v>1699</v>
      </c>
      <c r="F672" s="149">
        <v>20.64</v>
      </c>
      <c r="G672" s="149">
        <v>20.64</v>
      </c>
      <c r="H672" s="149">
        <v>20.64</v>
      </c>
      <c r="I672" s="149">
        <v>0</v>
      </c>
      <c r="J672" s="149">
        <v>0</v>
      </c>
      <c r="K672" s="149">
        <v>0</v>
      </c>
      <c r="L672" s="149">
        <v>0</v>
      </c>
      <c r="M672" s="149">
        <v>0</v>
      </c>
      <c r="N672" s="149">
        <v>0</v>
      </c>
      <c r="O672" s="149">
        <v>0</v>
      </c>
      <c r="P672" s="149">
        <v>0</v>
      </c>
      <c r="Q672" s="149">
        <v>0</v>
      </c>
    </row>
    <row r="673" customHeight="1" spans="1:17">
      <c r="A673" s="150"/>
      <c r="B673" s="150"/>
      <c r="C673" s="150"/>
      <c r="D673" s="148" t="s">
        <v>1700</v>
      </c>
      <c r="E673" s="148" t="s">
        <v>1701</v>
      </c>
      <c r="F673" s="149">
        <v>131.9</v>
      </c>
      <c r="G673" s="149">
        <v>131.9</v>
      </c>
      <c r="H673" s="149">
        <v>131.9</v>
      </c>
      <c r="I673" s="149">
        <v>0</v>
      </c>
      <c r="J673" s="149">
        <v>0</v>
      </c>
      <c r="K673" s="149">
        <v>0</v>
      </c>
      <c r="L673" s="149">
        <v>0</v>
      </c>
      <c r="M673" s="149">
        <v>0</v>
      </c>
      <c r="N673" s="149">
        <v>0</v>
      </c>
      <c r="O673" s="149">
        <v>0</v>
      </c>
      <c r="P673" s="149">
        <v>0</v>
      </c>
      <c r="Q673" s="149">
        <v>0</v>
      </c>
    </row>
    <row r="674" customHeight="1" spans="1:17">
      <c r="A674" s="150" t="s">
        <v>1611</v>
      </c>
      <c r="B674" s="150" t="s">
        <v>1176</v>
      </c>
      <c r="C674" s="150" t="s">
        <v>1176</v>
      </c>
      <c r="D674" s="148" t="s">
        <v>1702</v>
      </c>
      <c r="E674" s="148" t="s">
        <v>1703</v>
      </c>
      <c r="F674" s="149">
        <v>131.9</v>
      </c>
      <c r="G674" s="149">
        <v>131.9</v>
      </c>
      <c r="H674" s="149">
        <v>131.9</v>
      </c>
      <c r="I674" s="149">
        <v>0</v>
      </c>
      <c r="J674" s="149">
        <v>0</v>
      </c>
      <c r="K674" s="149">
        <v>0</v>
      </c>
      <c r="L674" s="149">
        <v>0</v>
      </c>
      <c r="M674" s="149">
        <v>0</v>
      </c>
      <c r="N674" s="149">
        <v>0</v>
      </c>
      <c r="O674" s="149">
        <v>0</v>
      </c>
      <c r="P674" s="149">
        <v>0</v>
      </c>
      <c r="Q674" s="149">
        <v>0</v>
      </c>
    </row>
    <row r="675" customHeight="1" spans="1:17">
      <c r="A675" s="150"/>
      <c r="B675" s="150"/>
      <c r="C675" s="150"/>
      <c r="D675" s="148" t="s">
        <v>1704</v>
      </c>
      <c r="E675" s="148" t="s">
        <v>1705</v>
      </c>
      <c r="F675" s="149">
        <v>104.32</v>
      </c>
      <c r="G675" s="149">
        <v>104.32</v>
      </c>
      <c r="H675" s="149">
        <v>104.32</v>
      </c>
      <c r="I675" s="149">
        <v>0</v>
      </c>
      <c r="J675" s="149">
        <v>0</v>
      </c>
      <c r="K675" s="149">
        <v>0</v>
      </c>
      <c r="L675" s="149">
        <v>0</v>
      </c>
      <c r="M675" s="149">
        <v>0</v>
      </c>
      <c r="N675" s="149">
        <v>0</v>
      </c>
      <c r="O675" s="149">
        <v>0</v>
      </c>
      <c r="P675" s="149">
        <v>0</v>
      </c>
      <c r="Q675" s="149">
        <v>0</v>
      </c>
    </row>
    <row r="676" customHeight="1" spans="1:17">
      <c r="A676" s="150" t="s">
        <v>1611</v>
      </c>
      <c r="B676" s="150" t="s">
        <v>1176</v>
      </c>
      <c r="C676" s="150" t="s">
        <v>1176</v>
      </c>
      <c r="D676" s="148" t="s">
        <v>1706</v>
      </c>
      <c r="E676" s="148" t="s">
        <v>1707</v>
      </c>
      <c r="F676" s="149">
        <v>104.32</v>
      </c>
      <c r="G676" s="149">
        <v>104.32</v>
      </c>
      <c r="H676" s="149">
        <v>104.32</v>
      </c>
      <c r="I676" s="149">
        <v>0</v>
      </c>
      <c r="J676" s="149">
        <v>0</v>
      </c>
      <c r="K676" s="149">
        <v>0</v>
      </c>
      <c r="L676" s="149">
        <v>0</v>
      </c>
      <c r="M676" s="149">
        <v>0</v>
      </c>
      <c r="N676" s="149">
        <v>0</v>
      </c>
      <c r="O676" s="149">
        <v>0</v>
      </c>
      <c r="P676" s="149">
        <v>0</v>
      </c>
      <c r="Q676" s="149">
        <v>0</v>
      </c>
    </row>
    <row r="677" customHeight="1" spans="1:17">
      <c r="A677" s="150"/>
      <c r="B677" s="150"/>
      <c r="C677" s="150"/>
      <c r="D677" s="148" t="s">
        <v>1708</v>
      </c>
      <c r="E677" s="148" t="s">
        <v>1709</v>
      </c>
      <c r="F677" s="149">
        <v>72.92</v>
      </c>
      <c r="G677" s="149">
        <v>72.92</v>
      </c>
      <c r="H677" s="149">
        <v>72.92</v>
      </c>
      <c r="I677" s="149">
        <v>0</v>
      </c>
      <c r="J677" s="149">
        <v>0</v>
      </c>
      <c r="K677" s="149">
        <v>0</v>
      </c>
      <c r="L677" s="149">
        <v>0</v>
      </c>
      <c r="M677" s="149">
        <v>0</v>
      </c>
      <c r="N677" s="149">
        <v>0</v>
      </c>
      <c r="O677" s="149">
        <v>0</v>
      </c>
      <c r="P677" s="149">
        <v>0</v>
      </c>
      <c r="Q677" s="149">
        <v>0</v>
      </c>
    </row>
    <row r="678" customHeight="1" spans="1:17">
      <c r="A678" s="150" t="s">
        <v>1611</v>
      </c>
      <c r="B678" s="150" t="s">
        <v>1176</v>
      </c>
      <c r="C678" s="150" t="s">
        <v>1176</v>
      </c>
      <c r="D678" s="148" t="s">
        <v>1710</v>
      </c>
      <c r="E678" s="148" t="s">
        <v>1711</v>
      </c>
      <c r="F678" s="149">
        <v>72.92</v>
      </c>
      <c r="G678" s="149">
        <v>72.92</v>
      </c>
      <c r="H678" s="149">
        <v>72.92</v>
      </c>
      <c r="I678" s="149">
        <v>0</v>
      </c>
      <c r="J678" s="149">
        <v>0</v>
      </c>
      <c r="K678" s="149">
        <v>0</v>
      </c>
      <c r="L678" s="149">
        <v>0</v>
      </c>
      <c r="M678" s="149">
        <v>0</v>
      </c>
      <c r="N678" s="149">
        <v>0</v>
      </c>
      <c r="O678" s="149">
        <v>0</v>
      </c>
      <c r="P678" s="149">
        <v>0</v>
      </c>
      <c r="Q678" s="149">
        <v>0</v>
      </c>
    </row>
    <row r="679" customHeight="1" spans="1:17">
      <c r="A679" s="150"/>
      <c r="B679" s="150"/>
      <c r="C679" s="150"/>
      <c r="D679" s="148" t="s">
        <v>1312</v>
      </c>
      <c r="E679" s="148" t="s">
        <v>1313</v>
      </c>
      <c r="F679" s="149">
        <v>90.69</v>
      </c>
      <c r="G679" s="149">
        <v>90.69</v>
      </c>
      <c r="H679" s="149">
        <v>90.69</v>
      </c>
      <c r="I679" s="149">
        <v>0</v>
      </c>
      <c r="J679" s="149">
        <v>0</v>
      </c>
      <c r="K679" s="149">
        <v>0</v>
      </c>
      <c r="L679" s="149">
        <v>0</v>
      </c>
      <c r="M679" s="149">
        <v>0</v>
      </c>
      <c r="N679" s="149">
        <v>0</v>
      </c>
      <c r="O679" s="149">
        <v>0</v>
      </c>
      <c r="P679" s="149">
        <v>0</v>
      </c>
      <c r="Q679" s="149">
        <v>0</v>
      </c>
    </row>
    <row r="680" customHeight="1" spans="1:17">
      <c r="A680" s="150" t="s">
        <v>1611</v>
      </c>
      <c r="B680" s="150" t="s">
        <v>1176</v>
      </c>
      <c r="C680" s="150" t="s">
        <v>1176</v>
      </c>
      <c r="D680" s="148" t="s">
        <v>1315</v>
      </c>
      <c r="E680" s="148" t="s">
        <v>1316</v>
      </c>
      <c r="F680" s="149">
        <v>90.69</v>
      </c>
      <c r="G680" s="149">
        <v>90.69</v>
      </c>
      <c r="H680" s="149">
        <v>90.69</v>
      </c>
      <c r="I680" s="149">
        <v>0</v>
      </c>
      <c r="J680" s="149">
        <v>0</v>
      </c>
      <c r="K680" s="149">
        <v>0</v>
      </c>
      <c r="L680" s="149">
        <v>0</v>
      </c>
      <c r="M680" s="149">
        <v>0</v>
      </c>
      <c r="N680" s="149">
        <v>0</v>
      </c>
      <c r="O680" s="149">
        <v>0</v>
      </c>
      <c r="P680" s="149">
        <v>0</v>
      </c>
      <c r="Q680" s="149">
        <v>0</v>
      </c>
    </row>
    <row r="681" customHeight="1" spans="1:17">
      <c r="A681" s="150"/>
      <c r="B681" s="150"/>
      <c r="C681" s="150"/>
      <c r="D681" s="148" t="s">
        <v>1712</v>
      </c>
      <c r="E681" s="148" t="s">
        <v>1713</v>
      </c>
      <c r="F681" s="149">
        <v>51.93</v>
      </c>
      <c r="G681" s="149">
        <v>51.93</v>
      </c>
      <c r="H681" s="149">
        <v>51.93</v>
      </c>
      <c r="I681" s="149">
        <v>0</v>
      </c>
      <c r="J681" s="149">
        <v>0</v>
      </c>
      <c r="K681" s="149">
        <v>0</v>
      </c>
      <c r="L681" s="149">
        <v>0</v>
      </c>
      <c r="M681" s="149">
        <v>0</v>
      </c>
      <c r="N681" s="149">
        <v>0</v>
      </c>
      <c r="O681" s="149">
        <v>0</v>
      </c>
      <c r="P681" s="149">
        <v>0</v>
      </c>
      <c r="Q681" s="149">
        <v>0</v>
      </c>
    </row>
    <row r="682" customHeight="1" spans="1:17">
      <c r="A682" s="150" t="s">
        <v>1611</v>
      </c>
      <c r="B682" s="150" t="s">
        <v>1176</v>
      </c>
      <c r="C682" s="150" t="s">
        <v>1176</v>
      </c>
      <c r="D682" s="148" t="s">
        <v>1714</v>
      </c>
      <c r="E682" s="148" t="s">
        <v>1715</v>
      </c>
      <c r="F682" s="149">
        <v>51.93</v>
      </c>
      <c r="G682" s="149">
        <v>51.93</v>
      </c>
      <c r="H682" s="149">
        <v>51.93</v>
      </c>
      <c r="I682" s="149">
        <v>0</v>
      </c>
      <c r="J682" s="149">
        <v>0</v>
      </c>
      <c r="K682" s="149">
        <v>0</v>
      </c>
      <c r="L682" s="149">
        <v>0</v>
      </c>
      <c r="M682" s="149">
        <v>0</v>
      </c>
      <c r="N682" s="149">
        <v>0</v>
      </c>
      <c r="O682" s="149">
        <v>0</v>
      </c>
      <c r="P682" s="149">
        <v>0</v>
      </c>
      <c r="Q682" s="149">
        <v>0</v>
      </c>
    </row>
    <row r="683" customHeight="1" spans="1:17">
      <c r="A683" s="150"/>
      <c r="B683" s="150"/>
      <c r="C683" s="150"/>
      <c r="D683" s="148" t="s">
        <v>1341</v>
      </c>
      <c r="E683" s="148" t="s">
        <v>1342</v>
      </c>
      <c r="F683" s="149">
        <v>33.16</v>
      </c>
      <c r="G683" s="149">
        <v>33.16</v>
      </c>
      <c r="H683" s="149">
        <v>33.16</v>
      </c>
      <c r="I683" s="149">
        <v>0</v>
      </c>
      <c r="J683" s="149">
        <v>0</v>
      </c>
      <c r="K683" s="149">
        <v>0</v>
      </c>
      <c r="L683" s="149">
        <v>0</v>
      </c>
      <c r="M683" s="149">
        <v>0</v>
      </c>
      <c r="N683" s="149">
        <v>0</v>
      </c>
      <c r="O683" s="149">
        <v>0</v>
      </c>
      <c r="P683" s="149">
        <v>0</v>
      </c>
      <c r="Q683" s="149">
        <v>0</v>
      </c>
    </row>
    <row r="684" customHeight="1" spans="1:17">
      <c r="A684" s="150" t="s">
        <v>1611</v>
      </c>
      <c r="B684" s="150" t="s">
        <v>1176</v>
      </c>
      <c r="C684" s="150" t="s">
        <v>1176</v>
      </c>
      <c r="D684" s="148" t="s">
        <v>1344</v>
      </c>
      <c r="E684" s="148" t="s">
        <v>1345</v>
      </c>
      <c r="F684" s="149">
        <v>33.16</v>
      </c>
      <c r="G684" s="149">
        <v>33.16</v>
      </c>
      <c r="H684" s="149">
        <v>33.16</v>
      </c>
      <c r="I684" s="149">
        <v>0</v>
      </c>
      <c r="J684" s="149">
        <v>0</v>
      </c>
      <c r="K684" s="149">
        <v>0</v>
      </c>
      <c r="L684" s="149">
        <v>0</v>
      </c>
      <c r="M684" s="149">
        <v>0</v>
      </c>
      <c r="N684" s="149">
        <v>0</v>
      </c>
      <c r="O684" s="149">
        <v>0</v>
      </c>
      <c r="P684" s="149">
        <v>0</v>
      </c>
      <c r="Q684" s="149">
        <v>0</v>
      </c>
    </row>
    <row r="685" customHeight="1" spans="1:17">
      <c r="A685" s="150"/>
      <c r="B685" s="150"/>
      <c r="C685" s="150"/>
      <c r="D685" s="148" t="s">
        <v>1177</v>
      </c>
      <c r="E685" s="148" t="s">
        <v>1716</v>
      </c>
      <c r="F685" s="149">
        <v>264.99</v>
      </c>
      <c r="G685" s="149">
        <v>264.99</v>
      </c>
      <c r="H685" s="149">
        <v>0</v>
      </c>
      <c r="I685" s="149">
        <v>264.99</v>
      </c>
      <c r="J685" s="149">
        <v>0</v>
      </c>
      <c r="K685" s="149">
        <v>0</v>
      </c>
      <c r="L685" s="149">
        <v>0</v>
      </c>
      <c r="M685" s="149">
        <v>0</v>
      </c>
      <c r="N685" s="149">
        <v>0</v>
      </c>
      <c r="O685" s="149">
        <v>0</v>
      </c>
      <c r="P685" s="149">
        <v>0</v>
      </c>
      <c r="Q685" s="149">
        <v>0</v>
      </c>
    </row>
    <row r="686" customHeight="1" spans="1:17">
      <c r="A686" s="150"/>
      <c r="B686" s="150"/>
      <c r="C686" s="150"/>
      <c r="D686" s="148" t="s">
        <v>1680</v>
      </c>
      <c r="E686" s="148" t="s">
        <v>1681</v>
      </c>
      <c r="F686" s="149">
        <v>264.99</v>
      </c>
      <c r="G686" s="149">
        <v>264.99</v>
      </c>
      <c r="H686" s="149">
        <v>0</v>
      </c>
      <c r="I686" s="149">
        <v>264.99</v>
      </c>
      <c r="J686" s="149">
        <v>0</v>
      </c>
      <c r="K686" s="149">
        <v>0</v>
      </c>
      <c r="L686" s="149">
        <v>0</v>
      </c>
      <c r="M686" s="149">
        <v>0</v>
      </c>
      <c r="N686" s="149">
        <v>0</v>
      </c>
      <c r="O686" s="149">
        <v>0</v>
      </c>
      <c r="P686" s="149">
        <v>0</v>
      </c>
      <c r="Q686" s="149">
        <v>0</v>
      </c>
    </row>
    <row r="687" customHeight="1" spans="1:17">
      <c r="A687" s="150" t="s">
        <v>1611</v>
      </c>
      <c r="B687" s="150" t="s">
        <v>1176</v>
      </c>
      <c r="C687" s="150" t="s">
        <v>1179</v>
      </c>
      <c r="D687" s="148" t="s">
        <v>1682</v>
      </c>
      <c r="E687" s="148" t="s">
        <v>1683</v>
      </c>
      <c r="F687" s="149">
        <v>264.99</v>
      </c>
      <c r="G687" s="149">
        <v>264.99</v>
      </c>
      <c r="H687" s="149">
        <v>0</v>
      </c>
      <c r="I687" s="149">
        <v>264.99</v>
      </c>
      <c r="J687" s="149">
        <v>0</v>
      </c>
      <c r="K687" s="149">
        <v>0</v>
      </c>
      <c r="L687" s="149">
        <v>0</v>
      </c>
      <c r="M687" s="149">
        <v>0</v>
      </c>
      <c r="N687" s="149">
        <v>0</v>
      </c>
      <c r="O687" s="149">
        <v>0</v>
      </c>
      <c r="P687" s="149">
        <v>0</v>
      </c>
      <c r="Q687" s="149">
        <v>0</v>
      </c>
    </row>
    <row r="688" customHeight="1" spans="1:17">
      <c r="A688" s="150"/>
      <c r="B688" s="150"/>
      <c r="C688" s="150"/>
      <c r="D688" s="148" t="s">
        <v>1268</v>
      </c>
      <c r="E688" s="148" t="s">
        <v>1717</v>
      </c>
      <c r="F688" s="149">
        <v>217.06</v>
      </c>
      <c r="G688" s="149">
        <v>217.06</v>
      </c>
      <c r="H688" s="149">
        <v>91.78</v>
      </c>
      <c r="I688" s="149">
        <v>125.28</v>
      </c>
      <c r="J688" s="149">
        <v>0</v>
      </c>
      <c r="K688" s="149">
        <v>0</v>
      </c>
      <c r="L688" s="149">
        <v>0</v>
      </c>
      <c r="M688" s="149">
        <v>0</v>
      </c>
      <c r="N688" s="149">
        <v>0</v>
      </c>
      <c r="O688" s="149">
        <v>0</v>
      </c>
      <c r="P688" s="149">
        <v>0</v>
      </c>
      <c r="Q688" s="149">
        <v>0</v>
      </c>
    </row>
    <row r="689" customHeight="1" spans="1:17">
      <c r="A689" s="150"/>
      <c r="B689" s="150"/>
      <c r="C689" s="150"/>
      <c r="D689" s="148" t="s">
        <v>1279</v>
      </c>
      <c r="E689" s="148" t="s">
        <v>1280</v>
      </c>
      <c r="F689" s="149">
        <v>91.78</v>
      </c>
      <c r="G689" s="149">
        <v>91.78</v>
      </c>
      <c r="H689" s="149">
        <v>91.78</v>
      </c>
      <c r="I689" s="149">
        <v>0</v>
      </c>
      <c r="J689" s="149">
        <v>0</v>
      </c>
      <c r="K689" s="149">
        <v>0</v>
      </c>
      <c r="L689" s="149">
        <v>0</v>
      </c>
      <c r="M689" s="149">
        <v>0</v>
      </c>
      <c r="N689" s="149">
        <v>0</v>
      </c>
      <c r="O689" s="149">
        <v>0</v>
      </c>
      <c r="P689" s="149">
        <v>0</v>
      </c>
      <c r="Q689" s="149">
        <v>0</v>
      </c>
    </row>
    <row r="690" customHeight="1" spans="1:17">
      <c r="A690" s="150" t="s">
        <v>1611</v>
      </c>
      <c r="B690" s="150" t="s">
        <v>1176</v>
      </c>
      <c r="C690" s="150" t="s">
        <v>1270</v>
      </c>
      <c r="D690" s="148" t="s">
        <v>1281</v>
      </c>
      <c r="E690" s="148" t="s">
        <v>1282</v>
      </c>
      <c r="F690" s="149">
        <v>91.78</v>
      </c>
      <c r="G690" s="149">
        <v>91.78</v>
      </c>
      <c r="H690" s="149">
        <v>91.78</v>
      </c>
      <c r="I690" s="149">
        <v>0</v>
      </c>
      <c r="J690" s="149">
        <v>0</v>
      </c>
      <c r="K690" s="149">
        <v>0</v>
      </c>
      <c r="L690" s="149">
        <v>0</v>
      </c>
      <c r="M690" s="149">
        <v>0</v>
      </c>
      <c r="N690" s="149">
        <v>0</v>
      </c>
      <c r="O690" s="149">
        <v>0</v>
      </c>
      <c r="P690" s="149">
        <v>0</v>
      </c>
      <c r="Q690" s="149">
        <v>0</v>
      </c>
    </row>
    <row r="691" customHeight="1" spans="1:17">
      <c r="A691" s="150"/>
      <c r="B691" s="150"/>
      <c r="C691" s="150"/>
      <c r="D691" s="148" t="s">
        <v>1718</v>
      </c>
      <c r="E691" s="148" t="s">
        <v>1719</v>
      </c>
      <c r="F691" s="149">
        <v>125.28</v>
      </c>
      <c r="G691" s="149">
        <v>125.28</v>
      </c>
      <c r="H691" s="149">
        <v>0</v>
      </c>
      <c r="I691" s="149">
        <v>125.28</v>
      </c>
      <c r="J691" s="149">
        <v>0</v>
      </c>
      <c r="K691" s="149">
        <v>0</v>
      </c>
      <c r="L691" s="149">
        <v>0</v>
      </c>
      <c r="M691" s="149">
        <v>0</v>
      </c>
      <c r="N691" s="149">
        <v>0</v>
      </c>
      <c r="O691" s="149">
        <v>0</v>
      </c>
      <c r="P691" s="149">
        <v>0</v>
      </c>
      <c r="Q691" s="149">
        <v>0</v>
      </c>
    </row>
    <row r="692" customHeight="1" spans="1:17">
      <c r="A692" s="150" t="s">
        <v>1611</v>
      </c>
      <c r="B692" s="150" t="s">
        <v>1176</v>
      </c>
      <c r="C692" s="150" t="s">
        <v>1270</v>
      </c>
      <c r="D692" s="148" t="s">
        <v>1720</v>
      </c>
      <c r="E692" s="148" t="s">
        <v>1721</v>
      </c>
      <c r="F692" s="149">
        <v>125.28</v>
      </c>
      <c r="G692" s="149">
        <v>125.28</v>
      </c>
      <c r="H692" s="149">
        <v>0</v>
      </c>
      <c r="I692" s="149">
        <v>125.28</v>
      </c>
      <c r="J692" s="149">
        <v>0</v>
      </c>
      <c r="K692" s="149">
        <v>0</v>
      </c>
      <c r="L692" s="149">
        <v>0</v>
      </c>
      <c r="M692" s="149">
        <v>0</v>
      </c>
      <c r="N692" s="149">
        <v>0</v>
      </c>
      <c r="O692" s="149">
        <v>0</v>
      </c>
      <c r="P692" s="149">
        <v>0</v>
      </c>
      <c r="Q692" s="149">
        <v>0</v>
      </c>
    </row>
    <row r="693" customHeight="1" spans="1:17">
      <c r="A693" s="150"/>
      <c r="B693" s="150"/>
      <c r="C693" s="150"/>
      <c r="D693" s="148" t="s">
        <v>1273</v>
      </c>
      <c r="E693" s="148" t="s">
        <v>1722</v>
      </c>
      <c r="F693" s="149">
        <v>1024.59</v>
      </c>
      <c r="G693" s="149">
        <v>0</v>
      </c>
      <c r="H693" s="149">
        <v>0</v>
      </c>
      <c r="I693" s="149">
        <v>0</v>
      </c>
      <c r="J693" s="149">
        <v>0</v>
      </c>
      <c r="K693" s="149">
        <v>0</v>
      </c>
      <c r="L693" s="149">
        <v>0</v>
      </c>
      <c r="M693" s="149">
        <v>1024.59</v>
      </c>
      <c r="N693" s="149">
        <v>0</v>
      </c>
      <c r="O693" s="149">
        <v>1024.59</v>
      </c>
      <c r="P693" s="149">
        <v>0</v>
      </c>
      <c r="Q693" s="149">
        <v>0</v>
      </c>
    </row>
    <row r="694" customHeight="1" spans="1:17">
      <c r="A694" s="150"/>
      <c r="B694" s="150"/>
      <c r="C694" s="150"/>
      <c r="D694" s="148" t="s">
        <v>1174</v>
      </c>
      <c r="E694" s="148" t="s">
        <v>1723</v>
      </c>
      <c r="F694" s="149">
        <v>1024.59</v>
      </c>
      <c r="G694" s="149">
        <v>0</v>
      </c>
      <c r="H694" s="149">
        <v>0</v>
      </c>
      <c r="I694" s="149">
        <v>0</v>
      </c>
      <c r="J694" s="149">
        <v>0</v>
      </c>
      <c r="K694" s="149">
        <v>0</v>
      </c>
      <c r="L694" s="149">
        <v>0</v>
      </c>
      <c r="M694" s="149">
        <v>1024.59</v>
      </c>
      <c r="N694" s="149">
        <v>0</v>
      </c>
      <c r="O694" s="149">
        <v>1024.59</v>
      </c>
      <c r="P694" s="149">
        <v>0</v>
      </c>
      <c r="Q694" s="149">
        <v>0</v>
      </c>
    </row>
    <row r="695" customHeight="1" spans="1:17">
      <c r="A695" s="150"/>
      <c r="B695" s="150"/>
      <c r="C695" s="150"/>
      <c r="D695" s="148" t="s">
        <v>1724</v>
      </c>
      <c r="E695" s="148" t="s">
        <v>1725</v>
      </c>
      <c r="F695" s="149">
        <v>1024.59</v>
      </c>
      <c r="G695" s="149">
        <v>0</v>
      </c>
      <c r="H695" s="149">
        <v>0</v>
      </c>
      <c r="I695" s="149">
        <v>0</v>
      </c>
      <c r="J695" s="149">
        <v>0</v>
      </c>
      <c r="K695" s="149">
        <v>0</v>
      </c>
      <c r="L695" s="149">
        <v>0</v>
      </c>
      <c r="M695" s="149">
        <v>1024.59</v>
      </c>
      <c r="N695" s="149">
        <v>0</v>
      </c>
      <c r="O695" s="149">
        <v>1024.59</v>
      </c>
      <c r="P695" s="149">
        <v>0</v>
      </c>
      <c r="Q695" s="149">
        <v>0</v>
      </c>
    </row>
    <row r="696" customHeight="1" spans="1:17">
      <c r="A696" s="150" t="s">
        <v>1611</v>
      </c>
      <c r="B696" s="150" t="s">
        <v>1270</v>
      </c>
      <c r="C696" s="150" t="s">
        <v>1176</v>
      </c>
      <c r="D696" s="148" t="s">
        <v>1726</v>
      </c>
      <c r="E696" s="148" t="s">
        <v>1727</v>
      </c>
      <c r="F696" s="149">
        <v>1024.59</v>
      </c>
      <c r="G696" s="149">
        <v>0</v>
      </c>
      <c r="H696" s="149">
        <v>0</v>
      </c>
      <c r="I696" s="149">
        <v>0</v>
      </c>
      <c r="J696" s="149">
        <v>0</v>
      </c>
      <c r="K696" s="149">
        <v>0</v>
      </c>
      <c r="L696" s="149">
        <v>0</v>
      </c>
      <c r="M696" s="149">
        <v>1024.59</v>
      </c>
      <c r="N696" s="149">
        <v>0</v>
      </c>
      <c r="O696" s="149">
        <v>1024.59</v>
      </c>
      <c r="P696" s="149">
        <v>0</v>
      </c>
      <c r="Q696" s="149">
        <v>0</v>
      </c>
    </row>
    <row r="697" customHeight="1" spans="1:17">
      <c r="A697" s="150"/>
      <c r="B697" s="150"/>
      <c r="C697" s="150"/>
      <c r="D697" s="148" t="s">
        <v>1276</v>
      </c>
      <c r="E697" s="148" t="s">
        <v>1728</v>
      </c>
      <c r="F697" s="149">
        <v>550</v>
      </c>
      <c r="G697" s="149">
        <v>0</v>
      </c>
      <c r="H697" s="149">
        <v>0</v>
      </c>
      <c r="I697" s="149">
        <v>0</v>
      </c>
      <c r="J697" s="149">
        <v>0</v>
      </c>
      <c r="K697" s="149">
        <v>0</v>
      </c>
      <c r="L697" s="149">
        <v>0</v>
      </c>
      <c r="M697" s="149">
        <v>550</v>
      </c>
      <c r="N697" s="149">
        <v>0</v>
      </c>
      <c r="O697" s="149">
        <v>550</v>
      </c>
      <c r="P697" s="149">
        <v>0</v>
      </c>
      <c r="Q697" s="149">
        <v>0</v>
      </c>
    </row>
    <row r="698" customHeight="1" spans="1:17">
      <c r="A698" s="150"/>
      <c r="B698" s="150"/>
      <c r="C698" s="150"/>
      <c r="D698" s="148" t="s">
        <v>1157</v>
      </c>
      <c r="E698" s="148" t="s">
        <v>1729</v>
      </c>
      <c r="F698" s="149">
        <v>550</v>
      </c>
      <c r="G698" s="149">
        <v>0</v>
      </c>
      <c r="H698" s="149">
        <v>0</v>
      </c>
      <c r="I698" s="149">
        <v>0</v>
      </c>
      <c r="J698" s="149">
        <v>0</v>
      </c>
      <c r="K698" s="149">
        <v>0</v>
      </c>
      <c r="L698" s="149">
        <v>0</v>
      </c>
      <c r="M698" s="149">
        <v>550</v>
      </c>
      <c r="N698" s="149">
        <v>0</v>
      </c>
      <c r="O698" s="149">
        <v>550</v>
      </c>
      <c r="P698" s="149">
        <v>0</v>
      </c>
      <c r="Q698" s="149">
        <v>0</v>
      </c>
    </row>
    <row r="699" customHeight="1" spans="1:17">
      <c r="A699" s="150"/>
      <c r="B699" s="150"/>
      <c r="C699" s="150"/>
      <c r="D699" s="148" t="s">
        <v>1724</v>
      </c>
      <c r="E699" s="148" t="s">
        <v>1725</v>
      </c>
      <c r="F699" s="149">
        <v>550</v>
      </c>
      <c r="G699" s="149">
        <v>0</v>
      </c>
      <c r="H699" s="149">
        <v>0</v>
      </c>
      <c r="I699" s="149">
        <v>0</v>
      </c>
      <c r="J699" s="149">
        <v>0</v>
      </c>
      <c r="K699" s="149">
        <v>0</v>
      </c>
      <c r="L699" s="149">
        <v>0</v>
      </c>
      <c r="M699" s="149">
        <v>550</v>
      </c>
      <c r="N699" s="149">
        <v>0</v>
      </c>
      <c r="O699" s="149">
        <v>550</v>
      </c>
      <c r="P699" s="149">
        <v>0</v>
      </c>
      <c r="Q699" s="149">
        <v>0</v>
      </c>
    </row>
    <row r="700" customHeight="1" spans="1:17">
      <c r="A700" s="150" t="s">
        <v>1611</v>
      </c>
      <c r="B700" s="150" t="s">
        <v>1182</v>
      </c>
      <c r="C700" s="150" t="s">
        <v>1161</v>
      </c>
      <c r="D700" s="148" t="s">
        <v>1726</v>
      </c>
      <c r="E700" s="148" t="s">
        <v>1727</v>
      </c>
      <c r="F700" s="149">
        <v>550</v>
      </c>
      <c r="G700" s="149">
        <v>0</v>
      </c>
      <c r="H700" s="149">
        <v>0</v>
      </c>
      <c r="I700" s="149">
        <v>0</v>
      </c>
      <c r="J700" s="149">
        <v>0</v>
      </c>
      <c r="K700" s="149">
        <v>0</v>
      </c>
      <c r="L700" s="149">
        <v>0</v>
      </c>
      <c r="M700" s="149">
        <v>550</v>
      </c>
      <c r="N700" s="149">
        <v>0</v>
      </c>
      <c r="O700" s="149">
        <v>550</v>
      </c>
      <c r="P700" s="149">
        <v>0</v>
      </c>
      <c r="Q700" s="149">
        <v>0</v>
      </c>
    </row>
    <row r="701" customHeight="1" spans="1:17">
      <c r="A701" s="150"/>
      <c r="B701" s="150"/>
      <c r="C701" s="150"/>
      <c r="D701" s="148" t="s">
        <v>1286</v>
      </c>
      <c r="E701" s="148" t="s">
        <v>1730</v>
      </c>
      <c r="F701" s="149">
        <v>865.3</v>
      </c>
      <c r="G701" s="149">
        <v>316.79</v>
      </c>
      <c r="H701" s="149">
        <v>0</v>
      </c>
      <c r="I701" s="149">
        <v>260.26</v>
      </c>
      <c r="J701" s="149">
        <v>0</v>
      </c>
      <c r="K701" s="149">
        <v>45.93</v>
      </c>
      <c r="L701" s="149">
        <v>10.6</v>
      </c>
      <c r="M701" s="149">
        <v>548.51</v>
      </c>
      <c r="N701" s="149">
        <v>0</v>
      </c>
      <c r="O701" s="149">
        <v>510</v>
      </c>
      <c r="P701" s="149">
        <v>0</v>
      </c>
      <c r="Q701" s="149">
        <v>38.51</v>
      </c>
    </row>
    <row r="702" customHeight="1" spans="1:17">
      <c r="A702" s="150"/>
      <c r="B702" s="150"/>
      <c r="C702" s="150"/>
      <c r="D702" s="148" t="s">
        <v>1157</v>
      </c>
      <c r="E702" s="148" t="s">
        <v>1731</v>
      </c>
      <c r="F702" s="149">
        <v>845.3</v>
      </c>
      <c r="G702" s="149">
        <v>316.79</v>
      </c>
      <c r="H702" s="149">
        <v>0</v>
      </c>
      <c r="I702" s="149">
        <v>260.26</v>
      </c>
      <c r="J702" s="149">
        <v>0</v>
      </c>
      <c r="K702" s="149">
        <v>45.93</v>
      </c>
      <c r="L702" s="149">
        <v>10.6</v>
      </c>
      <c r="M702" s="149">
        <v>528.51</v>
      </c>
      <c r="N702" s="149">
        <v>0</v>
      </c>
      <c r="O702" s="149">
        <v>490</v>
      </c>
      <c r="P702" s="149">
        <v>0</v>
      </c>
      <c r="Q702" s="149">
        <v>38.51</v>
      </c>
    </row>
    <row r="703" customHeight="1" spans="1:17">
      <c r="A703" s="150"/>
      <c r="B703" s="150"/>
      <c r="C703" s="150"/>
      <c r="D703" s="148" t="s">
        <v>1619</v>
      </c>
      <c r="E703" s="148" t="s">
        <v>1620</v>
      </c>
      <c r="F703" s="149">
        <v>375.3</v>
      </c>
      <c r="G703" s="149">
        <v>316.79</v>
      </c>
      <c r="H703" s="149">
        <v>0</v>
      </c>
      <c r="I703" s="149">
        <v>260.26</v>
      </c>
      <c r="J703" s="149">
        <v>0</v>
      </c>
      <c r="K703" s="149">
        <v>45.93</v>
      </c>
      <c r="L703" s="149">
        <v>10.6</v>
      </c>
      <c r="M703" s="149">
        <v>58.51</v>
      </c>
      <c r="N703" s="149">
        <v>0</v>
      </c>
      <c r="O703" s="149">
        <v>20</v>
      </c>
      <c r="P703" s="149">
        <v>0</v>
      </c>
      <c r="Q703" s="149">
        <v>38.51</v>
      </c>
    </row>
    <row r="704" customHeight="1" spans="1:17">
      <c r="A704" s="150" t="s">
        <v>1611</v>
      </c>
      <c r="B704" s="150" t="s">
        <v>1291</v>
      </c>
      <c r="C704" s="150" t="s">
        <v>1161</v>
      </c>
      <c r="D704" s="148" t="s">
        <v>1732</v>
      </c>
      <c r="E704" s="148" t="s">
        <v>1733</v>
      </c>
      <c r="F704" s="149">
        <v>375.3</v>
      </c>
      <c r="G704" s="149">
        <v>316.79</v>
      </c>
      <c r="H704" s="149">
        <v>0</v>
      </c>
      <c r="I704" s="149">
        <v>260.26</v>
      </c>
      <c r="J704" s="149">
        <v>0</v>
      </c>
      <c r="K704" s="149">
        <v>45.93</v>
      </c>
      <c r="L704" s="149">
        <v>10.6</v>
      </c>
      <c r="M704" s="149">
        <v>58.51</v>
      </c>
      <c r="N704" s="149">
        <v>0</v>
      </c>
      <c r="O704" s="149">
        <v>20</v>
      </c>
      <c r="P704" s="149">
        <v>0</v>
      </c>
      <c r="Q704" s="149">
        <v>38.51</v>
      </c>
    </row>
    <row r="705" customHeight="1" spans="1:17">
      <c r="A705" s="150"/>
      <c r="B705" s="150"/>
      <c r="C705" s="150"/>
      <c r="D705" s="148" t="s">
        <v>1724</v>
      </c>
      <c r="E705" s="148" t="s">
        <v>1725</v>
      </c>
      <c r="F705" s="149">
        <v>470</v>
      </c>
      <c r="G705" s="149">
        <v>0</v>
      </c>
      <c r="H705" s="149">
        <v>0</v>
      </c>
      <c r="I705" s="149">
        <v>0</v>
      </c>
      <c r="J705" s="149">
        <v>0</v>
      </c>
      <c r="K705" s="149">
        <v>0</v>
      </c>
      <c r="L705" s="149">
        <v>0</v>
      </c>
      <c r="M705" s="149">
        <v>470</v>
      </c>
      <c r="N705" s="149">
        <v>0</v>
      </c>
      <c r="O705" s="149">
        <v>470</v>
      </c>
      <c r="P705" s="149">
        <v>0</v>
      </c>
      <c r="Q705" s="149">
        <v>0</v>
      </c>
    </row>
    <row r="706" customHeight="1" spans="1:17">
      <c r="A706" s="150" t="s">
        <v>1611</v>
      </c>
      <c r="B706" s="150" t="s">
        <v>1291</v>
      </c>
      <c r="C706" s="150" t="s">
        <v>1161</v>
      </c>
      <c r="D706" s="148" t="s">
        <v>1726</v>
      </c>
      <c r="E706" s="148" t="s">
        <v>1727</v>
      </c>
      <c r="F706" s="149">
        <v>470</v>
      </c>
      <c r="G706" s="149">
        <v>0</v>
      </c>
      <c r="H706" s="149">
        <v>0</v>
      </c>
      <c r="I706" s="149">
        <v>0</v>
      </c>
      <c r="J706" s="149">
        <v>0</v>
      </c>
      <c r="K706" s="149">
        <v>0</v>
      </c>
      <c r="L706" s="149">
        <v>0</v>
      </c>
      <c r="M706" s="149">
        <v>470</v>
      </c>
      <c r="N706" s="149">
        <v>0</v>
      </c>
      <c r="O706" s="149">
        <v>470</v>
      </c>
      <c r="P706" s="149">
        <v>0</v>
      </c>
      <c r="Q706" s="149">
        <v>0</v>
      </c>
    </row>
    <row r="707" customHeight="1" spans="1:17">
      <c r="A707" s="150"/>
      <c r="B707" s="150"/>
      <c r="C707" s="150"/>
      <c r="D707" s="148" t="s">
        <v>1168</v>
      </c>
      <c r="E707" s="148" t="s">
        <v>1734</v>
      </c>
      <c r="F707" s="149">
        <v>20</v>
      </c>
      <c r="G707" s="149">
        <v>0</v>
      </c>
      <c r="H707" s="149">
        <v>0</v>
      </c>
      <c r="I707" s="149">
        <v>0</v>
      </c>
      <c r="J707" s="149">
        <v>0</v>
      </c>
      <c r="K707" s="149">
        <v>0</v>
      </c>
      <c r="L707" s="149">
        <v>0</v>
      </c>
      <c r="M707" s="149">
        <v>20</v>
      </c>
      <c r="N707" s="149">
        <v>0</v>
      </c>
      <c r="O707" s="149">
        <v>20</v>
      </c>
      <c r="P707" s="149">
        <v>0</v>
      </c>
      <c r="Q707" s="149">
        <v>0</v>
      </c>
    </row>
    <row r="708" customHeight="1" spans="1:17">
      <c r="A708" s="150"/>
      <c r="B708" s="150"/>
      <c r="C708" s="150"/>
      <c r="D708" s="148" t="s">
        <v>1619</v>
      </c>
      <c r="E708" s="148" t="s">
        <v>1620</v>
      </c>
      <c r="F708" s="149">
        <v>10</v>
      </c>
      <c r="G708" s="149">
        <v>0</v>
      </c>
      <c r="H708" s="149">
        <v>0</v>
      </c>
      <c r="I708" s="149">
        <v>0</v>
      </c>
      <c r="J708" s="149">
        <v>0</v>
      </c>
      <c r="K708" s="149">
        <v>0</v>
      </c>
      <c r="L708" s="149">
        <v>0</v>
      </c>
      <c r="M708" s="149">
        <v>10</v>
      </c>
      <c r="N708" s="149">
        <v>0</v>
      </c>
      <c r="O708" s="149">
        <v>10</v>
      </c>
      <c r="P708" s="149">
        <v>0</v>
      </c>
      <c r="Q708" s="149">
        <v>0</v>
      </c>
    </row>
    <row r="709" customHeight="1" spans="1:17">
      <c r="A709" s="150" t="s">
        <v>1611</v>
      </c>
      <c r="B709" s="150" t="s">
        <v>1291</v>
      </c>
      <c r="C709" s="150" t="s">
        <v>1170</v>
      </c>
      <c r="D709" s="148" t="s">
        <v>1621</v>
      </c>
      <c r="E709" s="148" t="s">
        <v>1622</v>
      </c>
      <c r="F709" s="149">
        <v>10</v>
      </c>
      <c r="G709" s="149">
        <v>0</v>
      </c>
      <c r="H709" s="149">
        <v>0</v>
      </c>
      <c r="I709" s="149">
        <v>0</v>
      </c>
      <c r="J709" s="149">
        <v>0</v>
      </c>
      <c r="K709" s="149">
        <v>0</v>
      </c>
      <c r="L709" s="149">
        <v>0</v>
      </c>
      <c r="M709" s="149">
        <v>10</v>
      </c>
      <c r="N709" s="149">
        <v>0</v>
      </c>
      <c r="O709" s="149">
        <v>10</v>
      </c>
      <c r="P709" s="149">
        <v>0</v>
      </c>
      <c r="Q709" s="149">
        <v>0</v>
      </c>
    </row>
    <row r="710" customHeight="1" spans="1:17">
      <c r="A710" s="150"/>
      <c r="B710" s="150"/>
      <c r="C710" s="150"/>
      <c r="D710" s="148" t="s">
        <v>1724</v>
      </c>
      <c r="E710" s="148" t="s">
        <v>1725</v>
      </c>
      <c r="F710" s="149">
        <v>10</v>
      </c>
      <c r="G710" s="149">
        <v>0</v>
      </c>
      <c r="H710" s="149">
        <v>0</v>
      </c>
      <c r="I710" s="149">
        <v>0</v>
      </c>
      <c r="J710" s="149">
        <v>0</v>
      </c>
      <c r="K710" s="149">
        <v>0</v>
      </c>
      <c r="L710" s="149">
        <v>0</v>
      </c>
      <c r="M710" s="149">
        <v>10</v>
      </c>
      <c r="N710" s="149">
        <v>0</v>
      </c>
      <c r="O710" s="149">
        <v>10</v>
      </c>
      <c r="P710" s="149">
        <v>0</v>
      </c>
      <c r="Q710" s="149">
        <v>0</v>
      </c>
    </row>
    <row r="711" customHeight="1" spans="1:17">
      <c r="A711" s="150" t="s">
        <v>1611</v>
      </c>
      <c r="B711" s="150" t="s">
        <v>1291</v>
      </c>
      <c r="C711" s="150" t="s">
        <v>1170</v>
      </c>
      <c r="D711" s="148" t="s">
        <v>1726</v>
      </c>
      <c r="E711" s="148" t="s">
        <v>1727</v>
      </c>
      <c r="F711" s="149">
        <v>10</v>
      </c>
      <c r="G711" s="149">
        <v>0</v>
      </c>
      <c r="H711" s="149">
        <v>0</v>
      </c>
      <c r="I711" s="149">
        <v>0</v>
      </c>
      <c r="J711" s="149">
        <v>0</v>
      </c>
      <c r="K711" s="149">
        <v>0</v>
      </c>
      <c r="L711" s="149">
        <v>0</v>
      </c>
      <c r="M711" s="149">
        <v>10</v>
      </c>
      <c r="N711" s="149">
        <v>0</v>
      </c>
      <c r="O711" s="149">
        <v>10</v>
      </c>
      <c r="P711" s="149">
        <v>0</v>
      </c>
      <c r="Q711" s="149">
        <v>0</v>
      </c>
    </row>
    <row r="712" customHeight="1" spans="1:17">
      <c r="A712" s="150"/>
      <c r="B712" s="150"/>
      <c r="C712" s="150"/>
      <c r="D712" s="148" t="s">
        <v>1295</v>
      </c>
      <c r="E712" s="148" t="s">
        <v>1735</v>
      </c>
      <c r="F712" s="149">
        <v>629.23</v>
      </c>
      <c r="G712" s="149">
        <v>214.83</v>
      </c>
      <c r="H712" s="149">
        <v>186.76</v>
      </c>
      <c r="I712" s="149">
        <v>0</v>
      </c>
      <c r="J712" s="149">
        <v>22.28</v>
      </c>
      <c r="K712" s="149">
        <v>0</v>
      </c>
      <c r="L712" s="149">
        <v>5.79</v>
      </c>
      <c r="M712" s="149">
        <v>414.4</v>
      </c>
      <c r="N712" s="149">
        <v>0</v>
      </c>
      <c r="O712" s="149">
        <v>414.4</v>
      </c>
      <c r="P712" s="149">
        <v>0</v>
      </c>
      <c r="Q712" s="149">
        <v>0</v>
      </c>
    </row>
    <row r="713" customHeight="1" spans="1:17">
      <c r="A713" s="150"/>
      <c r="B713" s="150"/>
      <c r="C713" s="150"/>
      <c r="D713" s="148" t="s">
        <v>1157</v>
      </c>
      <c r="E713" s="148" t="s">
        <v>1736</v>
      </c>
      <c r="F713" s="149">
        <v>231.73</v>
      </c>
      <c r="G713" s="149">
        <v>214.83</v>
      </c>
      <c r="H713" s="149">
        <v>186.76</v>
      </c>
      <c r="I713" s="149">
        <v>0</v>
      </c>
      <c r="J713" s="149">
        <v>22.28</v>
      </c>
      <c r="K713" s="149">
        <v>0</v>
      </c>
      <c r="L713" s="149">
        <v>5.79</v>
      </c>
      <c r="M713" s="149">
        <v>16.9</v>
      </c>
      <c r="N713" s="149">
        <v>0</v>
      </c>
      <c r="O713" s="149">
        <v>16.9</v>
      </c>
      <c r="P713" s="149">
        <v>0</v>
      </c>
      <c r="Q713" s="149">
        <v>0</v>
      </c>
    </row>
    <row r="714" customHeight="1" spans="1:17">
      <c r="A714" s="150"/>
      <c r="B714" s="150"/>
      <c r="C714" s="150"/>
      <c r="D714" s="148" t="s">
        <v>1737</v>
      </c>
      <c r="E714" s="148" t="s">
        <v>1738</v>
      </c>
      <c r="F714" s="149">
        <v>231.73</v>
      </c>
      <c r="G714" s="149">
        <v>214.83</v>
      </c>
      <c r="H714" s="149">
        <v>186.76</v>
      </c>
      <c r="I714" s="149">
        <v>0</v>
      </c>
      <c r="J714" s="149">
        <v>22.28</v>
      </c>
      <c r="K714" s="149">
        <v>0</v>
      </c>
      <c r="L714" s="149">
        <v>5.79</v>
      </c>
      <c r="M714" s="149">
        <v>16.9</v>
      </c>
      <c r="N714" s="149">
        <v>0</v>
      </c>
      <c r="O714" s="149">
        <v>16.9</v>
      </c>
      <c r="P714" s="149">
        <v>0</v>
      </c>
      <c r="Q714" s="149">
        <v>0</v>
      </c>
    </row>
    <row r="715" customHeight="1" spans="1:17">
      <c r="A715" s="150" t="s">
        <v>1611</v>
      </c>
      <c r="B715" s="150" t="s">
        <v>1300</v>
      </c>
      <c r="C715" s="150" t="s">
        <v>1161</v>
      </c>
      <c r="D715" s="148" t="s">
        <v>1739</v>
      </c>
      <c r="E715" s="148" t="s">
        <v>1740</v>
      </c>
      <c r="F715" s="149">
        <v>231.73</v>
      </c>
      <c r="G715" s="149">
        <v>214.83</v>
      </c>
      <c r="H715" s="149">
        <v>186.76</v>
      </c>
      <c r="I715" s="149">
        <v>0</v>
      </c>
      <c r="J715" s="149">
        <v>22.28</v>
      </c>
      <c r="K715" s="149">
        <v>0</v>
      </c>
      <c r="L715" s="149">
        <v>5.79</v>
      </c>
      <c r="M715" s="149">
        <v>16.9</v>
      </c>
      <c r="N715" s="149">
        <v>0</v>
      </c>
      <c r="O715" s="149">
        <v>16.9</v>
      </c>
      <c r="P715" s="149">
        <v>0</v>
      </c>
      <c r="Q715" s="149">
        <v>0</v>
      </c>
    </row>
    <row r="716" customHeight="1" spans="1:17">
      <c r="A716" s="150"/>
      <c r="B716" s="150"/>
      <c r="C716" s="150"/>
      <c r="D716" s="148" t="s">
        <v>1174</v>
      </c>
      <c r="E716" s="148" t="s">
        <v>1741</v>
      </c>
      <c r="F716" s="149">
        <v>83.5</v>
      </c>
      <c r="G716" s="149">
        <v>0</v>
      </c>
      <c r="H716" s="149">
        <v>0</v>
      </c>
      <c r="I716" s="149">
        <v>0</v>
      </c>
      <c r="J716" s="149">
        <v>0</v>
      </c>
      <c r="K716" s="149">
        <v>0</v>
      </c>
      <c r="L716" s="149">
        <v>0</v>
      </c>
      <c r="M716" s="149">
        <v>83.5</v>
      </c>
      <c r="N716" s="149">
        <v>0</v>
      </c>
      <c r="O716" s="149">
        <v>83.5</v>
      </c>
      <c r="P716" s="149">
        <v>0</v>
      </c>
      <c r="Q716" s="149">
        <v>0</v>
      </c>
    </row>
    <row r="717" customHeight="1" spans="1:17">
      <c r="A717" s="150"/>
      <c r="B717" s="150"/>
      <c r="C717" s="150"/>
      <c r="D717" s="148" t="s">
        <v>1737</v>
      </c>
      <c r="E717" s="148" t="s">
        <v>1738</v>
      </c>
      <c r="F717" s="149">
        <v>83.5</v>
      </c>
      <c r="G717" s="149">
        <v>0</v>
      </c>
      <c r="H717" s="149">
        <v>0</v>
      </c>
      <c r="I717" s="149">
        <v>0</v>
      </c>
      <c r="J717" s="149">
        <v>0</v>
      </c>
      <c r="K717" s="149">
        <v>0</v>
      </c>
      <c r="L717" s="149">
        <v>0</v>
      </c>
      <c r="M717" s="149">
        <v>83.5</v>
      </c>
      <c r="N717" s="149">
        <v>0</v>
      </c>
      <c r="O717" s="149">
        <v>83.5</v>
      </c>
      <c r="P717" s="149">
        <v>0</v>
      </c>
      <c r="Q717" s="149">
        <v>0</v>
      </c>
    </row>
    <row r="718" customHeight="1" spans="1:17">
      <c r="A718" s="150" t="s">
        <v>1611</v>
      </c>
      <c r="B718" s="150" t="s">
        <v>1300</v>
      </c>
      <c r="C718" s="150" t="s">
        <v>1176</v>
      </c>
      <c r="D718" s="148" t="s">
        <v>1739</v>
      </c>
      <c r="E718" s="148" t="s">
        <v>1740</v>
      </c>
      <c r="F718" s="149">
        <v>83.5</v>
      </c>
      <c r="G718" s="149">
        <v>0</v>
      </c>
      <c r="H718" s="149">
        <v>0</v>
      </c>
      <c r="I718" s="149">
        <v>0</v>
      </c>
      <c r="J718" s="149">
        <v>0</v>
      </c>
      <c r="K718" s="149">
        <v>0</v>
      </c>
      <c r="L718" s="149">
        <v>0</v>
      </c>
      <c r="M718" s="149">
        <v>83.5</v>
      </c>
      <c r="N718" s="149">
        <v>0</v>
      </c>
      <c r="O718" s="149">
        <v>83.5</v>
      </c>
      <c r="P718" s="149">
        <v>0</v>
      </c>
      <c r="Q718" s="149">
        <v>0</v>
      </c>
    </row>
    <row r="719" customHeight="1" spans="1:17">
      <c r="A719" s="150"/>
      <c r="B719" s="150"/>
      <c r="C719" s="150"/>
      <c r="D719" s="148" t="s">
        <v>1268</v>
      </c>
      <c r="E719" s="148" t="s">
        <v>1742</v>
      </c>
      <c r="F719" s="149">
        <v>310</v>
      </c>
      <c r="G719" s="149">
        <v>0</v>
      </c>
      <c r="H719" s="149">
        <v>0</v>
      </c>
      <c r="I719" s="149">
        <v>0</v>
      </c>
      <c r="J719" s="149">
        <v>0</v>
      </c>
      <c r="K719" s="149">
        <v>0</v>
      </c>
      <c r="L719" s="149">
        <v>0</v>
      </c>
      <c r="M719" s="149">
        <v>310</v>
      </c>
      <c r="N719" s="149">
        <v>0</v>
      </c>
      <c r="O719" s="149">
        <v>310</v>
      </c>
      <c r="P719" s="149">
        <v>0</v>
      </c>
      <c r="Q719" s="149">
        <v>0</v>
      </c>
    </row>
    <row r="720" customHeight="1" spans="1:17">
      <c r="A720" s="150"/>
      <c r="B720" s="150"/>
      <c r="C720" s="150"/>
      <c r="D720" s="148" t="s">
        <v>1724</v>
      </c>
      <c r="E720" s="148" t="s">
        <v>1725</v>
      </c>
      <c r="F720" s="149">
        <v>310</v>
      </c>
      <c r="G720" s="149">
        <v>0</v>
      </c>
      <c r="H720" s="149">
        <v>0</v>
      </c>
      <c r="I720" s="149">
        <v>0</v>
      </c>
      <c r="J720" s="149">
        <v>0</v>
      </c>
      <c r="K720" s="149">
        <v>0</v>
      </c>
      <c r="L720" s="149">
        <v>0</v>
      </c>
      <c r="M720" s="149">
        <v>310</v>
      </c>
      <c r="N720" s="149">
        <v>0</v>
      </c>
      <c r="O720" s="149">
        <v>310</v>
      </c>
      <c r="P720" s="149">
        <v>0</v>
      </c>
      <c r="Q720" s="149">
        <v>0</v>
      </c>
    </row>
    <row r="721" customHeight="1" spans="1:17">
      <c r="A721" s="150" t="s">
        <v>1611</v>
      </c>
      <c r="B721" s="150" t="s">
        <v>1300</v>
      </c>
      <c r="C721" s="150" t="s">
        <v>1270</v>
      </c>
      <c r="D721" s="148" t="s">
        <v>1726</v>
      </c>
      <c r="E721" s="148" t="s">
        <v>1727</v>
      </c>
      <c r="F721" s="149">
        <v>310</v>
      </c>
      <c r="G721" s="149">
        <v>0</v>
      </c>
      <c r="H721" s="149">
        <v>0</v>
      </c>
      <c r="I721" s="149">
        <v>0</v>
      </c>
      <c r="J721" s="149">
        <v>0</v>
      </c>
      <c r="K721" s="149">
        <v>0</v>
      </c>
      <c r="L721" s="149">
        <v>0</v>
      </c>
      <c r="M721" s="149">
        <v>310</v>
      </c>
      <c r="N721" s="149">
        <v>0</v>
      </c>
      <c r="O721" s="149">
        <v>310</v>
      </c>
      <c r="P721" s="149">
        <v>0</v>
      </c>
      <c r="Q721" s="149">
        <v>0</v>
      </c>
    </row>
    <row r="722" customHeight="1" spans="1:17">
      <c r="A722" s="150"/>
      <c r="B722" s="150"/>
      <c r="C722" s="150"/>
      <c r="D722" s="148" t="s">
        <v>1183</v>
      </c>
      <c r="E722" s="148" t="s">
        <v>1743</v>
      </c>
      <c r="F722" s="149">
        <v>4</v>
      </c>
      <c r="G722" s="149">
        <v>0</v>
      </c>
      <c r="H722" s="149">
        <v>0</v>
      </c>
      <c r="I722" s="149">
        <v>0</v>
      </c>
      <c r="J722" s="149">
        <v>0</v>
      </c>
      <c r="K722" s="149">
        <v>0</v>
      </c>
      <c r="L722" s="149">
        <v>0</v>
      </c>
      <c r="M722" s="149">
        <v>4</v>
      </c>
      <c r="N722" s="149">
        <v>0</v>
      </c>
      <c r="O722" s="149">
        <v>4</v>
      </c>
      <c r="P722" s="149">
        <v>0</v>
      </c>
      <c r="Q722" s="149">
        <v>0</v>
      </c>
    </row>
    <row r="723" customHeight="1" spans="1:17">
      <c r="A723" s="150"/>
      <c r="B723" s="150"/>
      <c r="C723" s="150"/>
      <c r="D723" s="148" t="s">
        <v>1737</v>
      </c>
      <c r="E723" s="148" t="s">
        <v>1738</v>
      </c>
      <c r="F723" s="149">
        <v>4</v>
      </c>
      <c r="G723" s="149">
        <v>0</v>
      </c>
      <c r="H723" s="149">
        <v>0</v>
      </c>
      <c r="I723" s="149">
        <v>0</v>
      </c>
      <c r="J723" s="149">
        <v>0</v>
      </c>
      <c r="K723" s="149">
        <v>0</v>
      </c>
      <c r="L723" s="149">
        <v>0</v>
      </c>
      <c r="M723" s="149">
        <v>4</v>
      </c>
      <c r="N723" s="149">
        <v>0</v>
      </c>
      <c r="O723" s="149">
        <v>4</v>
      </c>
      <c r="P723" s="149">
        <v>0</v>
      </c>
      <c r="Q723" s="149">
        <v>0</v>
      </c>
    </row>
    <row r="724" customHeight="1" spans="1:17">
      <c r="A724" s="150" t="s">
        <v>1611</v>
      </c>
      <c r="B724" s="150" t="s">
        <v>1300</v>
      </c>
      <c r="C724" s="150" t="s">
        <v>1185</v>
      </c>
      <c r="D724" s="148" t="s">
        <v>1739</v>
      </c>
      <c r="E724" s="148" t="s">
        <v>1740</v>
      </c>
      <c r="F724" s="149">
        <v>4</v>
      </c>
      <c r="G724" s="149">
        <v>0</v>
      </c>
      <c r="H724" s="149">
        <v>0</v>
      </c>
      <c r="I724" s="149">
        <v>0</v>
      </c>
      <c r="J724" s="149">
        <v>0</v>
      </c>
      <c r="K724" s="149">
        <v>0</v>
      </c>
      <c r="L724" s="149">
        <v>0</v>
      </c>
      <c r="M724" s="149">
        <v>4</v>
      </c>
      <c r="N724" s="149">
        <v>0</v>
      </c>
      <c r="O724" s="149">
        <v>4</v>
      </c>
      <c r="P724" s="149">
        <v>0</v>
      </c>
      <c r="Q724" s="149">
        <v>0</v>
      </c>
    </row>
    <row r="725" customHeight="1" spans="1:17">
      <c r="A725" s="150"/>
      <c r="B725" s="150"/>
      <c r="C725" s="150"/>
      <c r="D725" s="148" t="s">
        <v>1744</v>
      </c>
      <c r="E725" s="148" t="s">
        <v>1745</v>
      </c>
      <c r="F725" s="149">
        <v>200</v>
      </c>
      <c r="G725" s="149">
        <v>0</v>
      </c>
      <c r="H725" s="149">
        <v>0</v>
      </c>
      <c r="I725" s="149">
        <v>0</v>
      </c>
      <c r="J725" s="149">
        <v>0</v>
      </c>
      <c r="K725" s="149">
        <v>0</v>
      </c>
      <c r="L725" s="149">
        <v>0</v>
      </c>
      <c r="M725" s="149">
        <v>200</v>
      </c>
      <c r="N725" s="149">
        <v>0</v>
      </c>
      <c r="O725" s="149">
        <v>200</v>
      </c>
      <c r="P725" s="149">
        <v>0</v>
      </c>
      <c r="Q725" s="149">
        <v>0</v>
      </c>
    </row>
    <row r="726" customHeight="1" spans="1:17">
      <c r="A726" s="150"/>
      <c r="B726" s="150"/>
      <c r="C726" s="150"/>
      <c r="D726" s="148" t="s">
        <v>1168</v>
      </c>
      <c r="E726" s="148" t="s">
        <v>1746</v>
      </c>
      <c r="F726" s="149">
        <v>200</v>
      </c>
      <c r="G726" s="149">
        <v>0</v>
      </c>
      <c r="H726" s="149">
        <v>0</v>
      </c>
      <c r="I726" s="149">
        <v>0</v>
      </c>
      <c r="J726" s="149">
        <v>0</v>
      </c>
      <c r="K726" s="149">
        <v>0</v>
      </c>
      <c r="L726" s="149">
        <v>0</v>
      </c>
      <c r="M726" s="149">
        <v>200</v>
      </c>
      <c r="N726" s="149">
        <v>0</v>
      </c>
      <c r="O726" s="149">
        <v>200</v>
      </c>
      <c r="P726" s="149">
        <v>0</v>
      </c>
      <c r="Q726" s="149">
        <v>0</v>
      </c>
    </row>
    <row r="727" customHeight="1" spans="1:17">
      <c r="A727" s="150"/>
      <c r="B727" s="150"/>
      <c r="C727" s="150"/>
      <c r="D727" s="148" t="s">
        <v>1724</v>
      </c>
      <c r="E727" s="148" t="s">
        <v>1725</v>
      </c>
      <c r="F727" s="149">
        <v>200</v>
      </c>
      <c r="G727" s="149">
        <v>0</v>
      </c>
      <c r="H727" s="149">
        <v>0</v>
      </c>
      <c r="I727" s="149">
        <v>0</v>
      </c>
      <c r="J727" s="149">
        <v>0</v>
      </c>
      <c r="K727" s="149">
        <v>0</v>
      </c>
      <c r="L727" s="149">
        <v>0</v>
      </c>
      <c r="M727" s="149">
        <v>200</v>
      </c>
      <c r="N727" s="149">
        <v>0</v>
      </c>
      <c r="O727" s="149">
        <v>200</v>
      </c>
      <c r="P727" s="149">
        <v>0</v>
      </c>
      <c r="Q727" s="149">
        <v>0</v>
      </c>
    </row>
    <row r="728" customHeight="1" spans="1:17">
      <c r="A728" s="150" t="s">
        <v>1611</v>
      </c>
      <c r="B728" s="150" t="s">
        <v>1478</v>
      </c>
      <c r="C728" s="150" t="s">
        <v>1170</v>
      </c>
      <c r="D728" s="148" t="s">
        <v>1726</v>
      </c>
      <c r="E728" s="148" t="s">
        <v>1727</v>
      </c>
      <c r="F728" s="149">
        <v>200</v>
      </c>
      <c r="G728" s="149">
        <v>0</v>
      </c>
      <c r="H728" s="149">
        <v>0</v>
      </c>
      <c r="I728" s="149">
        <v>0</v>
      </c>
      <c r="J728" s="149">
        <v>0</v>
      </c>
      <c r="K728" s="149">
        <v>0</v>
      </c>
      <c r="L728" s="149">
        <v>0</v>
      </c>
      <c r="M728" s="149">
        <v>200</v>
      </c>
      <c r="N728" s="149">
        <v>0</v>
      </c>
      <c r="O728" s="149">
        <v>200</v>
      </c>
      <c r="P728" s="149">
        <v>0</v>
      </c>
      <c r="Q728" s="149">
        <v>0</v>
      </c>
    </row>
    <row r="729" customHeight="1" spans="1:17">
      <c r="A729" s="150"/>
      <c r="B729" s="150"/>
      <c r="C729" s="150"/>
      <c r="D729" s="148" t="s">
        <v>1329</v>
      </c>
      <c r="E729" s="148" t="s">
        <v>1747</v>
      </c>
      <c r="F729" s="149">
        <v>2947.13</v>
      </c>
      <c r="G729" s="149">
        <v>2640.03</v>
      </c>
      <c r="H729" s="149">
        <v>2602.6</v>
      </c>
      <c r="I729" s="149">
        <v>37.43</v>
      </c>
      <c r="J729" s="149">
        <v>0</v>
      </c>
      <c r="K729" s="149">
        <v>0</v>
      </c>
      <c r="L729" s="149">
        <v>0</v>
      </c>
      <c r="M729" s="149">
        <v>307.1</v>
      </c>
      <c r="N729" s="149">
        <v>0</v>
      </c>
      <c r="O729" s="149">
        <v>307.1</v>
      </c>
      <c r="P729" s="149">
        <v>0</v>
      </c>
      <c r="Q729" s="149">
        <v>0</v>
      </c>
    </row>
    <row r="730" customHeight="1" spans="1:17">
      <c r="A730" s="150"/>
      <c r="B730" s="150"/>
      <c r="C730" s="150"/>
      <c r="D730" s="148" t="s">
        <v>1168</v>
      </c>
      <c r="E730" s="148" t="s">
        <v>1748</v>
      </c>
      <c r="F730" s="149">
        <v>307.1</v>
      </c>
      <c r="G730" s="149">
        <v>0</v>
      </c>
      <c r="H730" s="149">
        <v>0</v>
      </c>
      <c r="I730" s="149">
        <v>0</v>
      </c>
      <c r="J730" s="149">
        <v>0</v>
      </c>
      <c r="K730" s="149">
        <v>0</v>
      </c>
      <c r="L730" s="149">
        <v>0</v>
      </c>
      <c r="M730" s="149">
        <v>307.1</v>
      </c>
      <c r="N730" s="149">
        <v>0</v>
      </c>
      <c r="O730" s="149">
        <v>307.1</v>
      </c>
      <c r="P730" s="149">
        <v>0</v>
      </c>
      <c r="Q730" s="149">
        <v>0</v>
      </c>
    </row>
    <row r="731" customHeight="1" spans="1:17">
      <c r="A731" s="150"/>
      <c r="B731" s="150"/>
      <c r="C731" s="150"/>
      <c r="D731" s="148" t="s">
        <v>1724</v>
      </c>
      <c r="E731" s="148" t="s">
        <v>1725</v>
      </c>
      <c r="F731" s="149">
        <v>307.1</v>
      </c>
      <c r="G731" s="149">
        <v>0</v>
      </c>
      <c r="H731" s="149">
        <v>0</v>
      </c>
      <c r="I731" s="149">
        <v>0</v>
      </c>
      <c r="J731" s="149">
        <v>0</v>
      </c>
      <c r="K731" s="149">
        <v>0</v>
      </c>
      <c r="L731" s="149">
        <v>0</v>
      </c>
      <c r="M731" s="149">
        <v>307.1</v>
      </c>
      <c r="N731" s="149">
        <v>0</v>
      </c>
      <c r="O731" s="149">
        <v>307.1</v>
      </c>
      <c r="P731" s="149">
        <v>0</v>
      </c>
      <c r="Q731" s="149">
        <v>0</v>
      </c>
    </row>
    <row r="732" customHeight="1" spans="1:17">
      <c r="A732" s="150" t="s">
        <v>1611</v>
      </c>
      <c r="B732" s="150" t="s">
        <v>1334</v>
      </c>
      <c r="C732" s="150" t="s">
        <v>1170</v>
      </c>
      <c r="D732" s="148" t="s">
        <v>1726</v>
      </c>
      <c r="E732" s="148" t="s">
        <v>1727</v>
      </c>
      <c r="F732" s="149">
        <v>307.1</v>
      </c>
      <c r="G732" s="149">
        <v>0</v>
      </c>
      <c r="H732" s="149">
        <v>0</v>
      </c>
      <c r="I732" s="149">
        <v>0</v>
      </c>
      <c r="J732" s="149">
        <v>0</v>
      </c>
      <c r="K732" s="149">
        <v>0</v>
      </c>
      <c r="L732" s="149">
        <v>0</v>
      </c>
      <c r="M732" s="149">
        <v>307.1</v>
      </c>
      <c r="N732" s="149">
        <v>0</v>
      </c>
      <c r="O732" s="149">
        <v>307.1</v>
      </c>
      <c r="P732" s="149">
        <v>0</v>
      </c>
      <c r="Q732" s="149">
        <v>0</v>
      </c>
    </row>
    <row r="733" customHeight="1" spans="1:17">
      <c r="A733" s="150"/>
      <c r="B733" s="150"/>
      <c r="C733" s="150"/>
      <c r="D733" s="148" t="s">
        <v>1183</v>
      </c>
      <c r="E733" s="148" t="s">
        <v>1749</v>
      </c>
      <c r="F733" s="149">
        <v>2640.03</v>
      </c>
      <c r="G733" s="149">
        <v>2640.03</v>
      </c>
      <c r="H733" s="149">
        <v>2602.6</v>
      </c>
      <c r="I733" s="149">
        <v>37.43</v>
      </c>
      <c r="J733" s="149">
        <v>0</v>
      </c>
      <c r="K733" s="149">
        <v>0</v>
      </c>
      <c r="L733" s="149">
        <v>0</v>
      </c>
      <c r="M733" s="149">
        <v>0</v>
      </c>
      <c r="N733" s="149">
        <v>0</v>
      </c>
      <c r="O733" s="149">
        <v>0</v>
      </c>
      <c r="P733" s="149">
        <v>0</v>
      </c>
      <c r="Q733" s="149">
        <v>0</v>
      </c>
    </row>
    <row r="734" customHeight="1" spans="1:17">
      <c r="A734" s="150"/>
      <c r="B734" s="150"/>
      <c r="C734" s="150"/>
      <c r="D734" s="148" t="s">
        <v>1204</v>
      </c>
      <c r="E734" s="148" t="s">
        <v>1205</v>
      </c>
      <c r="F734" s="149">
        <v>316.53</v>
      </c>
      <c r="G734" s="149">
        <v>316.53</v>
      </c>
      <c r="H734" s="149">
        <v>316.53</v>
      </c>
      <c r="I734" s="149">
        <v>0</v>
      </c>
      <c r="J734" s="149">
        <v>0</v>
      </c>
      <c r="K734" s="149">
        <v>0</v>
      </c>
      <c r="L734" s="149">
        <v>0</v>
      </c>
      <c r="M734" s="149">
        <v>0</v>
      </c>
      <c r="N734" s="149">
        <v>0</v>
      </c>
      <c r="O734" s="149">
        <v>0</v>
      </c>
      <c r="P734" s="149">
        <v>0</v>
      </c>
      <c r="Q734" s="149">
        <v>0</v>
      </c>
    </row>
    <row r="735" customHeight="1" spans="1:17">
      <c r="A735" s="150" t="s">
        <v>1611</v>
      </c>
      <c r="B735" s="150" t="s">
        <v>1334</v>
      </c>
      <c r="C735" s="150" t="s">
        <v>1185</v>
      </c>
      <c r="D735" s="148" t="s">
        <v>1206</v>
      </c>
      <c r="E735" s="148" t="s">
        <v>1207</v>
      </c>
      <c r="F735" s="149">
        <v>262.6</v>
      </c>
      <c r="G735" s="149">
        <v>262.6</v>
      </c>
      <c r="H735" s="149">
        <v>262.6</v>
      </c>
      <c r="I735" s="149">
        <v>0</v>
      </c>
      <c r="J735" s="149">
        <v>0</v>
      </c>
      <c r="K735" s="149">
        <v>0</v>
      </c>
      <c r="L735" s="149">
        <v>0</v>
      </c>
      <c r="M735" s="149">
        <v>0</v>
      </c>
      <c r="N735" s="149">
        <v>0</v>
      </c>
      <c r="O735" s="149">
        <v>0</v>
      </c>
      <c r="P735" s="149">
        <v>0</v>
      </c>
      <c r="Q735" s="149">
        <v>0</v>
      </c>
    </row>
    <row r="736" customHeight="1" spans="1:17">
      <c r="A736" s="150" t="s">
        <v>1611</v>
      </c>
      <c r="B736" s="150" t="s">
        <v>1334</v>
      </c>
      <c r="C736" s="150" t="s">
        <v>1185</v>
      </c>
      <c r="D736" s="148" t="s">
        <v>1221</v>
      </c>
      <c r="E736" s="148" t="s">
        <v>1222</v>
      </c>
      <c r="F736" s="149">
        <v>36.96</v>
      </c>
      <c r="G736" s="149">
        <v>36.96</v>
      </c>
      <c r="H736" s="149">
        <v>36.96</v>
      </c>
      <c r="I736" s="149">
        <v>0</v>
      </c>
      <c r="J736" s="149">
        <v>0</v>
      </c>
      <c r="K736" s="149">
        <v>0</v>
      </c>
      <c r="L736" s="149">
        <v>0</v>
      </c>
      <c r="M736" s="149">
        <v>0</v>
      </c>
      <c r="N736" s="149">
        <v>0</v>
      </c>
      <c r="O736" s="149">
        <v>0</v>
      </c>
      <c r="P736" s="149">
        <v>0</v>
      </c>
      <c r="Q736" s="149">
        <v>0</v>
      </c>
    </row>
    <row r="737" customHeight="1" spans="1:17">
      <c r="A737" s="150" t="s">
        <v>1611</v>
      </c>
      <c r="B737" s="150" t="s">
        <v>1334</v>
      </c>
      <c r="C737" s="150" t="s">
        <v>1185</v>
      </c>
      <c r="D737" s="148" t="s">
        <v>1223</v>
      </c>
      <c r="E737" s="148" t="s">
        <v>1224</v>
      </c>
      <c r="F737" s="149">
        <v>16.97</v>
      </c>
      <c r="G737" s="149">
        <v>16.97</v>
      </c>
      <c r="H737" s="149">
        <v>16.97</v>
      </c>
      <c r="I737" s="149">
        <v>0</v>
      </c>
      <c r="J737" s="149">
        <v>0</v>
      </c>
      <c r="K737" s="149">
        <v>0</v>
      </c>
      <c r="L737" s="149">
        <v>0</v>
      </c>
      <c r="M737" s="149">
        <v>0</v>
      </c>
      <c r="N737" s="149">
        <v>0</v>
      </c>
      <c r="O737" s="149">
        <v>0</v>
      </c>
      <c r="P737" s="149">
        <v>0</v>
      </c>
      <c r="Q737" s="149">
        <v>0</v>
      </c>
    </row>
    <row r="738" customHeight="1" spans="1:17">
      <c r="A738" s="150"/>
      <c r="B738" s="150"/>
      <c r="C738" s="150"/>
      <c r="D738" s="148" t="s">
        <v>1189</v>
      </c>
      <c r="E738" s="148" t="s">
        <v>1190</v>
      </c>
      <c r="F738" s="149">
        <v>200.54</v>
      </c>
      <c r="G738" s="149">
        <v>200.54</v>
      </c>
      <c r="H738" s="149">
        <v>200.54</v>
      </c>
      <c r="I738" s="149">
        <v>0</v>
      </c>
      <c r="J738" s="149">
        <v>0</v>
      </c>
      <c r="K738" s="149">
        <v>0</v>
      </c>
      <c r="L738" s="149">
        <v>0</v>
      </c>
      <c r="M738" s="149">
        <v>0</v>
      </c>
      <c r="N738" s="149">
        <v>0</v>
      </c>
      <c r="O738" s="149">
        <v>0</v>
      </c>
      <c r="P738" s="149">
        <v>0</v>
      </c>
      <c r="Q738" s="149">
        <v>0</v>
      </c>
    </row>
    <row r="739" customHeight="1" spans="1:17">
      <c r="A739" s="150" t="s">
        <v>1611</v>
      </c>
      <c r="B739" s="150" t="s">
        <v>1334</v>
      </c>
      <c r="C739" s="150" t="s">
        <v>1185</v>
      </c>
      <c r="D739" s="148" t="s">
        <v>1191</v>
      </c>
      <c r="E739" s="148" t="s">
        <v>1192</v>
      </c>
      <c r="F739" s="149">
        <v>200.54</v>
      </c>
      <c r="G739" s="149">
        <v>200.54</v>
      </c>
      <c r="H739" s="149">
        <v>200.54</v>
      </c>
      <c r="I739" s="149">
        <v>0</v>
      </c>
      <c r="J739" s="149">
        <v>0</v>
      </c>
      <c r="K739" s="149">
        <v>0</v>
      </c>
      <c r="L739" s="149">
        <v>0</v>
      </c>
      <c r="M739" s="149">
        <v>0</v>
      </c>
      <c r="N739" s="149">
        <v>0</v>
      </c>
      <c r="O739" s="149">
        <v>0</v>
      </c>
      <c r="P739" s="149">
        <v>0</v>
      </c>
      <c r="Q739" s="149">
        <v>0</v>
      </c>
    </row>
    <row r="740" customHeight="1" spans="1:17">
      <c r="A740" s="150"/>
      <c r="B740" s="150"/>
      <c r="C740" s="150"/>
      <c r="D740" s="148" t="s">
        <v>1374</v>
      </c>
      <c r="E740" s="148" t="s">
        <v>1375</v>
      </c>
      <c r="F740" s="149">
        <v>86.34</v>
      </c>
      <c r="G740" s="149">
        <v>86.34</v>
      </c>
      <c r="H740" s="149">
        <v>86.34</v>
      </c>
      <c r="I740" s="149">
        <v>0</v>
      </c>
      <c r="J740" s="149">
        <v>0</v>
      </c>
      <c r="K740" s="149">
        <v>0</v>
      </c>
      <c r="L740" s="149">
        <v>0</v>
      </c>
      <c r="M740" s="149">
        <v>0</v>
      </c>
      <c r="N740" s="149">
        <v>0</v>
      </c>
      <c r="O740" s="149">
        <v>0</v>
      </c>
      <c r="P740" s="149">
        <v>0</v>
      </c>
      <c r="Q740" s="149">
        <v>0</v>
      </c>
    </row>
    <row r="741" customHeight="1" spans="1:17">
      <c r="A741" s="150" t="s">
        <v>1611</v>
      </c>
      <c r="B741" s="150" t="s">
        <v>1334</v>
      </c>
      <c r="C741" s="150" t="s">
        <v>1185</v>
      </c>
      <c r="D741" s="148" t="s">
        <v>1376</v>
      </c>
      <c r="E741" s="148" t="s">
        <v>1377</v>
      </c>
      <c r="F741" s="149">
        <v>86.34</v>
      </c>
      <c r="G741" s="149">
        <v>86.34</v>
      </c>
      <c r="H741" s="149">
        <v>86.34</v>
      </c>
      <c r="I741" s="149">
        <v>0</v>
      </c>
      <c r="J741" s="149">
        <v>0</v>
      </c>
      <c r="K741" s="149">
        <v>0</v>
      </c>
      <c r="L741" s="149">
        <v>0</v>
      </c>
      <c r="M741" s="149">
        <v>0</v>
      </c>
      <c r="N741" s="149">
        <v>0</v>
      </c>
      <c r="O741" s="149">
        <v>0</v>
      </c>
      <c r="P741" s="149">
        <v>0</v>
      </c>
      <c r="Q741" s="149">
        <v>0</v>
      </c>
    </row>
    <row r="742" customHeight="1" spans="1:17">
      <c r="A742" s="150"/>
      <c r="B742" s="150"/>
      <c r="C742" s="150"/>
      <c r="D742" s="148" t="s">
        <v>1322</v>
      </c>
      <c r="E742" s="148" t="s">
        <v>1323</v>
      </c>
      <c r="F742" s="149">
        <v>56.75</v>
      </c>
      <c r="G742" s="149">
        <v>56.75</v>
      </c>
      <c r="H742" s="149">
        <v>56.75</v>
      </c>
      <c r="I742" s="149">
        <v>0</v>
      </c>
      <c r="J742" s="149">
        <v>0</v>
      </c>
      <c r="K742" s="149">
        <v>0</v>
      </c>
      <c r="L742" s="149">
        <v>0</v>
      </c>
      <c r="M742" s="149">
        <v>0</v>
      </c>
      <c r="N742" s="149">
        <v>0</v>
      </c>
      <c r="O742" s="149">
        <v>0</v>
      </c>
      <c r="P742" s="149">
        <v>0</v>
      </c>
      <c r="Q742" s="149">
        <v>0</v>
      </c>
    </row>
    <row r="743" customHeight="1" spans="1:17">
      <c r="A743" s="150" t="s">
        <v>1611</v>
      </c>
      <c r="B743" s="150" t="s">
        <v>1334</v>
      </c>
      <c r="C743" s="150" t="s">
        <v>1185</v>
      </c>
      <c r="D743" s="148" t="s">
        <v>1325</v>
      </c>
      <c r="E743" s="148" t="s">
        <v>1326</v>
      </c>
      <c r="F743" s="149">
        <v>56.75</v>
      </c>
      <c r="G743" s="149">
        <v>56.75</v>
      </c>
      <c r="H743" s="149">
        <v>56.75</v>
      </c>
      <c r="I743" s="149">
        <v>0</v>
      </c>
      <c r="J743" s="149">
        <v>0</v>
      </c>
      <c r="K743" s="149">
        <v>0</v>
      </c>
      <c r="L743" s="149">
        <v>0</v>
      </c>
      <c r="M743" s="149">
        <v>0</v>
      </c>
      <c r="N743" s="149">
        <v>0</v>
      </c>
      <c r="O743" s="149">
        <v>0</v>
      </c>
      <c r="P743" s="149">
        <v>0</v>
      </c>
      <c r="Q743" s="149">
        <v>0</v>
      </c>
    </row>
    <row r="744" customHeight="1" spans="1:17">
      <c r="A744" s="150"/>
      <c r="B744" s="150"/>
      <c r="C744" s="150"/>
      <c r="D744" s="148" t="s">
        <v>1356</v>
      </c>
      <c r="E744" s="148" t="s">
        <v>1357</v>
      </c>
      <c r="F744" s="149">
        <v>44.11</v>
      </c>
      <c r="G744" s="149">
        <v>44.11</v>
      </c>
      <c r="H744" s="149">
        <v>44.11</v>
      </c>
      <c r="I744" s="149">
        <v>0</v>
      </c>
      <c r="J744" s="149">
        <v>0</v>
      </c>
      <c r="K744" s="149">
        <v>0</v>
      </c>
      <c r="L744" s="149">
        <v>0</v>
      </c>
      <c r="M744" s="149">
        <v>0</v>
      </c>
      <c r="N744" s="149">
        <v>0</v>
      </c>
      <c r="O744" s="149">
        <v>0</v>
      </c>
      <c r="P744" s="149">
        <v>0</v>
      </c>
      <c r="Q744" s="149">
        <v>0</v>
      </c>
    </row>
    <row r="745" customHeight="1" spans="1:17">
      <c r="A745" s="150" t="s">
        <v>1611</v>
      </c>
      <c r="B745" s="150" t="s">
        <v>1334</v>
      </c>
      <c r="C745" s="150" t="s">
        <v>1185</v>
      </c>
      <c r="D745" s="148" t="s">
        <v>1358</v>
      </c>
      <c r="E745" s="148" t="s">
        <v>1359</v>
      </c>
      <c r="F745" s="149">
        <v>44.11</v>
      </c>
      <c r="G745" s="149">
        <v>44.11</v>
      </c>
      <c r="H745" s="149">
        <v>44.11</v>
      </c>
      <c r="I745" s="149">
        <v>0</v>
      </c>
      <c r="J745" s="149">
        <v>0</v>
      </c>
      <c r="K745" s="149">
        <v>0</v>
      </c>
      <c r="L745" s="149">
        <v>0</v>
      </c>
      <c r="M745" s="149">
        <v>0</v>
      </c>
      <c r="N745" s="149">
        <v>0</v>
      </c>
      <c r="O745" s="149">
        <v>0</v>
      </c>
      <c r="P745" s="149">
        <v>0</v>
      </c>
      <c r="Q745" s="149">
        <v>0</v>
      </c>
    </row>
    <row r="746" customHeight="1" spans="1:17">
      <c r="A746" s="150"/>
      <c r="B746" s="150"/>
      <c r="C746" s="150"/>
      <c r="D746" s="148" t="s">
        <v>1563</v>
      </c>
      <c r="E746" s="148" t="s">
        <v>1564</v>
      </c>
      <c r="F746" s="149">
        <v>41.21</v>
      </c>
      <c r="G746" s="149">
        <v>41.21</v>
      </c>
      <c r="H746" s="149">
        <v>41.21</v>
      </c>
      <c r="I746" s="149">
        <v>0</v>
      </c>
      <c r="J746" s="149">
        <v>0</v>
      </c>
      <c r="K746" s="149">
        <v>0</v>
      </c>
      <c r="L746" s="149">
        <v>0</v>
      </c>
      <c r="M746" s="149">
        <v>0</v>
      </c>
      <c r="N746" s="149">
        <v>0</v>
      </c>
      <c r="O746" s="149">
        <v>0</v>
      </c>
      <c r="P746" s="149">
        <v>0</v>
      </c>
      <c r="Q746" s="149">
        <v>0</v>
      </c>
    </row>
    <row r="747" customHeight="1" spans="1:17">
      <c r="A747" s="150" t="s">
        <v>1611</v>
      </c>
      <c r="B747" s="150" t="s">
        <v>1334</v>
      </c>
      <c r="C747" s="150" t="s">
        <v>1185</v>
      </c>
      <c r="D747" s="148" t="s">
        <v>1565</v>
      </c>
      <c r="E747" s="148" t="s">
        <v>1566</v>
      </c>
      <c r="F747" s="149">
        <v>41.21</v>
      </c>
      <c r="G747" s="149">
        <v>41.21</v>
      </c>
      <c r="H747" s="149">
        <v>41.21</v>
      </c>
      <c r="I747" s="149">
        <v>0</v>
      </c>
      <c r="J747" s="149">
        <v>0</v>
      </c>
      <c r="K747" s="149">
        <v>0</v>
      </c>
      <c r="L747" s="149">
        <v>0</v>
      </c>
      <c r="M747" s="149">
        <v>0</v>
      </c>
      <c r="N747" s="149">
        <v>0</v>
      </c>
      <c r="O747" s="149">
        <v>0</v>
      </c>
      <c r="P747" s="149">
        <v>0</v>
      </c>
      <c r="Q747" s="149">
        <v>0</v>
      </c>
    </row>
    <row r="748" customHeight="1" spans="1:17">
      <c r="A748" s="150"/>
      <c r="B748" s="150"/>
      <c r="C748" s="150"/>
      <c r="D748" s="148" t="s">
        <v>1750</v>
      </c>
      <c r="E748" s="148" t="s">
        <v>1751</v>
      </c>
      <c r="F748" s="149">
        <v>73.92</v>
      </c>
      <c r="G748" s="149">
        <v>73.92</v>
      </c>
      <c r="H748" s="149">
        <v>73.92</v>
      </c>
      <c r="I748" s="149">
        <v>0</v>
      </c>
      <c r="J748" s="149">
        <v>0</v>
      </c>
      <c r="K748" s="149">
        <v>0</v>
      </c>
      <c r="L748" s="149">
        <v>0</v>
      </c>
      <c r="M748" s="149">
        <v>0</v>
      </c>
      <c r="N748" s="149">
        <v>0</v>
      </c>
      <c r="O748" s="149">
        <v>0</v>
      </c>
      <c r="P748" s="149">
        <v>0</v>
      </c>
      <c r="Q748" s="149">
        <v>0</v>
      </c>
    </row>
    <row r="749" customHeight="1" spans="1:17">
      <c r="A749" s="150" t="s">
        <v>1611</v>
      </c>
      <c r="B749" s="150" t="s">
        <v>1334</v>
      </c>
      <c r="C749" s="150" t="s">
        <v>1185</v>
      </c>
      <c r="D749" s="148" t="s">
        <v>1752</v>
      </c>
      <c r="E749" s="148" t="s">
        <v>1753</v>
      </c>
      <c r="F749" s="149">
        <v>73.92</v>
      </c>
      <c r="G749" s="149">
        <v>73.92</v>
      </c>
      <c r="H749" s="149">
        <v>73.92</v>
      </c>
      <c r="I749" s="149">
        <v>0</v>
      </c>
      <c r="J749" s="149">
        <v>0</v>
      </c>
      <c r="K749" s="149">
        <v>0</v>
      </c>
      <c r="L749" s="149">
        <v>0</v>
      </c>
      <c r="M749" s="149">
        <v>0</v>
      </c>
      <c r="N749" s="149">
        <v>0</v>
      </c>
      <c r="O749" s="149">
        <v>0</v>
      </c>
      <c r="P749" s="149">
        <v>0</v>
      </c>
      <c r="Q749" s="149">
        <v>0</v>
      </c>
    </row>
    <row r="750" customHeight="1" spans="1:17">
      <c r="A750" s="150"/>
      <c r="B750" s="150"/>
      <c r="C750" s="150"/>
      <c r="D750" s="148" t="s">
        <v>1466</v>
      </c>
      <c r="E750" s="148" t="s">
        <v>1467</v>
      </c>
      <c r="F750" s="149">
        <v>774.52</v>
      </c>
      <c r="G750" s="149">
        <v>774.52</v>
      </c>
      <c r="H750" s="149">
        <v>774.52</v>
      </c>
      <c r="I750" s="149">
        <v>0</v>
      </c>
      <c r="J750" s="149">
        <v>0</v>
      </c>
      <c r="K750" s="149">
        <v>0</v>
      </c>
      <c r="L750" s="149">
        <v>0</v>
      </c>
      <c r="M750" s="149">
        <v>0</v>
      </c>
      <c r="N750" s="149">
        <v>0</v>
      </c>
      <c r="O750" s="149">
        <v>0</v>
      </c>
      <c r="P750" s="149">
        <v>0</v>
      </c>
      <c r="Q750" s="149">
        <v>0</v>
      </c>
    </row>
    <row r="751" customHeight="1" spans="1:17">
      <c r="A751" s="150" t="s">
        <v>1611</v>
      </c>
      <c r="B751" s="150" t="s">
        <v>1334</v>
      </c>
      <c r="C751" s="150" t="s">
        <v>1185</v>
      </c>
      <c r="D751" s="148" t="s">
        <v>1468</v>
      </c>
      <c r="E751" s="148" t="s">
        <v>1469</v>
      </c>
      <c r="F751" s="149">
        <v>774.52</v>
      </c>
      <c r="G751" s="149">
        <v>774.52</v>
      </c>
      <c r="H751" s="149">
        <v>774.52</v>
      </c>
      <c r="I751" s="149">
        <v>0</v>
      </c>
      <c r="J751" s="149">
        <v>0</v>
      </c>
      <c r="K751" s="149">
        <v>0</v>
      </c>
      <c r="L751" s="149">
        <v>0</v>
      </c>
      <c r="M751" s="149">
        <v>0</v>
      </c>
      <c r="N751" s="149">
        <v>0</v>
      </c>
      <c r="O751" s="149">
        <v>0</v>
      </c>
      <c r="P751" s="149">
        <v>0</v>
      </c>
      <c r="Q751" s="149">
        <v>0</v>
      </c>
    </row>
    <row r="752" customHeight="1" spans="1:17">
      <c r="A752" s="150"/>
      <c r="B752" s="150"/>
      <c r="C752" s="150"/>
      <c r="D752" s="148" t="s">
        <v>1251</v>
      </c>
      <c r="E752" s="148" t="s">
        <v>1252</v>
      </c>
      <c r="F752" s="149">
        <v>66.81</v>
      </c>
      <c r="G752" s="149">
        <v>66.81</v>
      </c>
      <c r="H752" s="149">
        <v>66.81</v>
      </c>
      <c r="I752" s="149">
        <v>0</v>
      </c>
      <c r="J752" s="149">
        <v>0</v>
      </c>
      <c r="K752" s="149">
        <v>0</v>
      </c>
      <c r="L752" s="149">
        <v>0</v>
      </c>
      <c r="M752" s="149">
        <v>0</v>
      </c>
      <c r="N752" s="149">
        <v>0</v>
      </c>
      <c r="O752" s="149">
        <v>0</v>
      </c>
      <c r="P752" s="149">
        <v>0</v>
      </c>
      <c r="Q752" s="149">
        <v>0</v>
      </c>
    </row>
    <row r="753" customHeight="1" spans="1:17">
      <c r="A753" s="150" t="s">
        <v>1611</v>
      </c>
      <c r="B753" s="150" t="s">
        <v>1334</v>
      </c>
      <c r="C753" s="150" t="s">
        <v>1185</v>
      </c>
      <c r="D753" s="148" t="s">
        <v>1253</v>
      </c>
      <c r="E753" s="148" t="s">
        <v>1254</v>
      </c>
      <c r="F753" s="149">
        <v>66.81</v>
      </c>
      <c r="G753" s="149">
        <v>66.81</v>
      </c>
      <c r="H753" s="149">
        <v>66.81</v>
      </c>
      <c r="I753" s="149">
        <v>0</v>
      </c>
      <c r="J753" s="149">
        <v>0</v>
      </c>
      <c r="K753" s="149">
        <v>0</v>
      </c>
      <c r="L753" s="149">
        <v>0</v>
      </c>
      <c r="M753" s="149">
        <v>0</v>
      </c>
      <c r="N753" s="149">
        <v>0</v>
      </c>
      <c r="O753" s="149">
        <v>0</v>
      </c>
      <c r="P753" s="149">
        <v>0</v>
      </c>
      <c r="Q753" s="149">
        <v>0</v>
      </c>
    </row>
    <row r="754" customHeight="1" spans="1:17">
      <c r="A754" s="150"/>
      <c r="B754" s="150"/>
      <c r="C754" s="150"/>
      <c r="D754" s="148" t="s">
        <v>1431</v>
      </c>
      <c r="E754" s="148" t="s">
        <v>1432</v>
      </c>
      <c r="F754" s="149">
        <v>217.79</v>
      </c>
      <c r="G754" s="149">
        <v>217.79</v>
      </c>
      <c r="H754" s="149">
        <v>217.79</v>
      </c>
      <c r="I754" s="149">
        <v>0</v>
      </c>
      <c r="J754" s="149">
        <v>0</v>
      </c>
      <c r="K754" s="149">
        <v>0</v>
      </c>
      <c r="L754" s="149">
        <v>0</v>
      </c>
      <c r="M754" s="149">
        <v>0</v>
      </c>
      <c r="N754" s="149">
        <v>0</v>
      </c>
      <c r="O754" s="149">
        <v>0</v>
      </c>
      <c r="P754" s="149">
        <v>0</v>
      </c>
      <c r="Q754" s="149">
        <v>0</v>
      </c>
    </row>
    <row r="755" customHeight="1" spans="1:17">
      <c r="A755" s="150" t="s">
        <v>1611</v>
      </c>
      <c r="B755" s="150" t="s">
        <v>1334</v>
      </c>
      <c r="C755" s="150" t="s">
        <v>1185</v>
      </c>
      <c r="D755" s="148" t="s">
        <v>1434</v>
      </c>
      <c r="E755" s="148" t="s">
        <v>1435</v>
      </c>
      <c r="F755" s="149">
        <v>217.79</v>
      </c>
      <c r="G755" s="149">
        <v>217.79</v>
      </c>
      <c r="H755" s="149">
        <v>217.79</v>
      </c>
      <c r="I755" s="149">
        <v>0</v>
      </c>
      <c r="J755" s="149">
        <v>0</v>
      </c>
      <c r="K755" s="149">
        <v>0</v>
      </c>
      <c r="L755" s="149">
        <v>0</v>
      </c>
      <c r="M755" s="149">
        <v>0</v>
      </c>
      <c r="N755" s="149">
        <v>0</v>
      </c>
      <c r="O755" s="149">
        <v>0</v>
      </c>
      <c r="P755" s="149">
        <v>0</v>
      </c>
      <c r="Q755" s="149">
        <v>0</v>
      </c>
    </row>
    <row r="756" customHeight="1" spans="1:17">
      <c r="A756" s="150"/>
      <c r="B756" s="150"/>
      <c r="C756" s="150"/>
      <c r="D756" s="148" t="s">
        <v>1619</v>
      </c>
      <c r="E756" s="148" t="s">
        <v>1620</v>
      </c>
      <c r="F756" s="149">
        <v>128.56</v>
      </c>
      <c r="G756" s="149">
        <v>128.56</v>
      </c>
      <c r="H756" s="149">
        <v>91.13</v>
      </c>
      <c r="I756" s="149">
        <v>37.43</v>
      </c>
      <c r="J756" s="149">
        <v>0</v>
      </c>
      <c r="K756" s="149">
        <v>0</v>
      </c>
      <c r="L756" s="149">
        <v>0</v>
      </c>
      <c r="M756" s="149">
        <v>0</v>
      </c>
      <c r="N756" s="149">
        <v>0</v>
      </c>
      <c r="O756" s="149">
        <v>0</v>
      </c>
      <c r="P756" s="149">
        <v>0</v>
      </c>
      <c r="Q756" s="149">
        <v>0</v>
      </c>
    </row>
    <row r="757" customHeight="1" spans="1:17">
      <c r="A757" s="150" t="s">
        <v>1611</v>
      </c>
      <c r="B757" s="150" t="s">
        <v>1334</v>
      </c>
      <c r="C757" s="150" t="s">
        <v>1185</v>
      </c>
      <c r="D757" s="148" t="s">
        <v>1621</v>
      </c>
      <c r="E757" s="148" t="s">
        <v>1622</v>
      </c>
      <c r="F757" s="149">
        <v>91.13</v>
      </c>
      <c r="G757" s="149">
        <v>91.13</v>
      </c>
      <c r="H757" s="149">
        <v>91.13</v>
      </c>
      <c r="I757" s="149">
        <v>0</v>
      </c>
      <c r="J757" s="149">
        <v>0</v>
      </c>
      <c r="K757" s="149">
        <v>0</v>
      </c>
      <c r="L757" s="149">
        <v>0</v>
      </c>
      <c r="M757" s="149">
        <v>0</v>
      </c>
      <c r="N757" s="149">
        <v>0</v>
      </c>
      <c r="O757" s="149">
        <v>0</v>
      </c>
      <c r="P757" s="149">
        <v>0</v>
      </c>
      <c r="Q757" s="149">
        <v>0</v>
      </c>
    </row>
    <row r="758" customHeight="1" spans="1:17">
      <c r="A758" s="150" t="s">
        <v>1611</v>
      </c>
      <c r="B758" s="150" t="s">
        <v>1334</v>
      </c>
      <c r="C758" s="150" t="s">
        <v>1185</v>
      </c>
      <c r="D758" s="148" t="s">
        <v>1732</v>
      </c>
      <c r="E758" s="148" t="s">
        <v>1733</v>
      </c>
      <c r="F758" s="149">
        <v>37.43</v>
      </c>
      <c r="G758" s="149">
        <v>37.43</v>
      </c>
      <c r="H758" s="149">
        <v>0</v>
      </c>
      <c r="I758" s="149">
        <v>37.43</v>
      </c>
      <c r="J758" s="149">
        <v>0</v>
      </c>
      <c r="K758" s="149">
        <v>0</v>
      </c>
      <c r="L758" s="149">
        <v>0</v>
      </c>
      <c r="M758" s="149">
        <v>0</v>
      </c>
      <c r="N758" s="149">
        <v>0</v>
      </c>
      <c r="O758" s="149">
        <v>0</v>
      </c>
      <c r="P758" s="149">
        <v>0</v>
      </c>
      <c r="Q758" s="149">
        <v>0</v>
      </c>
    </row>
    <row r="759" customHeight="1" spans="1:17">
      <c r="A759" s="150"/>
      <c r="B759" s="150"/>
      <c r="C759" s="150"/>
      <c r="D759" s="148" t="s">
        <v>1737</v>
      </c>
      <c r="E759" s="148" t="s">
        <v>1738</v>
      </c>
      <c r="F759" s="149">
        <v>27.11</v>
      </c>
      <c r="G759" s="149">
        <v>27.11</v>
      </c>
      <c r="H759" s="149">
        <v>27.11</v>
      </c>
      <c r="I759" s="149">
        <v>0</v>
      </c>
      <c r="J759" s="149">
        <v>0</v>
      </c>
      <c r="K759" s="149">
        <v>0</v>
      </c>
      <c r="L759" s="149">
        <v>0</v>
      </c>
      <c r="M759" s="149">
        <v>0</v>
      </c>
      <c r="N759" s="149">
        <v>0</v>
      </c>
      <c r="O759" s="149">
        <v>0</v>
      </c>
      <c r="P759" s="149">
        <v>0</v>
      </c>
      <c r="Q759" s="149">
        <v>0</v>
      </c>
    </row>
    <row r="760" customHeight="1" spans="1:17">
      <c r="A760" s="150" t="s">
        <v>1611</v>
      </c>
      <c r="B760" s="150" t="s">
        <v>1334</v>
      </c>
      <c r="C760" s="150" t="s">
        <v>1185</v>
      </c>
      <c r="D760" s="148" t="s">
        <v>1739</v>
      </c>
      <c r="E760" s="148" t="s">
        <v>1740</v>
      </c>
      <c r="F760" s="149">
        <v>27.11</v>
      </c>
      <c r="G760" s="149">
        <v>27.11</v>
      </c>
      <c r="H760" s="149">
        <v>27.11</v>
      </c>
      <c r="I760" s="149">
        <v>0</v>
      </c>
      <c r="J760" s="149">
        <v>0</v>
      </c>
      <c r="K760" s="149">
        <v>0</v>
      </c>
      <c r="L760" s="149">
        <v>0</v>
      </c>
      <c r="M760" s="149">
        <v>0</v>
      </c>
      <c r="N760" s="149">
        <v>0</v>
      </c>
      <c r="O760" s="149">
        <v>0</v>
      </c>
      <c r="P760" s="149">
        <v>0</v>
      </c>
      <c r="Q760" s="149">
        <v>0</v>
      </c>
    </row>
    <row r="761" customHeight="1" spans="1:17">
      <c r="A761" s="150"/>
      <c r="B761" s="150"/>
      <c r="C761" s="150"/>
      <c r="D761" s="148" t="s">
        <v>1242</v>
      </c>
      <c r="E761" s="148" t="s">
        <v>1243</v>
      </c>
      <c r="F761" s="149">
        <v>153.68</v>
      </c>
      <c r="G761" s="149">
        <v>153.68</v>
      </c>
      <c r="H761" s="149">
        <v>153.68</v>
      </c>
      <c r="I761" s="149">
        <v>0</v>
      </c>
      <c r="J761" s="149">
        <v>0</v>
      </c>
      <c r="K761" s="149">
        <v>0</v>
      </c>
      <c r="L761" s="149">
        <v>0</v>
      </c>
      <c r="M761" s="149">
        <v>0</v>
      </c>
      <c r="N761" s="149">
        <v>0</v>
      </c>
      <c r="O761" s="149">
        <v>0</v>
      </c>
      <c r="P761" s="149">
        <v>0</v>
      </c>
      <c r="Q761" s="149">
        <v>0</v>
      </c>
    </row>
    <row r="762" customHeight="1" spans="1:17">
      <c r="A762" s="150" t="s">
        <v>1611</v>
      </c>
      <c r="B762" s="150" t="s">
        <v>1334</v>
      </c>
      <c r="C762" s="150" t="s">
        <v>1185</v>
      </c>
      <c r="D762" s="148" t="s">
        <v>1244</v>
      </c>
      <c r="E762" s="148" t="s">
        <v>1245</v>
      </c>
      <c r="F762" s="149">
        <v>153.68</v>
      </c>
      <c r="G762" s="149">
        <v>153.68</v>
      </c>
      <c r="H762" s="149">
        <v>153.68</v>
      </c>
      <c r="I762" s="149">
        <v>0</v>
      </c>
      <c r="J762" s="149">
        <v>0</v>
      </c>
      <c r="K762" s="149">
        <v>0</v>
      </c>
      <c r="L762" s="149">
        <v>0</v>
      </c>
      <c r="M762" s="149">
        <v>0</v>
      </c>
      <c r="N762" s="149">
        <v>0</v>
      </c>
      <c r="O762" s="149">
        <v>0</v>
      </c>
      <c r="P762" s="149">
        <v>0</v>
      </c>
      <c r="Q762" s="149">
        <v>0</v>
      </c>
    </row>
    <row r="763" customHeight="1" spans="1:17">
      <c r="A763" s="150"/>
      <c r="B763" s="150"/>
      <c r="C763" s="150"/>
      <c r="D763" s="148" t="s">
        <v>1754</v>
      </c>
      <c r="E763" s="148" t="s">
        <v>1755</v>
      </c>
      <c r="F763" s="149">
        <v>75.7</v>
      </c>
      <c r="G763" s="149">
        <v>75.7</v>
      </c>
      <c r="H763" s="149">
        <v>75.7</v>
      </c>
      <c r="I763" s="149">
        <v>0</v>
      </c>
      <c r="J763" s="149">
        <v>0</v>
      </c>
      <c r="K763" s="149">
        <v>0</v>
      </c>
      <c r="L763" s="149">
        <v>0</v>
      </c>
      <c r="M763" s="149">
        <v>0</v>
      </c>
      <c r="N763" s="149">
        <v>0</v>
      </c>
      <c r="O763" s="149">
        <v>0</v>
      </c>
      <c r="P763" s="149">
        <v>0</v>
      </c>
      <c r="Q763" s="149">
        <v>0</v>
      </c>
    </row>
    <row r="764" customHeight="1" spans="1:17">
      <c r="A764" s="150" t="s">
        <v>1611</v>
      </c>
      <c r="B764" s="150" t="s">
        <v>1334</v>
      </c>
      <c r="C764" s="150" t="s">
        <v>1185</v>
      </c>
      <c r="D764" s="148" t="s">
        <v>1756</v>
      </c>
      <c r="E764" s="148" t="s">
        <v>1757</v>
      </c>
      <c r="F764" s="149">
        <v>75.7</v>
      </c>
      <c r="G764" s="149">
        <v>75.7</v>
      </c>
      <c r="H764" s="149">
        <v>75.7</v>
      </c>
      <c r="I764" s="149">
        <v>0</v>
      </c>
      <c r="J764" s="149">
        <v>0</v>
      </c>
      <c r="K764" s="149">
        <v>0</v>
      </c>
      <c r="L764" s="149">
        <v>0</v>
      </c>
      <c r="M764" s="149">
        <v>0</v>
      </c>
      <c r="N764" s="149">
        <v>0</v>
      </c>
      <c r="O764" s="149">
        <v>0</v>
      </c>
      <c r="P764" s="149">
        <v>0</v>
      </c>
      <c r="Q764" s="149">
        <v>0</v>
      </c>
    </row>
    <row r="765" customHeight="1" spans="1:17">
      <c r="A765" s="150"/>
      <c r="B765" s="150"/>
      <c r="C765" s="150"/>
      <c r="D765" s="148" t="s">
        <v>1450</v>
      </c>
      <c r="E765" s="148" t="s">
        <v>1451</v>
      </c>
      <c r="F765" s="149">
        <v>152.61</v>
      </c>
      <c r="G765" s="149">
        <v>152.61</v>
      </c>
      <c r="H765" s="149">
        <v>152.61</v>
      </c>
      <c r="I765" s="149">
        <v>0</v>
      </c>
      <c r="J765" s="149">
        <v>0</v>
      </c>
      <c r="K765" s="149">
        <v>0</v>
      </c>
      <c r="L765" s="149">
        <v>0</v>
      </c>
      <c r="M765" s="149">
        <v>0</v>
      </c>
      <c r="N765" s="149">
        <v>0</v>
      </c>
      <c r="O765" s="149">
        <v>0</v>
      </c>
      <c r="P765" s="149">
        <v>0</v>
      </c>
      <c r="Q765" s="149">
        <v>0</v>
      </c>
    </row>
    <row r="766" customHeight="1" spans="1:17">
      <c r="A766" s="150" t="s">
        <v>1611</v>
      </c>
      <c r="B766" s="150" t="s">
        <v>1334</v>
      </c>
      <c r="C766" s="150" t="s">
        <v>1185</v>
      </c>
      <c r="D766" s="148" t="s">
        <v>1452</v>
      </c>
      <c r="E766" s="148" t="s">
        <v>1453</v>
      </c>
      <c r="F766" s="149">
        <v>152.61</v>
      </c>
      <c r="G766" s="149">
        <v>152.61</v>
      </c>
      <c r="H766" s="149">
        <v>152.61</v>
      </c>
      <c r="I766" s="149">
        <v>0</v>
      </c>
      <c r="J766" s="149">
        <v>0</v>
      </c>
      <c r="K766" s="149">
        <v>0</v>
      </c>
      <c r="L766" s="149">
        <v>0</v>
      </c>
      <c r="M766" s="149">
        <v>0</v>
      </c>
      <c r="N766" s="149">
        <v>0</v>
      </c>
      <c r="O766" s="149">
        <v>0</v>
      </c>
      <c r="P766" s="149">
        <v>0</v>
      </c>
      <c r="Q766" s="149">
        <v>0</v>
      </c>
    </row>
    <row r="767" customHeight="1" spans="1:17">
      <c r="A767" s="150"/>
      <c r="B767" s="150"/>
      <c r="C767" s="150"/>
      <c r="D767" s="148" t="s">
        <v>1758</v>
      </c>
      <c r="E767" s="148" t="s">
        <v>1759</v>
      </c>
      <c r="F767" s="149">
        <v>96.57</v>
      </c>
      <c r="G767" s="149">
        <v>96.57</v>
      </c>
      <c r="H767" s="149">
        <v>96.57</v>
      </c>
      <c r="I767" s="149">
        <v>0</v>
      </c>
      <c r="J767" s="149">
        <v>0</v>
      </c>
      <c r="K767" s="149">
        <v>0</v>
      </c>
      <c r="L767" s="149">
        <v>0</v>
      </c>
      <c r="M767" s="149">
        <v>0</v>
      </c>
      <c r="N767" s="149">
        <v>0</v>
      </c>
      <c r="O767" s="149">
        <v>0</v>
      </c>
      <c r="P767" s="149">
        <v>0</v>
      </c>
      <c r="Q767" s="149">
        <v>0</v>
      </c>
    </row>
    <row r="768" customHeight="1" spans="1:17">
      <c r="A768" s="150" t="s">
        <v>1611</v>
      </c>
      <c r="B768" s="150" t="s">
        <v>1334</v>
      </c>
      <c r="C768" s="150" t="s">
        <v>1185</v>
      </c>
      <c r="D768" s="148" t="s">
        <v>1760</v>
      </c>
      <c r="E768" s="148" t="s">
        <v>1761</v>
      </c>
      <c r="F768" s="149">
        <v>96.57</v>
      </c>
      <c r="G768" s="149">
        <v>96.57</v>
      </c>
      <c r="H768" s="149">
        <v>96.57</v>
      </c>
      <c r="I768" s="149">
        <v>0</v>
      </c>
      <c r="J768" s="149">
        <v>0</v>
      </c>
      <c r="K768" s="149">
        <v>0</v>
      </c>
      <c r="L768" s="149">
        <v>0</v>
      </c>
      <c r="M768" s="149">
        <v>0</v>
      </c>
      <c r="N768" s="149">
        <v>0</v>
      </c>
      <c r="O768" s="149">
        <v>0</v>
      </c>
      <c r="P768" s="149">
        <v>0</v>
      </c>
      <c r="Q768" s="149">
        <v>0</v>
      </c>
    </row>
    <row r="769" customHeight="1" spans="1:17">
      <c r="A769" s="150"/>
      <c r="B769" s="150"/>
      <c r="C769" s="150"/>
      <c r="D769" s="148" t="s">
        <v>1762</v>
      </c>
      <c r="E769" s="148" t="s">
        <v>1763</v>
      </c>
      <c r="F769" s="149">
        <v>34.55</v>
      </c>
      <c r="G769" s="149">
        <v>34.55</v>
      </c>
      <c r="H769" s="149">
        <v>34.55</v>
      </c>
      <c r="I769" s="149">
        <v>0</v>
      </c>
      <c r="J769" s="149">
        <v>0</v>
      </c>
      <c r="K769" s="149">
        <v>0</v>
      </c>
      <c r="L769" s="149">
        <v>0</v>
      </c>
      <c r="M769" s="149">
        <v>0</v>
      </c>
      <c r="N769" s="149">
        <v>0</v>
      </c>
      <c r="O769" s="149">
        <v>0</v>
      </c>
      <c r="P769" s="149">
        <v>0</v>
      </c>
      <c r="Q769" s="149">
        <v>0</v>
      </c>
    </row>
    <row r="770" customHeight="1" spans="1:17">
      <c r="A770" s="150" t="s">
        <v>1611</v>
      </c>
      <c r="B770" s="150" t="s">
        <v>1334</v>
      </c>
      <c r="C770" s="150" t="s">
        <v>1185</v>
      </c>
      <c r="D770" s="148" t="s">
        <v>1764</v>
      </c>
      <c r="E770" s="148" t="s">
        <v>1765</v>
      </c>
      <c r="F770" s="149">
        <v>34.55</v>
      </c>
      <c r="G770" s="149">
        <v>34.55</v>
      </c>
      <c r="H770" s="149">
        <v>34.55</v>
      </c>
      <c r="I770" s="149">
        <v>0</v>
      </c>
      <c r="J770" s="149">
        <v>0</v>
      </c>
      <c r="K770" s="149">
        <v>0</v>
      </c>
      <c r="L770" s="149">
        <v>0</v>
      </c>
      <c r="M770" s="149">
        <v>0</v>
      </c>
      <c r="N770" s="149">
        <v>0</v>
      </c>
      <c r="O770" s="149">
        <v>0</v>
      </c>
      <c r="P770" s="149">
        <v>0</v>
      </c>
      <c r="Q770" s="149">
        <v>0</v>
      </c>
    </row>
    <row r="771" customHeight="1" spans="1:17">
      <c r="A771" s="150"/>
      <c r="B771" s="150"/>
      <c r="C771" s="150"/>
      <c r="D771" s="148" t="s">
        <v>1766</v>
      </c>
      <c r="E771" s="148" t="s">
        <v>1767</v>
      </c>
      <c r="F771" s="149">
        <v>92.73</v>
      </c>
      <c r="G771" s="149">
        <v>92.73</v>
      </c>
      <c r="H771" s="149">
        <v>92.73</v>
      </c>
      <c r="I771" s="149">
        <v>0</v>
      </c>
      <c r="J771" s="149">
        <v>0</v>
      </c>
      <c r="K771" s="149">
        <v>0</v>
      </c>
      <c r="L771" s="149">
        <v>0</v>
      </c>
      <c r="M771" s="149">
        <v>0</v>
      </c>
      <c r="N771" s="149">
        <v>0</v>
      </c>
      <c r="O771" s="149">
        <v>0</v>
      </c>
      <c r="P771" s="149">
        <v>0</v>
      </c>
      <c r="Q771" s="149">
        <v>0</v>
      </c>
    </row>
    <row r="772" customHeight="1" spans="1:17">
      <c r="A772" s="150" t="s">
        <v>1611</v>
      </c>
      <c r="B772" s="150" t="s">
        <v>1334</v>
      </c>
      <c r="C772" s="150" t="s">
        <v>1185</v>
      </c>
      <c r="D772" s="148" t="s">
        <v>1768</v>
      </c>
      <c r="E772" s="148" t="s">
        <v>1769</v>
      </c>
      <c r="F772" s="149">
        <v>92.73</v>
      </c>
      <c r="G772" s="149">
        <v>92.73</v>
      </c>
      <c r="H772" s="149">
        <v>92.73</v>
      </c>
      <c r="I772" s="149">
        <v>0</v>
      </c>
      <c r="J772" s="149">
        <v>0</v>
      </c>
      <c r="K772" s="149">
        <v>0</v>
      </c>
      <c r="L772" s="149">
        <v>0</v>
      </c>
      <c r="M772" s="149">
        <v>0</v>
      </c>
      <c r="N772" s="149">
        <v>0</v>
      </c>
      <c r="O772" s="149">
        <v>0</v>
      </c>
      <c r="P772" s="149">
        <v>0</v>
      </c>
      <c r="Q772" s="149">
        <v>0</v>
      </c>
    </row>
    <row r="773" customHeight="1" spans="1:17">
      <c r="A773" s="150"/>
      <c r="B773" s="150"/>
      <c r="C773" s="150"/>
      <c r="D773" s="148" t="s">
        <v>1770</v>
      </c>
      <c r="E773" s="148" t="s">
        <v>1771</v>
      </c>
      <c r="F773" s="149">
        <v>1744.41</v>
      </c>
      <c r="G773" s="149">
        <v>694.91</v>
      </c>
      <c r="H773" s="149">
        <v>588.86</v>
      </c>
      <c r="I773" s="149">
        <v>106.05</v>
      </c>
      <c r="J773" s="149">
        <v>0</v>
      </c>
      <c r="K773" s="149">
        <v>0</v>
      </c>
      <c r="L773" s="149">
        <v>0</v>
      </c>
      <c r="M773" s="149">
        <v>1049.5</v>
      </c>
      <c r="N773" s="149">
        <v>0</v>
      </c>
      <c r="O773" s="149">
        <v>1029.5</v>
      </c>
      <c r="P773" s="149">
        <v>0</v>
      </c>
      <c r="Q773" s="149">
        <v>20</v>
      </c>
    </row>
    <row r="774" customHeight="1" spans="1:17">
      <c r="A774" s="150"/>
      <c r="B774" s="150"/>
      <c r="C774" s="150"/>
      <c r="D774" s="148" t="s">
        <v>1157</v>
      </c>
      <c r="E774" s="148" t="s">
        <v>1772</v>
      </c>
      <c r="F774" s="149">
        <v>35.42</v>
      </c>
      <c r="G774" s="149">
        <v>35.42</v>
      </c>
      <c r="H774" s="149">
        <v>0</v>
      </c>
      <c r="I774" s="149">
        <v>35.42</v>
      </c>
      <c r="J774" s="149">
        <v>0</v>
      </c>
      <c r="K774" s="149">
        <v>0</v>
      </c>
      <c r="L774" s="149">
        <v>0</v>
      </c>
      <c r="M774" s="149">
        <v>0</v>
      </c>
      <c r="N774" s="149">
        <v>0</v>
      </c>
      <c r="O774" s="149">
        <v>0</v>
      </c>
      <c r="P774" s="149">
        <v>0</v>
      </c>
      <c r="Q774" s="149">
        <v>0</v>
      </c>
    </row>
    <row r="775" customHeight="1" spans="1:17">
      <c r="A775" s="150"/>
      <c r="B775" s="150"/>
      <c r="C775" s="150"/>
      <c r="D775" s="148" t="s">
        <v>1567</v>
      </c>
      <c r="E775" s="148" t="s">
        <v>1568</v>
      </c>
      <c r="F775" s="149">
        <v>7.28</v>
      </c>
      <c r="G775" s="149">
        <v>7.28</v>
      </c>
      <c r="H775" s="149">
        <v>0</v>
      </c>
      <c r="I775" s="149">
        <v>7.28</v>
      </c>
      <c r="J775" s="149">
        <v>0</v>
      </c>
      <c r="K775" s="149">
        <v>0</v>
      </c>
      <c r="L775" s="149">
        <v>0</v>
      </c>
      <c r="M775" s="149">
        <v>0</v>
      </c>
      <c r="N775" s="149">
        <v>0</v>
      </c>
      <c r="O775" s="149">
        <v>0</v>
      </c>
      <c r="P775" s="149">
        <v>0</v>
      </c>
      <c r="Q775" s="149">
        <v>0</v>
      </c>
    </row>
    <row r="776" customHeight="1" spans="1:17">
      <c r="A776" s="150" t="s">
        <v>1611</v>
      </c>
      <c r="B776" s="150" t="s">
        <v>1773</v>
      </c>
      <c r="C776" s="150" t="s">
        <v>1161</v>
      </c>
      <c r="D776" s="148" t="s">
        <v>1608</v>
      </c>
      <c r="E776" s="148" t="s">
        <v>1609</v>
      </c>
      <c r="F776" s="149">
        <v>3.9</v>
      </c>
      <c r="G776" s="149">
        <v>3.9</v>
      </c>
      <c r="H776" s="149">
        <v>0</v>
      </c>
      <c r="I776" s="149">
        <v>3.9</v>
      </c>
      <c r="J776" s="149">
        <v>0</v>
      </c>
      <c r="K776" s="149">
        <v>0</v>
      </c>
      <c r="L776" s="149">
        <v>0</v>
      </c>
      <c r="M776" s="149">
        <v>0</v>
      </c>
      <c r="N776" s="149">
        <v>0</v>
      </c>
      <c r="O776" s="149">
        <v>0</v>
      </c>
      <c r="P776" s="149">
        <v>0</v>
      </c>
      <c r="Q776" s="149">
        <v>0</v>
      </c>
    </row>
    <row r="777" customHeight="1" spans="1:17">
      <c r="A777" s="150" t="s">
        <v>1611</v>
      </c>
      <c r="B777" s="150" t="s">
        <v>1773</v>
      </c>
      <c r="C777" s="150" t="s">
        <v>1161</v>
      </c>
      <c r="D777" s="148" t="s">
        <v>1586</v>
      </c>
      <c r="E777" s="148" t="s">
        <v>1587</v>
      </c>
      <c r="F777" s="149">
        <v>1.03</v>
      </c>
      <c r="G777" s="149">
        <v>1.03</v>
      </c>
      <c r="H777" s="149">
        <v>0</v>
      </c>
      <c r="I777" s="149">
        <v>1.03</v>
      </c>
      <c r="J777" s="149">
        <v>0</v>
      </c>
      <c r="K777" s="149">
        <v>0</v>
      </c>
      <c r="L777" s="149">
        <v>0</v>
      </c>
      <c r="M777" s="149">
        <v>0</v>
      </c>
      <c r="N777" s="149">
        <v>0</v>
      </c>
      <c r="O777" s="149">
        <v>0</v>
      </c>
      <c r="P777" s="149">
        <v>0</v>
      </c>
      <c r="Q777" s="149">
        <v>0</v>
      </c>
    </row>
    <row r="778" customHeight="1" spans="1:17">
      <c r="A778" s="150" t="s">
        <v>1611</v>
      </c>
      <c r="B778" s="150" t="s">
        <v>1773</v>
      </c>
      <c r="C778" s="150" t="s">
        <v>1161</v>
      </c>
      <c r="D778" s="148" t="s">
        <v>1582</v>
      </c>
      <c r="E778" s="148" t="s">
        <v>1583</v>
      </c>
      <c r="F778" s="149">
        <v>1.54</v>
      </c>
      <c r="G778" s="149">
        <v>1.54</v>
      </c>
      <c r="H778" s="149">
        <v>0</v>
      </c>
      <c r="I778" s="149">
        <v>1.54</v>
      </c>
      <c r="J778" s="149">
        <v>0</v>
      </c>
      <c r="K778" s="149">
        <v>0</v>
      </c>
      <c r="L778" s="149">
        <v>0</v>
      </c>
      <c r="M778" s="149">
        <v>0</v>
      </c>
      <c r="N778" s="149">
        <v>0</v>
      </c>
      <c r="O778" s="149">
        <v>0</v>
      </c>
      <c r="P778" s="149">
        <v>0</v>
      </c>
      <c r="Q778" s="149">
        <v>0</v>
      </c>
    </row>
    <row r="779" customHeight="1" spans="1:17">
      <c r="A779" s="150" t="s">
        <v>1611</v>
      </c>
      <c r="B779" s="150" t="s">
        <v>1773</v>
      </c>
      <c r="C779" s="150" t="s">
        <v>1161</v>
      </c>
      <c r="D779" s="148" t="s">
        <v>1577</v>
      </c>
      <c r="E779" s="148" t="s">
        <v>1578</v>
      </c>
      <c r="F779" s="149">
        <v>0.38</v>
      </c>
      <c r="G779" s="149">
        <v>0.38</v>
      </c>
      <c r="H779" s="149">
        <v>0</v>
      </c>
      <c r="I779" s="149">
        <v>0.38</v>
      </c>
      <c r="J779" s="149">
        <v>0</v>
      </c>
      <c r="K779" s="149">
        <v>0</v>
      </c>
      <c r="L779" s="149">
        <v>0</v>
      </c>
      <c r="M779" s="149">
        <v>0</v>
      </c>
      <c r="N779" s="149">
        <v>0</v>
      </c>
      <c r="O779" s="149">
        <v>0</v>
      </c>
      <c r="P779" s="149">
        <v>0</v>
      </c>
      <c r="Q779" s="149">
        <v>0</v>
      </c>
    </row>
    <row r="780" customHeight="1" spans="1:17">
      <c r="A780" s="150" t="s">
        <v>1611</v>
      </c>
      <c r="B780" s="150" t="s">
        <v>1773</v>
      </c>
      <c r="C780" s="150" t="s">
        <v>1161</v>
      </c>
      <c r="D780" s="148" t="s">
        <v>1603</v>
      </c>
      <c r="E780" s="148" t="s">
        <v>1604</v>
      </c>
      <c r="F780" s="149">
        <v>0.43</v>
      </c>
      <c r="G780" s="149">
        <v>0.43</v>
      </c>
      <c r="H780" s="149">
        <v>0</v>
      </c>
      <c r="I780" s="149">
        <v>0.43</v>
      </c>
      <c r="J780" s="149">
        <v>0</v>
      </c>
      <c r="K780" s="149">
        <v>0</v>
      </c>
      <c r="L780" s="149">
        <v>0</v>
      </c>
      <c r="M780" s="149">
        <v>0</v>
      </c>
      <c r="N780" s="149">
        <v>0</v>
      </c>
      <c r="O780" s="149">
        <v>0</v>
      </c>
      <c r="P780" s="149">
        <v>0</v>
      </c>
      <c r="Q780" s="149">
        <v>0</v>
      </c>
    </row>
    <row r="781" customHeight="1" spans="1:17">
      <c r="A781" s="150"/>
      <c r="B781" s="150"/>
      <c r="C781" s="150"/>
      <c r="D781" s="148" t="s">
        <v>1634</v>
      </c>
      <c r="E781" s="148" t="s">
        <v>1635</v>
      </c>
      <c r="F781" s="149">
        <v>1.55</v>
      </c>
      <c r="G781" s="149">
        <v>1.55</v>
      </c>
      <c r="H781" s="149">
        <v>0</v>
      </c>
      <c r="I781" s="149">
        <v>1.55</v>
      </c>
      <c r="J781" s="149">
        <v>0</v>
      </c>
      <c r="K781" s="149">
        <v>0</v>
      </c>
      <c r="L781" s="149">
        <v>0</v>
      </c>
      <c r="M781" s="149">
        <v>0</v>
      </c>
      <c r="N781" s="149">
        <v>0</v>
      </c>
      <c r="O781" s="149">
        <v>0</v>
      </c>
      <c r="P781" s="149">
        <v>0</v>
      </c>
      <c r="Q781" s="149">
        <v>0</v>
      </c>
    </row>
    <row r="782" customHeight="1" spans="1:17">
      <c r="A782" s="150" t="s">
        <v>1611</v>
      </c>
      <c r="B782" s="150" t="s">
        <v>1773</v>
      </c>
      <c r="C782" s="150" t="s">
        <v>1161</v>
      </c>
      <c r="D782" s="148" t="s">
        <v>1640</v>
      </c>
      <c r="E782" s="148" t="s">
        <v>1641</v>
      </c>
      <c r="F782" s="149">
        <v>1.28</v>
      </c>
      <c r="G782" s="149">
        <v>1.28</v>
      </c>
      <c r="H782" s="149">
        <v>0</v>
      </c>
      <c r="I782" s="149">
        <v>1.28</v>
      </c>
      <c r="J782" s="149">
        <v>0</v>
      </c>
      <c r="K782" s="149">
        <v>0</v>
      </c>
      <c r="L782" s="149">
        <v>0</v>
      </c>
      <c r="M782" s="149">
        <v>0</v>
      </c>
      <c r="N782" s="149">
        <v>0</v>
      </c>
      <c r="O782" s="149">
        <v>0</v>
      </c>
      <c r="P782" s="149">
        <v>0</v>
      </c>
      <c r="Q782" s="149">
        <v>0</v>
      </c>
    </row>
    <row r="783" customHeight="1" spans="1:17">
      <c r="A783" s="150" t="s">
        <v>1611</v>
      </c>
      <c r="B783" s="150" t="s">
        <v>1773</v>
      </c>
      <c r="C783" s="150" t="s">
        <v>1161</v>
      </c>
      <c r="D783" s="148" t="s">
        <v>1646</v>
      </c>
      <c r="E783" s="148" t="s">
        <v>1647</v>
      </c>
      <c r="F783" s="149">
        <v>0.27</v>
      </c>
      <c r="G783" s="149">
        <v>0.27</v>
      </c>
      <c r="H783" s="149">
        <v>0</v>
      </c>
      <c r="I783" s="149">
        <v>0.27</v>
      </c>
      <c r="J783" s="149">
        <v>0</v>
      </c>
      <c r="K783" s="149">
        <v>0</v>
      </c>
      <c r="L783" s="149">
        <v>0</v>
      </c>
      <c r="M783" s="149">
        <v>0</v>
      </c>
      <c r="N783" s="149">
        <v>0</v>
      </c>
      <c r="O783" s="149">
        <v>0</v>
      </c>
      <c r="P783" s="149">
        <v>0</v>
      </c>
      <c r="Q783" s="149">
        <v>0</v>
      </c>
    </row>
    <row r="784" customHeight="1" spans="1:17">
      <c r="A784" s="150"/>
      <c r="B784" s="150"/>
      <c r="C784" s="150"/>
      <c r="D784" s="148" t="s">
        <v>1648</v>
      </c>
      <c r="E784" s="148" t="s">
        <v>1649</v>
      </c>
      <c r="F784" s="149">
        <v>0.76</v>
      </c>
      <c r="G784" s="149">
        <v>0.76</v>
      </c>
      <c r="H784" s="149">
        <v>0</v>
      </c>
      <c r="I784" s="149">
        <v>0.76</v>
      </c>
      <c r="J784" s="149">
        <v>0</v>
      </c>
      <c r="K784" s="149">
        <v>0</v>
      </c>
      <c r="L784" s="149">
        <v>0</v>
      </c>
      <c r="M784" s="149">
        <v>0</v>
      </c>
      <c r="N784" s="149">
        <v>0</v>
      </c>
      <c r="O784" s="149">
        <v>0</v>
      </c>
      <c r="P784" s="149">
        <v>0</v>
      </c>
      <c r="Q784" s="149">
        <v>0</v>
      </c>
    </row>
    <row r="785" customHeight="1" spans="1:17">
      <c r="A785" s="150" t="s">
        <v>1611</v>
      </c>
      <c r="B785" s="150" t="s">
        <v>1773</v>
      </c>
      <c r="C785" s="150" t="s">
        <v>1161</v>
      </c>
      <c r="D785" s="148" t="s">
        <v>1652</v>
      </c>
      <c r="E785" s="148" t="s">
        <v>1653</v>
      </c>
      <c r="F785" s="149">
        <v>0.53</v>
      </c>
      <c r="G785" s="149">
        <v>0.53</v>
      </c>
      <c r="H785" s="149">
        <v>0</v>
      </c>
      <c r="I785" s="149">
        <v>0.53</v>
      </c>
      <c r="J785" s="149">
        <v>0</v>
      </c>
      <c r="K785" s="149">
        <v>0</v>
      </c>
      <c r="L785" s="149">
        <v>0</v>
      </c>
      <c r="M785" s="149">
        <v>0</v>
      </c>
      <c r="N785" s="149">
        <v>0</v>
      </c>
      <c r="O785" s="149">
        <v>0</v>
      </c>
      <c r="P785" s="149">
        <v>0</v>
      </c>
      <c r="Q785" s="149">
        <v>0</v>
      </c>
    </row>
    <row r="786" customHeight="1" spans="1:17">
      <c r="A786" s="150" t="s">
        <v>1611</v>
      </c>
      <c r="B786" s="150" t="s">
        <v>1773</v>
      </c>
      <c r="C786" s="150" t="s">
        <v>1161</v>
      </c>
      <c r="D786" s="148" t="s">
        <v>1654</v>
      </c>
      <c r="E786" s="148" t="s">
        <v>1655</v>
      </c>
      <c r="F786" s="149">
        <v>0.11</v>
      </c>
      <c r="G786" s="149">
        <v>0.11</v>
      </c>
      <c r="H786" s="149">
        <v>0</v>
      </c>
      <c r="I786" s="149">
        <v>0.11</v>
      </c>
      <c r="J786" s="149">
        <v>0</v>
      </c>
      <c r="K786" s="149">
        <v>0</v>
      </c>
      <c r="L786" s="149">
        <v>0</v>
      </c>
      <c r="M786" s="149">
        <v>0</v>
      </c>
      <c r="N786" s="149">
        <v>0</v>
      </c>
      <c r="O786" s="149">
        <v>0</v>
      </c>
      <c r="P786" s="149">
        <v>0</v>
      </c>
      <c r="Q786" s="149">
        <v>0</v>
      </c>
    </row>
    <row r="787" customHeight="1" spans="1:17">
      <c r="A787" s="150" t="s">
        <v>1611</v>
      </c>
      <c r="B787" s="150" t="s">
        <v>1773</v>
      </c>
      <c r="C787" s="150" t="s">
        <v>1161</v>
      </c>
      <c r="D787" s="148" t="s">
        <v>1656</v>
      </c>
      <c r="E787" s="148" t="s">
        <v>1657</v>
      </c>
      <c r="F787" s="149">
        <v>0.12</v>
      </c>
      <c r="G787" s="149">
        <v>0.12</v>
      </c>
      <c r="H787" s="149">
        <v>0</v>
      </c>
      <c r="I787" s="149">
        <v>0.12</v>
      </c>
      <c r="J787" s="149">
        <v>0</v>
      </c>
      <c r="K787" s="149">
        <v>0</v>
      </c>
      <c r="L787" s="149">
        <v>0</v>
      </c>
      <c r="M787" s="149">
        <v>0</v>
      </c>
      <c r="N787" s="149">
        <v>0</v>
      </c>
      <c r="O787" s="149">
        <v>0</v>
      </c>
      <c r="P787" s="149">
        <v>0</v>
      </c>
      <c r="Q787" s="149">
        <v>0</v>
      </c>
    </row>
    <row r="788" customHeight="1" spans="1:17">
      <c r="A788" s="150"/>
      <c r="B788" s="150"/>
      <c r="C788" s="150"/>
      <c r="D788" s="148" t="s">
        <v>1662</v>
      </c>
      <c r="E788" s="148" t="s">
        <v>1663</v>
      </c>
      <c r="F788" s="149">
        <v>0.62</v>
      </c>
      <c r="G788" s="149">
        <v>0.62</v>
      </c>
      <c r="H788" s="149">
        <v>0</v>
      </c>
      <c r="I788" s="149">
        <v>0.62</v>
      </c>
      <c r="J788" s="149">
        <v>0</v>
      </c>
      <c r="K788" s="149">
        <v>0</v>
      </c>
      <c r="L788" s="149">
        <v>0</v>
      </c>
      <c r="M788" s="149">
        <v>0</v>
      </c>
      <c r="N788" s="149">
        <v>0</v>
      </c>
      <c r="O788" s="149">
        <v>0</v>
      </c>
      <c r="P788" s="149">
        <v>0</v>
      </c>
      <c r="Q788" s="149">
        <v>0</v>
      </c>
    </row>
    <row r="789" customHeight="1" spans="1:17">
      <c r="A789" s="150" t="s">
        <v>1611</v>
      </c>
      <c r="B789" s="150" t="s">
        <v>1773</v>
      </c>
      <c r="C789" s="150" t="s">
        <v>1161</v>
      </c>
      <c r="D789" s="148" t="s">
        <v>1666</v>
      </c>
      <c r="E789" s="148" t="s">
        <v>1667</v>
      </c>
      <c r="F789" s="149">
        <v>0.62</v>
      </c>
      <c r="G789" s="149">
        <v>0.62</v>
      </c>
      <c r="H789" s="149">
        <v>0</v>
      </c>
      <c r="I789" s="149">
        <v>0.62</v>
      </c>
      <c r="J789" s="149">
        <v>0</v>
      </c>
      <c r="K789" s="149">
        <v>0</v>
      </c>
      <c r="L789" s="149">
        <v>0</v>
      </c>
      <c r="M789" s="149">
        <v>0</v>
      </c>
      <c r="N789" s="149">
        <v>0</v>
      </c>
      <c r="O789" s="149">
        <v>0</v>
      </c>
      <c r="P789" s="149">
        <v>0</v>
      </c>
      <c r="Q789" s="149">
        <v>0</v>
      </c>
    </row>
    <row r="790" customHeight="1" spans="1:17">
      <c r="A790" s="150"/>
      <c r="B790" s="150"/>
      <c r="C790" s="150"/>
      <c r="D790" s="148" t="s">
        <v>1668</v>
      </c>
      <c r="E790" s="148" t="s">
        <v>1669</v>
      </c>
      <c r="F790" s="149">
        <v>0.6</v>
      </c>
      <c r="G790" s="149">
        <v>0.6</v>
      </c>
      <c r="H790" s="149">
        <v>0</v>
      </c>
      <c r="I790" s="149">
        <v>0.6</v>
      </c>
      <c r="J790" s="149">
        <v>0</v>
      </c>
      <c r="K790" s="149">
        <v>0</v>
      </c>
      <c r="L790" s="149">
        <v>0</v>
      </c>
      <c r="M790" s="149">
        <v>0</v>
      </c>
      <c r="N790" s="149">
        <v>0</v>
      </c>
      <c r="O790" s="149">
        <v>0</v>
      </c>
      <c r="P790" s="149">
        <v>0</v>
      </c>
      <c r="Q790" s="149">
        <v>0</v>
      </c>
    </row>
    <row r="791" customHeight="1" spans="1:17">
      <c r="A791" s="150" t="s">
        <v>1611</v>
      </c>
      <c r="B791" s="150" t="s">
        <v>1773</v>
      </c>
      <c r="C791" s="150" t="s">
        <v>1161</v>
      </c>
      <c r="D791" s="148" t="s">
        <v>1670</v>
      </c>
      <c r="E791" s="148" t="s">
        <v>1671</v>
      </c>
      <c r="F791" s="149">
        <v>0.6</v>
      </c>
      <c r="G791" s="149">
        <v>0.6</v>
      </c>
      <c r="H791" s="149">
        <v>0</v>
      </c>
      <c r="I791" s="149">
        <v>0.6</v>
      </c>
      <c r="J791" s="149">
        <v>0</v>
      </c>
      <c r="K791" s="149">
        <v>0</v>
      </c>
      <c r="L791" s="149">
        <v>0</v>
      </c>
      <c r="M791" s="149">
        <v>0</v>
      </c>
      <c r="N791" s="149">
        <v>0</v>
      </c>
      <c r="O791" s="149">
        <v>0</v>
      </c>
      <c r="P791" s="149">
        <v>0</v>
      </c>
      <c r="Q791" s="149">
        <v>0</v>
      </c>
    </row>
    <row r="792" customHeight="1" spans="1:17">
      <c r="A792" s="150"/>
      <c r="B792" s="150"/>
      <c r="C792" s="150"/>
      <c r="D792" s="148" t="s">
        <v>1672</v>
      </c>
      <c r="E792" s="148" t="s">
        <v>1673</v>
      </c>
      <c r="F792" s="149">
        <v>2.09</v>
      </c>
      <c r="G792" s="149">
        <v>2.09</v>
      </c>
      <c r="H792" s="149">
        <v>0</v>
      </c>
      <c r="I792" s="149">
        <v>2.09</v>
      </c>
      <c r="J792" s="149">
        <v>0</v>
      </c>
      <c r="K792" s="149">
        <v>0</v>
      </c>
      <c r="L792" s="149">
        <v>0</v>
      </c>
      <c r="M792" s="149">
        <v>0</v>
      </c>
      <c r="N792" s="149">
        <v>0</v>
      </c>
      <c r="O792" s="149">
        <v>0</v>
      </c>
      <c r="P792" s="149">
        <v>0</v>
      </c>
      <c r="Q792" s="149">
        <v>0</v>
      </c>
    </row>
    <row r="793" customHeight="1" spans="1:17">
      <c r="A793" s="150" t="s">
        <v>1611</v>
      </c>
      <c r="B793" s="150" t="s">
        <v>1773</v>
      </c>
      <c r="C793" s="150" t="s">
        <v>1161</v>
      </c>
      <c r="D793" s="148" t="s">
        <v>1674</v>
      </c>
      <c r="E793" s="148" t="s">
        <v>1675</v>
      </c>
      <c r="F793" s="149">
        <v>2.09</v>
      </c>
      <c r="G793" s="149">
        <v>2.09</v>
      </c>
      <c r="H793" s="149">
        <v>0</v>
      </c>
      <c r="I793" s="149">
        <v>2.09</v>
      </c>
      <c r="J793" s="149">
        <v>0</v>
      </c>
      <c r="K793" s="149">
        <v>0</v>
      </c>
      <c r="L793" s="149">
        <v>0</v>
      </c>
      <c r="M793" s="149">
        <v>0</v>
      </c>
      <c r="N793" s="149">
        <v>0</v>
      </c>
      <c r="O793" s="149">
        <v>0</v>
      </c>
      <c r="P793" s="149">
        <v>0</v>
      </c>
      <c r="Q793" s="149">
        <v>0</v>
      </c>
    </row>
    <row r="794" customHeight="1" spans="1:17">
      <c r="A794" s="150"/>
      <c r="B794" s="150"/>
      <c r="C794" s="150"/>
      <c r="D794" s="148" t="s">
        <v>1619</v>
      </c>
      <c r="E794" s="148" t="s">
        <v>1620</v>
      </c>
      <c r="F794" s="149">
        <v>1.17</v>
      </c>
      <c r="G794" s="149">
        <v>1.17</v>
      </c>
      <c r="H794" s="149">
        <v>0</v>
      </c>
      <c r="I794" s="149">
        <v>1.17</v>
      </c>
      <c r="J794" s="149">
        <v>0</v>
      </c>
      <c r="K794" s="149">
        <v>0</v>
      </c>
      <c r="L794" s="149">
        <v>0</v>
      </c>
      <c r="M794" s="149">
        <v>0</v>
      </c>
      <c r="N794" s="149">
        <v>0</v>
      </c>
      <c r="O794" s="149">
        <v>0</v>
      </c>
      <c r="P794" s="149">
        <v>0</v>
      </c>
      <c r="Q794" s="149">
        <v>0</v>
      </c>
    </row>
    <row r="795" customHeight="1" spans="1:17">
      <c r="A795" s="150" t="s">
        <v>1611</v>
      </c>
      <c r="B795" s="150" t="s">
        <v>1773</v>
      </c>
      <c r="C795" s="150" t="s">
        <v>1161</v>
      </c>
      <c r="D795" s="148" t="s">
        <v>1732</v>
      </c>
      <c r="E795" s="148" t="s">
        <v>1733</v>
      </c>
      <c r="F795" s="149">
        <v>1.17</v>
      </c>
      <c r="G795" s="149">
        <v>1.17</v>
      </c>
      <c r="H795" s="149">
        <v>0</v>
      </c>
      <c r="I795" s="149">
        <v>1.17</v>
      </c>
      <c r="J795" s="149">
        <v>0</v>
      </c>
      <c r="K795" s="149">
        <v>0</v>
      </c>
      <c r="L795" s="149">
        <v>0</v>
      </c>
      <c r="M795" s="149">
        <v>0</v>
      </c>
      <c r="N795" s="149">
        <v>0</v>
      </c>
      <c r="O795" s="149">
        <v>0</v>
      </c>
      <c r="P795" s="149">
        <v>0</v>
      </c>
      <c r="Q795" s="149">
        <v>0</v>
      </c>
    </row>
    <row r="796" customHeight="1" spans="1:17">
      <c r="A796" s="150"/>
      <c r="B796" s="150"/>
      <c r="C796" s="150"/>
      <c r="D796" s="148" t="s">
        <v>1680</v>
      </c>
      <c r="E796" s="148" t="s">
        <v>1681</v>
      </c>
      <c r="F796" s="149">
        <v>11.69</v>
      </c>
      <c r="G796" s="149">
        <v>11.69</v>
      </c>
      <c r="H796" s="149">
        <v>0</v>
      </c>
      <c r="I796" s="149">
        <v>11.69</v>
      </c>
      <c r="J796" s="149">
        <v>0</v>
      </c>
      <c r="K796" s="149">
        <v>0</v>
      </c>
      <c r="L796" s="149">
        <v>0</v>
      </c>
      <c r="M796" s="149">
        <v>0</v>
      </c>
      <c r="N796" s="149">
        <v>0</v>
      </c>
      <c r="O796" s="149">
        <v>0</v>
      </c>
      <c r="P796" s="149">
        <v>0</v>
      </c>
      <c r="Q796" s="149">
        <v>0</v>
      </c>
    </row>
    <row r="797" customHeight="1" spans="1:17">
      <c r="A797" s="150" t="s">
        <v>1611</v>
      </c>
      <c r="B797" s="150" t="s">
        <v>1773</v>
      </c>
      <c r="C797" s="150" t="s">
        <v>1161</v>
      </c>
      <c r="D797" s="148" t="s">
        <v>1682</v>
      </c>
      <c r="E797" s="148" t="s">
        <v>1683</v>
      </c>
      <c r="F797" s="149">
        <v>11.69</v>
      </c>
      <c r="G797" s="149">
        <v>11.69</v>
      </c>
      <c r="H797" s="149">
        <v>0</v>
      </c>
      <c r="I797" s="149">
        <v>11.69</v>
      </c>
      <c r="J797" s="149">
        <v>0</v>
      </c>
      <c r="K797" s="149">
        <v>0</v>
      </c>
      <c r="L797" s="149">
        <v>0</v>
      </c>
      <c r="M797" s="149">
        <v>0</v>
      </c>
      <c r="N797" s="149">
        <v>0</v>
      </c>
      <c r="O797" s="149">
        <v>0</v>
      </c>
      <c r="P797" s="149">
        <v>0</v>
      </c>
      <c r="Q797" s="149">
        <v>0</v>
      </c>
    </row>
    <row r="798" customHeight="1" spans="1:17">
      <c r="A798" s="150"/>
      <c r="B798" s="150"/>
      <c r="C798" s="150"/>
      <c r="D798" s="148" t="s">
        <v>1718</v>
      </c>
      <c r="E798" s="148" t="s">
        <v>1719</v>
      </c>
      <c r="F798" s="149">
        <v>3.92</v>
      </c>
      <c r="G798" s="149">
        <v>3.92</v>
      </c>
      <c r="H798" s="149">
        <v>0</v>
      </c>
      <c r="I798" s="149">
        <v>3.92</v>
      </c>
      <c r="J798" s="149">
        <v>0</v>
      </c>
      <c r="K798" s="149">
        <v>0</v>
      </c>
      <c r="L798" s="149">
        <v>0</v>
      </c>
      <c r="M798" s="149">
        <v>0</v>
      </c>
      <c r="N798" s="149">
        <v>0</v>
      </c>
      <c r="O798" s="149">
        <v>0</v>
      </c>
      <c r="P798" s="149">
        <v>0</v>
      </c>
      <c r="Q798" s="149">
        <v>0</v>
      </c>
    </row>
    <row r="799" customHeight="1" spans="1:17">
      <c r="A799" s="150" t="s">
        <v>1611</v>
      </c>
      <c r="B799" s="150" t="s">
        <v>1773</v>
      </c>
      <c r="C799" s="150" t="s">
        <v>1161</v>
      </c>
      <c r="D799" s="148" t="s">
        <v>1720</v>
      </c>
      <c r="E799" s="148" t="s">
        <v>1721</v>
      </c>
      <c r="F799" s="149">
        <v>3.92</v>
      </c>
      <c r="G799" s="149">
        <v>3.92</v>
      </c>
      <c r="H799" s="149">
        <v>0</v>
      </c>
      <c r="I799" s="149">
        <v>3.92</v>
      </c>
      <c r="J799" s="149">
        <v>0</v>
      </c>
      <c r="K799" s="149">
        <v>0</v>
      </c>
      <c r="L799" s="149">
        <v>0</v>
      </c>
      <c r="M799" s="149">
        <v>0</v>
      </c>
      <c r="N799" s="149">
        <v>0</v>
      </c>
      <c r="O799" s="149">
        <v>0</v>
      </c>
      <c r="P799" s="149">
        <v>0</v>
      </c>
      <c r="Q799" s="149">
        <v>0</v>
      </c>
    </row>
    <row r="800" customHeight="1" spans="1:17">
      <c r="A800" s="150"/>
      <c r="B800" s="150"/>
      <c r="C800" s="150"/>
      <c r="D800" s="148" t="s">
        <v>1684</v>
      </c>
      <c r="E800" s="148" t="s">
        <v>1685</v>
      </c>
      <c r="F800" s="149">
        <v>2.76</v>
      </c>
      <c r="G800" s="149">
        <v>2.76</v>
      </c>
      <c r="H800" s="149">
        <v>0</v>
      </c>
      <c r="I800" s="149">
        <v>2.76</v>
      </c>
      <c r="J800" s="149">
        <v>0</v>
      </c>
      <c r="K800" s="149">
        <v>0</v>
      </c>
      <c r="L800" s="149">
        <v>0</v>
      </c>
      <c r="M800" s="149">
        <v>0</v>
      </c>
      <c r="N800" s="149">
        <v>0</v>
      </c>
      <c r="O800" s="149">
        <v>0</v>
      </c>
      <c r="P800" s="149">
        <v>0</v>
      </c>
      <c r="Q800" s="149">
        <v>0</v>
      </c>
    </row>
    <row r="801" customHeight="1" spans="1:17">
      <c r="A801" s="150" t="s">
        <v>1611</v>
      </c>
      <c r="B801" s="150" t="s">
        <v>1773</v>
      </c>
      <c r="C801" s="150" t="s">
        <v>1161</v>
      </c>
      <c r="D801" s="148" t="s">
        <v>1686</v>
      </c>
      <c r="E801" s="148" t="s">
        <v>1687</v>
      </c>
      <c r="F801" s="149">
        <v>2.76</v>
      </c>
      <c r="G801" s="149">
        <v>2.76</v>
      </c>
      <c r="H801" s="149">
        <v>0</v>
      </c>
      <c r="I801" s="149">
        <v>2.76</v>
      </c>
      <c r="J801" s="149">
        <v>0</v>
      </c>
      <c r="K801" s="149">
        <v>0</v>
      </c>
      <c r="L801" s="149">
        <v>0</v>
      </c>
      <c r="M801" s="149">
        <v>0</v>
      </c>
      <c r="N801" s="149">
        <v>0</v>
      </c>
      <c r="O801" s="149">
        <v>0</v>
      </c>
      <c r="P801" s="149">
        <v>0</v>
      </c>
      <c r="Q801" s="149">
        <v>0</v>
      </c>
    </row>
    <row r="802" customHeight="1" spans="1:17">
      <c r="A802" s="150"/>
      <c r="B802" s="150"/>
      <c r="C802" s="150"/>
      <c r="D802" s="148" t="s">
        <v>1688</v>
      </c>
      <c r="E802" s="148" t="s">
        <v>1689</v>
      </c>
      <c r="F802" s="149">
        <v>2.98</v>
      </c>
      <c r="G802" s="149">
        <v>2.98</v>
      </c>
      <c r="H802" s="149">
        <v>0</v>
      </c>
      <c r="I802" s="149">
        <v>2.98</v>
      </c>
      <c r="J802" s="149">
        <v>0</v>
      </c>
      <c r="K802" s="149">
        <v>0</v>
      </c>
      <c r="L802" s="149">
        <v>0</v>
      </c>
      <c r="M802" s="149">
        <v>0</v>
      </c>
      <c r="N802" s="149">
        <v>0</v>
      </c>
      <c r="O802" s="149">
        <v>0</v>
      </c>
      <c r="P802" s="149">
        <v>0</v>
      </c>
      <c r="Q802" s="149">
        <v>0</v>
      </c>
    </row>
    <row r="803" customHeight="1" spans="1:17">
      <c r="A803" s="150" t="s">
        <v>1611</v>
      </c>
      <c r="B803" s="150" t="s">
        <v>1773</v>
      </c>
      <c r="C803" s="150" t="s">
        <v>1161</v>
      </c>
      <c r="D803" s="148" t="s">
        <v>1690</v>
      </c>
      <c r="E803" s="148" t="s">
        <v>1691</v>
      </c>
      <c r="F803" s="149">
        <v>2.98</v>
      </c>
      <c r="G803" s="149">
        <v>2.98</v>
      </c>
      <c r="H803" s="149">
        <v>0</v>
      </c>
      <c r="I803" s="149">
        <v>2.98</v>
      </c>
      <c r="J803" s="149">
        <v>0</v>
      </c>
      <c r="K803" s="149">
        <v>0</v>
      </c>
      <c r="L803" s="149">
        <v>0</v>
      </c>
      <c r="M803" s="149">
        <v>0</v>
      </c>
      <c r="N803" s="149">
        <v>0</v>
      </c>
      <c r="O803" s="149">
        <v>0</v>
      </c>
      <c r="P803" s="149">
        <v>0</v>
      </c>
      <c r="Q803" s="149">
        <v>0</v>
      </c>
    </row>
    <row r="804" customHeight="1" spans="1:17">
      <c r="A804" s="150"/>
      <c r="B804" s="150"/>
      <c r="C804" s="150"/>
      <c r="D804" s="148" t="s">
        <v>1168</v>
      </c>
      <c r="E804" s="148" t="s">
        <v>1774</v>
      </c>
      <c r="F804" s="149">
        <v>60.53</v>
      </c>
      <c r="G804" s="149">
        <v>60.53</v>
      </c>
      <c r="H804" s="149">
        <v>39.91</v>
      </c>
      <c r="I804" s="149">
        <v>20.62</v>
      </c>
      <c r="J804" s="149">
        <v>0</v>
      </c>
      <c r="K804" s="149">
        <v>0</v>
      </c>
      <c r="L804" s="149">
        <v>0</v>
      </c>
      <c r="M804" s="149">
        <v>0</v>
      </c>
      <c r="N804" s="149">
        <v>0</v>
      </c>
      <c r="O804" s="149">
        <v>0</v>
      </c>
      <c r="P804" s="149">
        <v>0</v>
      </c>
      <c r="Q804" s="149">
        <v>0</v>
      </c>
    </row>
    <row r="805" customHeight="1" spans="1:17">
      <c r="A805" s="150"/>
      <c r="B805" s="150"/>
      <c r="C805" s="150"/>
      <c r="D805" s="148" t="s">
        <v>1204</v>
      </c>
      <c r="E805" s="148" t="s">
        <v>1205</v>
      </c>
      <c r="F805" s="149">
        <v>2.4</v>
      </c>
      <c r="G805" s="149">
        <v>2.4</v>
      </c>
      <c r="H805" s="149">
        <v>2.4</v>
      </c>
      <c r="I805" s="149">
        <v>0</v>
      </c>
      <c r="J805" s="149">
        <v>0</v>
      </c>
      <c r="K805" s="149">
        <v>0</v>
      </c>
      <c r="L805" s="149">
        <v>0</v>
      </c>
      <c r="M805" s="149">
        <v>0</v>
      </c>
      <c r="N805" s="149">
        <v>0</v>
      </c>
      <c r="O805" s="149">
        <v>0</v>
      </c>
      <c r="P805" s="149">
        <v>0</v>
      </c>
      <c r="Q805" s="149">
        <v>0</v>
      </c>
    </row>
    <row r="806" customHeight="1" spans="1:17">
      <c r="A806" s="150" t="s">
        <v>1611</v>
      </c>
      <c r="B806" s="150" t="s">
        <v>1773</v>
      </c>
      <c r="C806" s="150" t="s">
        <v>1170</v>
      </c>
      <c r="D806" s="148" t="s">
        <v>1206</v>
      </c>
      <c r="E806" s="148" t="s">
        <v>1207</v>
      </c>
      <c r="F806" s="149">
        <v>1.64</v>
      </c>
      <c r="G806" s="149">
        <v>1.64</v>
      </c>
      <c r="H806" s="149">
        <v>1.64</v>
      </c>
      <c r="I806" s="149">
        <v>0</v>
      </c>
      <c r="J806" s="149">
        <v>0</v>
      </c>
      <c r="K806" s="149">
        <v>0</v>
      </c>
      <c r="L806" s="149">
        <v>0</v>
      </c>
      <c r="M806" s="149">
        <v>0</v>
      </c>
      <c r="N806" s="149">
        <v>0</v>
      </c>
      <c r="O806" s="149">
        <v>0</v>
      </c>
      <c r="P806" s="149">
        <v>0</v>
      </c>
      <c r="Q806" s="149">
        <v>0</v>
      </c>
    </row>
    <row r="807" customHeight="1" spans="1:17">
      <c r="A807" s="150" t="s">
        <v>1611</v>
      </c>
      <c r="B807" s="150" t="s">
        <v>1773</v>
      </c>
      <c r="C807" s="150" t="s">
        <v>1170</v>
      </c>
      <c r="D807" s="148" t="s">
        <v>1221</v>
      </c>
      <c r="E807" s="148" t="s">
        <v>1222</v>
      </c>
      <c r="F807" s="149">
        <v>0.23</v>
      </c>
      <c r="G807" s="149">
        <v>0.23</v>
      </c>
      <c r="H807" s="149">
        <v>0.23</v>
      </c>
      <c r="I807" s="149">
        <v>0</v>
      </c>
      <c r="J807" s="149">
        <v>0</v>
      </c>
      <c r="K807" s="149">
        <v>0</v>
      </c>
      <c r="L807" s="149">
        <v>0</v>
      </c>
      <c r="M807" s="149">
        <v>0</v>
      </c>
      <c r="N807" s="149">
        <v>0</v>
      </c>
      <c r="O807" s="149">
        <v>0</v>
      </c>
      <c r="P807" s="149">
        <v>0</v>
      </c>
      <c r="Q807" s="149">
        <v>0</v>
      </c>
    </row>
    <row r="808" customHeight="1" spans="1:17">
      <c r="A808" s="150" t="s">
        <v>1611</v>
      </c>
      <c r="B808" s="150" t="s">
        <v>1773</v>
      </c>
      <c r="C808" s="150" t="s">
        <v>1170</v>
      </c>
      <c r="D808" s="148" t="s">
        <v>1223</v>
      </c>
      <c r="E808" s="148" t="s">
        <v>1224</v>
      </c>
      <c r="F808" s="149">
        <v>0.11</v>
      </c>
      <c r="G808" s="149">
        <v>0.11</v>
      </c>
      <c r="H808" s="149">
        <v>0.11</v>
      </c>
      <c r="I808" s="149">
        <v>0</v>
      </c>
      <c r="J808" s="149">
        <v>0</v>
      </c>
      <c r="K808" s="149">
        <v>0</v>
      </c>
      <c r="L808" s="149">
        <v>0</v>
      </c>
      <c r="M808" s="149">
        <v>0</v>
      </c>
      <c r="N808" s="149">
        <v>0</v>
      </c>
      <c r="O808" s="149">
        <v>0</v>
      </c>
      <c r="P808" s="149">
        <v>0</v>
      </c>
      <c r="Q808" s="149">
        <v>0</v>
      </c>
    </row>
    <row r="809" customHeight="1" spans="1:17">
      <c r="A809" s="150" t="s">
        <v>1611</v>
      </c>
      <c r="B809" s="150" t="s">
        <v>1773</v>
      </c>
      <c r="C809" s="150" t="s">
        <v>1170</v>
      </c>
      <c r="D809" s="148" t="s">
        <v>1225</v>
      </c>
      <c r="E809" s="148" t="s">
        <v>1226</v>
      </c>
      <c r="F809" s="149">
        <v>0.42</v>
      </c>
      <c r="G809" s="149">
        <v>0.42</v>
      </c>
      <c r="H809" s="149">
        <v>0.42</v>
      </c>
      <c r="I809" s="149">
        <v>0</v>
      </c>
      <c r="J809" s="149">
        <v>0</v>
      </c>
      <c r="K809" s="149">
        <v>0</v>
      </c>
      <c r="L809" s="149">
        <v>0</v>
      </c>
      <c r="M809" s="149">
        <v>0</v>
      </c>
      <c r="N809" s="149">
        <v>0</v>
      </c>
      <c r="O809" s="149">
        <v>0</v>
      </c>
      <c r="P809" s="149">
        <v>0</v>
      </c>
      <c r="Q809" s="149">
        <v>0</v>
      </c>
    </row>
    <row r="810" customHeight="1" spans="1:17">
      <c r="A810" s="150"/>
      <c r="B810" s="150"/>
      <c r="C810" s="150"/>
      <c r="D810" s="148" t="s">
        <v>1159</v>
      </c>
      <c r="E810" s="148" t="s">
        <v>1160</v>
      </c>
      <c r="F810" s="149">
        <v>1.19</v>
      </c>
      <c r="G810" s="149">
        <v>1.19</v>
      </c>
      <c r="H810" s="149">
        <v>1.19</v>
      </c>
      <c r="I810" s="149">
        <v>0</v>
      </c>
      <c r="J810" s="149">
        <v>0</v>
      </c>
      <c r="K810" s="149">
        <v>0</v>
      </c>
      <c r="L810" s="149">
        <v>0</v>
      </c>
      <c r="M810" s="149">
        <v>0</v>
      </c>
      <c r="N810" s="149">
        <v>0</v>
      </c>
      <c r="O810" s="149">
        <v>0</v>
      </c>
      <c r="P810" s="149">
        <v>0</v>
      </c>
      <c r="Q810" s="149">
        <v>0</v>
      </c>
    </row>
    <row r="811" customHeight="1" spans="1:17">
      <c r="A811" s="150" t="s">
        <v>1611</v>
      </c>
      <c r="B811" s="150" t="s">
        <v>1773</v>
      </c>
      <c r="C811" s="150" t="s">
        <v>1170</v>
      </c>
      <c r="D811" s="148" t="s">
        <v>1162</v>
      </c>
      <c r="E811" s="148" t="s">
        <v>1163</v>
      </c>
      <c r="F811" s="149">
        <v>1.19</v>
      </c>
      <c r="G811" s="149">
        <v>1.19</v>
      </c>
      <c r="H811" s="149">
        <v>1.19</v>
      </c>
      <c r="I811" s="149">
        <v>0</v>
      </c>
      <c r="J811" s="149">
        <v>0</v>
      </c>
      <c r="K811" s="149">
        <v>0</v>
      </c>
      <c r="L811" s="149">
        <v>0</v>
      </c>
      <c r="M811" s="149">
        <v>0</v>
      </c>
      <c r="N811" s="149">
        <v>0</v>
      </c>
      <c r="O811" s="149">
        <v>0</v>
      </c>
      <c r="P811" s="149">
        <v>0</v>
      </c>
      <c r="Q811" s="149">
        <v>0</v>
      </c>
    </row>
    <row r="812" customHeight="1" spans="1:17">
      <c r="A812" s="150"/>
      <c r="B812" s="150"/>
      <c r="C812" s="150"/>
      <c r="D812" s="148" t="s">
        <v>1189</v>
      </c>
      <c r="E812" s="148" t="s">
        <v>1190</v>
      </c>
      <c r="F812" s="149">
        <v>1.25</v>
      </c>
      <c r="G812" s="149">
        <v>1.25</v>
      </c>
      <c r="H812" s="149">
        <v>1.25</v>
      </c>
      <c r="I812" s="149">
        <v>0</v>
      </c>
      <c r="J812" s="149">
        <v>0</v>
      </c>
      <c r="K812" s="149">
        <v>0</v>
      </c>
      <c r="L812" s="149">
        <v>0</v>
      </c>
      <c r="M812" s="149">
        <v>0</v>
      </c>
      <c r="N812" s="149">
        <v>0</v>
      </c>
      <c r="O812" s="149">
        <v>0</v>
      </c>
      <c r="P812" s="149">
        <v>0</v>
      </c>
      <c r="Q812" s="149">
        <v>0</v>
      </c>
    </row>
    <row r="813" customHeight="1" spans="1:17">
      <c r="A813" s="150" t="s">
        <v>1611</v>
      </c>
      <c r="B813" s="150" t="s">
        <v>1773</v>
      </c>
      <c r="C813" s="150" t="s">
        <v>1170</v>
      </c>
      <c r="D813" s="148" t="s">
        <v>1191</v>
      </c>
      <c r="E813" s="148" t="s">
        <v>1192</v>
      </c>
      <c r="F813" s="149">
        <v>1.25</v>
      </c>
      <c r="G813" s="149">
        <v>1.25</v>
      </c>
      <c r="H813" s="149">
        <v>1.25</v>
      </c>
      <c r="I813" s="149">
        <v>0</v>
      </c>
      <c r="J813" s="149">
        <v>0</v>
      </c>
      <c r="K813" s="149">
        <v>0</v>
      </c>
      <c r="L813" s="149">
        <v>0</v>
      </c>
      <c r="M813" s="149">
        <v>0</v>
      </c>
      <c r="N813" s="149">
        <v>0</v>
      </c>
      <c r="O813" s="149">
        <v>0</v>
      </c>
      <c r="P813" s="149">
        <v>0</v>
      </c>
      <c r="Q813" s="149">
        <v>0</v>
      </c>
    </row>
    <row r="814" customHeight="1" spans="1:17">
      <c r="A814" s="150"/>
      <c r="B814" s="150"/>
      <c r="C814" s="150"/>
      <c r="D814" s="148" t="s">
        <v>1298</v>
      </c>
      <c r="E814" s="148" t="s">
        <v>1299</v>
      </c>
      <c r="F814" s="149">
        <v>1.4</v>
      </c>
      <c r="G814" s="149">
        <v>1.4</v>
      </c>
      <c r="H814" s="149">
        <v>1.4</v>
      </c>
      <c r="I814" s="149">
        <v>0</v>
      </c>
      <c r="J814" s="149">
        <v>0</v>
      </c>
      <c r="K814" s="149">
        <v>0</v>
      </c>
      <c r="L814" s="149">
        <v>0</v>
      </c>
      <c r="M814" s="149">
        <v>0</v>
      </c>
      <c r="N814" s="149">
        <v>0</v>
      </c>
      <c r="O814" s="149">
        <v>0</v>
      </c>
      <c r="P814" s="149">
        <v>0</v>
      </c>
      <c r="Q814" s="149">
        <v>0</v>
      </c>
    </row>
    <row r="815" customHeight="1" spans="1:17">
      <c r="A815" s="150" t="s">
        <v>1611</v>
      </c>
      <c r="B815" s="150" t="s">
        <v>1773</v>
      </c>
      <c r="C815" s="150" t="s">
        <v>1170</v>
      </c>
      <c r="D815" s="148" t="s">
        <v>1301</v>
      </c>
      <c r="E815" s="148" t="s">
        <v>1302</v>
      </c>
      <c r="F815" s="149">
        <v>1.4</v>
      </c>
      <c r="G815" s="149">
        <v>1.4</v>
      </c>
      <c r="H815" s="149">
        <v>1.4</v>
      </c>
      <c r="I815" s="149">
        <v>0</v>
      </c>
      <c r="J815" s="149">
        <v>0</v>
      </c>
      <c r="K815" s="149">
        <v>0</v>
      </c>
      <c r="L815" s="149">
        <v>0</v>
      </c>
      <c r="M815" s="149">
        <v>0</v>
      </c>
      <c r="N815" s="149">
        <v>0</v>
      </c>
      <c r="O815" s="149">
        <v>0</v>
      </c>
      <c r="P815" s="149">
        <v>0</v>
      </c>
      <c r="Q815" s="149">
        <v>0</v>
      </c>
    </row>
    <row r="816" customHeight="1" spans="1:17">
      <c r="A816" s="150"/>
      <c r="B816" s="150"/>
      <c r="C816" s="150"/>
      <c r="D816" s="148" t="s">
        <v>1490</v>
      </c>
      <c r="E816" s="148" t="s">
        <v>1491</v>
      </c>
      <c r="F816" s="149">
        <v>1.17</v>
      </c>
      <c r="G816" s="149">
        <v>1.17</v>
      </c>
      <c r="H816" s="149">
        <v>1.17</v>
      </c>
      <c r="I816" s="149">
        <v>0</v>
      </c>
      <c r="J816" s="149">
        <v>0</v>
      </c>
      <c r="K816" s="149">
        <v>0</v>
      </c>
      <c r="L816" s="149">
        <v>0</v>
      </c>
      <c r="M816" s="149">
        <v>0</v>
      </c>
      <c r="N816" s="149">
        <v>0</v>
      </c>
      <c r="O816" s="149">
        <v>0</v>
      </c>
      <c r="P816" s="149">
        <v>0</v>
      </c>
      <c r="Q816" s="149">
        <v>0</v>
      </c>
    </row>
    <row r="817" customHeight="1" spans="1:17">
      <c r="A817" s="150" t="s">
        <v>1611</v>
      </c>
      <c r="B817" s="150" t="s">
        <v>1773</v>
      </c>
      <c r="C817" s="150" t="s">
        <v>1170</v>
      </c>
      <c r="D817" s="148" t="s">
        <v>1492</v>
      </c>
      <c r="E817" s="148" t="s">
        <v>1493</v>
      </c>
      <c r="F817" s="149">
        <v>1.17</v>
      </c>
      <c r="G817" s="149">
        <v>1.17</v>
      </c>
      <c r="H817" s="149">
        <v>1.17</v>
      </c>
      <c r="I817" s="149">
        <v>0</v>
      </c>
      <c r="J817" s="149">
        <v>0</v>
      </c>
      <c r="K817" s="149">
        <v>0</v>
      </c>
      <c r="L817" s="149">
        <v>0</v>
      </c>
      <c r="M817" s="149">
        <v>0</v>
      </c>
      <c r="N817" s="149">
        <v>0</v>
      </c>
      <c r="O817" s="149">
        <v>0</v>
      </c>
      <c r="P817" s="149">
        <v>0</v>
      </c>
      <c r="Q817" s="149">
        <v>0</v>
      </c>
    </row>
    <row r="818" customHeight="1" spans="1:17">
      <c r="A818" s="150"/>
      <c r="B818" s="150"/>
      <c r="C818" s="150"/>
      <c r="D818" s="148" t="s">
        <v>1507</v>
      </c>
      <c r="E818" s="148" t="s">
        <v>1508</v>
      </c>
      <c r="F818" s="149">
        <v>0.63</v>
      </c>
      <c r="G818" s="149">
        <v>0.63</v>
      </c>
      <c r="H818" s="149">
        <v>0.63</v>
      </c>
      <c r="I818" s="149">
        <v>0</v>
      </c>
      <c r="J818" s="149">
        <v>0</v>
      </c>
      <c r="K818" s="149">
        <v>0</v>
      </c>
      <c r="L818" s="149">
        <v>0</v>
      </c>
      <c r="M818" s="149">
        <v>0</v>
      </c>
      <c r="N818" s="149">
        <v>0</v>
      </c>
      <c r="O818" s="149">
        <v>0</v>
      </c>
      <c r="P818" s="149">
        <v>0</v>
      </c>
      <c r="Q818" s="149">
        <v>0</v>
      </c>
    </row>
    <row r="819" customHeight="1" spans="1:17">
      <c r="A819" s="150" t="s">
        <v>1611</v>
      </c>
      <c r="B819" s="150" t="s">
        <v>1773</v>
      </c>
      <c r="C819" s="150" t="s">
        <v>1170</v>
      </c>
      <c r="D819" s="148" t="s">
        <v>1509</v>
      </c>
      <c r="E819" s="148" t="s">
        <v>1510</v>
      </c>
      <c r="F819" s="149">
        <v>0.63</v>
      </c>
      <c r="G819" s="149">
        <v>0.63</v>
      </c>
      <c r="H819" s="149">
        <v>0.63</v>
      </c>
      <c r="I819" s="149">
        <v>0</v>
      </c>
      <c r="J819" s="149">
        <v>0</v>
      </c>
      <c r="K819" s="149">
        <v>0</v>
      </c>
      <c r="L819" s="149">
        <v>0</v>
      </c>
      <c r="M819" s="149">
        <v>0</v>
      </c>
      <c r="N819" s="149">
        <v>0</v>
      </c>
      <c r="O819" s="149">
        <v>0</v>
      </c>
      <c r="P819" s="149">
        <v>0</v>
      </c>
      <c r="Q819" s="149">
        <v>0</v>
      </c>
    </row>
    <row r="820" customHeight="1" spans="1:17">
      <c r="A820" s="150"/>
      <c r="B820" s="150"/>
      <c r="C820" s="150"/>
      <c r="D820" s="148" t="s">
        <v>1374</v>
      </c>
      <c r="E820" s="148" t="s">
        <v>1375</v>
      </c>
      <c r="F820" s="149">
        <v>0.54</v>
      </c>
      <c r="G820" s="149">
        <v>0.54</v>
      </c>
      <c r="H820" s="149">
        <v>0.54</v>
      </c>
      <c r="I820" s="149">
        <v>0</v>
      </c>
      <c r="J820" s="149">
        <v>0</v>
      </c>
      <c r="K820" s="149">
        <v>0</v>
      </c>
      <c r="L820" s="149">
        <v>0</v>
      </c>
      <c r="M820" s="149">
        <v>0</v>
      </c>
      <c r="N820" s="149">
        <v>0</v>
      </c>
      <c r="O820" s="149">
        <v>0</v>
      </c>
      <c r="P820" s="149">
        <v>0</v>
      </c>
      <c r="Q820" s="149">
        <v>0</v>
      </c>
    </row>
    <row r="821" customHeight="1" spans="1:17">
      <c r="A821" s="150" t="s">
        <v>1611</v>
      </c>
      <c r="B821" s="150" t="s">
        <v>1773</v>
      </c>
      <c r="C821" s="150" t="s">
        <v>1170</v>
      </c>
      <c r="D821" s="148" t="s">
        <v>1376</v>
      </c>
      <c r="E821" s="148" t="s">
        <v>1377</v>
      </c>
      <c r="F821" s="149">
        <v>0.54</v>
      </c>
      <c r="G821" s="149">
        <v>0.54</v>
      </c>
      <c r="H821" s="149">
        <v>0.54</v>
      </c>
      <c r="I821" s="149">
        <v>0</v>
      </c>
      <c r="J821" s="149">
        <v>0</v>
      </c>
      <c r="K821" s="149">
        <v>0</v>
      </c>
      <c r="L821" s="149">
        <v>0</v>
      </c>
      <c r="M821" s="149">
        <v>0</v>
      </c>
      <c r="N821" s="149">
        <v>0</v>
      </c>
      <c r="O821" s="149">
        <v>0</v>
      </c>
      <c r="P821" s="149">
        <v>0</v>
      </c>
      <c r="Q821" s="149">
        <v>0</v>
      </c>
    </row>
    <row r="822" customHeight="1" spans="1:17">
      <c r="A822" s="150"/>
      <c r="B822" s="150"/>
      <c r="C822" s="150"/>
      <c r="D822" s="148" t="s">
        <v>1279</v>
      </c>
      <c r="E822" s="148" t="s">
        <v>1280</v>
      </c>
      <c r="F822" s="149">
        <v>0.58</v>
      </c>
      <c r="G822" s="149">
        <v>0.58</v>
      </c>
      <c r="H822" s="149">
        <v>0.58</v>
      </c>
      <c r="I822" s="149">
        <v>0</v>
      </c>
      <c r="J822" s="149">
        <v>0</v>
      </c>
      <c r="K822" s="149">
        <v>0</v>
      </c>
      <c r="L822" s="149">
        <v>0</v>
      </c>
      <c r="M822" s="149">
        <v>0</v>
      </c>
      <c r="N822" s="149">
        <v>0</v>
      </c>
      <c r="O822" s="149">
        <v>0</v>
      </c>
      <c r="P822" s="149">
        <v>0</v>
      </c>
      <c r="Q822" s="149">
        <v>0</v>
      </c>
    </row>
    <row r="823" customHeight="1" spans="1:17">
      <c r="A823" s="150" t="s">
        <v>1611</v>
      </c>
      <c r="B823" s="150" t="s">
        <v>1773</v>
      </c>
      <c r="C823" s="150" t="s">
        <v>1170</v>
      </c>
      <c r="D823" s="148" t="s">
        <v>1281</v>
      </c>
      <c r="E823" s="148" t="s">
        <v>1282</v>
      </c>
      <c r="F823" s="149">
        <v>0.58</v>
      </c>
      <c r="G823" s="149">
        <v>0.58</v>
      </c>
      <c r="H823" s="149">
        <v>0.58</v>
      </c>
      <c r="I823" s="149">
        <v>0</v>
      </c>
      <c r="J823" s="149">
        <v>0</v>
      </c>
      <c r="K823" s="149">
        <v>0</v>
      </c>
      <c r="L823" s="149">
        <v>0</v>
      </c>
      <c r="M823" s="149">
        <v>0</v>
      </c>
      <c r="N823" s="149">
        <v>0</v>
      </c>
      <c r="O823" s="149">
        <v>0</v>
      </c>
      <c r="P823" s="149">
        <v>0</v>
      </c>
      <c r="Q823" s="149">
        <v>0</v>
      </c>
    </row>
    <row r="824" customHeight="1" spans="1:17">
      <c r="A824" s="150"/>
      <c r="B824" s="150"/>
      <c r="C824" s="150"/>
      <c r="D824" s="148" t="s">
        <v>1261</v>
      </c>
      <c r="E824" s="148" t="s">
        <v>1262</v>
      </c>
      <c r="F824" s="149">
        <v>0.68</v>
      </c>
      <c r="G824" s="149">
        <v>0.68</v>
      </c>
      <c r="H824" s="149">
        <v>0.68</v>
      </c>
      <c r="I824" s="149">
        <v>0</v>
      </c>
      <c r="J824" s="149">
        <v>0</v>
      </c>
      <c r="K824" s="149">
        <v>0</v>
      </c>
      <c r="L824" s="149">
        <v>0</v>
      </c>
      <c r="M824" s="149">
        <v>0</v>
      </c>
      <c r="N824" s="149">
        <v>0</v>
      </c>
      <c r="O824" s="149">
        <v>0</v>
      </c>
      <c r="P824" s="149">
        <v>0</v>
      </c>
      <c r="Q824" s="149">
        <v>0</v>
      </c>
    </row>
    <row r="825" customHeight="1" spans="1:17">
      <c r="A825" s="150" t="s">
        <v>1611</v>
      </c>
      <c r="B825" s="150" t="s">
        <v>1773</v>
      </c>
      <c r="C825" s="150" t="s">
        <v>1170</v>
      </c>
      <c r="D825" s="148" t="s">
        <v>1263</v>
      </c>
      <c r="E825" s="148" t="s">
        <v>1264</v>
      </c>
      <c r="F825" s="149">
        <v>0.68</v>
      </c>
      <c r="G825" s="149">
        <v>0.68</v>
      </c>
      <c r="H825" s="149">
        <v>0.68</v>
      </c>
      <c r="I825" s="149">
        <v>0</v>
      </c>
      <c r="J825" s="149">
        <v>0</v>
      </c>
      <c r="K825" s="149">
        <v>0</v>
      </c>
      <c r="L825" s="149">
        <v>0</v>
      </c>
      <c r="M825" s="149">
        <v>0</v>
      </c>
      <c r="N825" s="149">
        <v>0</v>
      </c>
      <c r="O825" s="149">
        <v>0</v>
      </c>
      <c r="P825" s="149">
        <v>0</v>
      </c>
      <c r="Q825" s="149">
        <v>0</v>
      </c>
    </row>
    <row r="826" customHeight="1" spans="1:17">
      <c r="A826" s="150"/>
      <c r="B826" s="150"/>
      <c r="C826" s="150"/>
      <c r="D826" s="148" t="s">
        <v>1322</v>
      </c>
      <c r="E826" s="148" t="s">
        <v>1323</v>
      </c>
      <c r="F826" s="149">
        <v>0.35</v>
      </c>
      <c r="G826" s="149">
        <v>0.35</v>
      </c>
      <c r="H826" s="149">
        <v>0.35</v>
      </c>
      <c r="I826" s="149">
        <v>0</v>
      </c>
      <c r="J826" s="149">
        <v>0</v>
      </c>
      <c r="K826" s="149">
        <v>0</v>
      </c>
      <c r="L826" s="149">
        <v>0</v>
      </c>
      <c r="M826" s="149">
        <v>0</v>
      </c>
      <c r="N826" s="149">
        <v>0</v>
      </c>
      <c r="O826" s="149">
        <v>0</v>
      </c>
      <c r="P826" s="149">
        <v>0</v>
      </c>
      <c r="Q826" s="149">
        <v>0</v>
      </c>
    </row>
    <row r="827" customHeight="1" spans="1:17">
      <c r="A827" s="150" t="s">
        <v>1611</v>
      </c>
      <c r="B827" s="150" t="s">
        <v>1773</v>
      </c>
      <c r="C827" s="150" t="s">
        <v>1170</v>
      </c>
      <c r="D827" s="148" t="s">
        <v>1325</v>
      </c>
      <c r="E827" s="148" t="s">
        <v>1326</v>
      </c>
      <c r="F827" s="149">
        <v>0.35</v>
      </c>
      <c r="G827" s="149">
        <v>0.35</v>
      </c>
      <c r="H827" s="149">
        <v>0.35</v>
      </c>
      <c r="I827" s="149">
        <v>0</v>
      </c>
      <c r="J827" s="149">
        <v>0</v>
      </c>
      <c r="K827" s="149">
        <v>0</v>
      </c>
      <c r="L827" s="149">
        <v>0</v>
      </c>
      <c r="M827" s="149">
        <v>0</v>
      </c>
      <c r="N827" s="149">
        <v>0</v>
      </c>
      <c r="O827" s="149">
        <v>0</v>
      </c>
      <c r="P827" s="149">
        <v>0</v>
      </c>
      <c r="Q827" s="149">
        <v>0</v>
      </c>
    </row>
    <row r="828" customHeight="1" spans="1:17">
      <c r="A828" s="150"/>
      <c r="B828" s="150"/>
      <c r="C828" s="150"/>
      <c r="D828" s="148" t="s">
        <v>1351</v>
      </c>
      <c r="E828" s="148" t="s">
        <v>1352</v>
      </c>
      <c r="F828" s="149">
        <v>0.27</v>
      </c>
      <c r="G828" s="149">
        <v>0.27</v>
      </c>
      <c r="H828" s="149">
        <v>0.27</v>
      </c>
      <c r="I828" s="149">
        <v>0</v>
      </c>
      <c r="J828" s="149">
        <v>0</v>
      </c>
      <c r="K828" s="149">
        <v>0</v>
      </c>
      <c r="L828" s="149">
        <v>0</v>
      </c>
      <c r="M828" s="149">
        <v>0</v>
      </c>
      <c r="N828" s="149">
        <v>0</v>
      </c>
      <c r="O828" s="149">
        <v>0</v>
      </c>
      <c r="P828" s="149">
        <v>0</v>
      </c>
      <c r="Q828" s="149">
        <v>0</v>
      </c>
    </row>
    <row r="829" customHeight="1" spans="1:17">
      <c r="A829" s="150" t="s">
        <v>1611</v>
      </c>
      <c r="B829" s="150" t="s">
        <v>1773</v>
      </c>
      <c r="C829" s="150" t="s">
        <v>1170</v>
      </c>
      <c r="D829" s="148" t="s">
        <v>1354</v>
      </c>
      <c r="E829" s="148" t="s">
        <v>1355</v>
      </c>
      <c r="F829" s="149">
        <v>0.27</v>
      </c>
      <c r="G829" s="149">
        <v>0.27</v>
      </c>
      <c r="H829" s="149">
        <v>0.27</v>
      </c>
      <c r="I829" s="149">
        <v>0</v>
      </c>
      <c r="J829" s="149">
        <v>0</v>
      </c>
      <c r="K829" s="149">
        <v>0</v>
      </c>
      <c r="L829" s="149">
        <v>0</v>
      </c>
      <c r="M829" s="149">
        <v>0</v>
      </c>
      <c r="N829" s="149">
        <v>0</v>
      </c>
      <c r="O829" s="149">
        <v>0</v>
      </c>
      <c r="P829" s="149">
        <v>0</v>
      </c>
      <c r="Q829" s="149">
        <v>0</v>
      </c>
    </row>
    <row r="830" customHeight="1" spans="1:17">
      <c r="A830" s="150"/>
      <c r="B830" s="150"/>
      <c r="C830" s="150"/>
      <c r="D830" s="148" t="s">
        <v>1356</v>
      </c>
      <c r="E830" s="148" t="s">
        <v>1357</v>
      </c>
      <c r="F830" s="149">
        <v>0.28</v>
      </c>
      <c r="G830" s="149">
        <v>0.28</v>
      </c>
      <c r="H830" s="149">
        <v>0.28</v>
      </c>
      <c r="I830" s="149">
        <v>0</v>
      </c>
      <c r="J830" s="149">
        <v>0</v>
      </c>
      <c r="K830" s="149">
        <v>0</v>
      </c>
      <c r="L830" s="149">
        <v>0</v>
      </c>
      <c r="M830" s="149">
        <v>0</v>
      </c>
      <c r="N830" s="149">
        <v>0</v>
      </c>
      <c r="O830" s="149">
        <v>0</v>
      </c>
      <c r="P830" s="149">
        <v>0</v>
      </c>
      <c r="Q830" s="149">
        <v>0</v>
      </c>
    </row>
    <row r="831" customHeight="1" spans="1:17">
      <c r="A831" s="150" t="s">
        <v>1611</v>
      </c>
      <c r="B831" s="150" t="s">
        <v>1773</v>
      </c>
      <c r="C831" s="150" t="s">
        <v>1170</v>
      </c>
      <c r="D831" s="148" t="s">
        <v>1358</v>
      </c>
      <c r="E831" s="148" t="s">
        <v>1359</v>
      </c>
      <c r="F831" s="149">
        <v>0.28</v>
      </c>
      <c r="G831" s="149">
        <v>0.28</v>
      </c>
      <c r="H831" s="149">
        <v>0.28</v>
      </c>
      <c r="I831" s="149">
        <v>0</v>
      </c>
      <c r="J831" s="149">
        <v>0</v>
      </c>
      <c r="K831" s="149">
        <v>0</v>
      </c>
      <c r="L831" s="149">
        <v>0</v>
      </c>
      <c r="M831" s="149">
        <v>0</v>
      </c>
      <c r="N831" s="149">
        <v>0</v>
      </c>
      <c r="O831" s="149">
        <v>0</v>
      </c>
      <c r="P831" s="149">
        <v>0</v>
      </c>
      <c r="Q831" s="149">
        <v>0</v>
      </c>
    </row>
    <row r="832" customHeight="1" spans="1:17">
      <c r="A832" s="150"/>
      <c r="B832" s="150"/>
      <c r="C832" s="150"/>
      <c r="D832" s="148" t="s">
        <v>1563</v>
      </c>
      <c r="E832" s="148" t="s">
        <v>1564</v>
      </c>
      <c r="F832" s="149">
        <v>0.26</v>
      </c>
      <c r="G832" s="149">
        <v>0.26</v>
      </c>
      <c r="H832" s="149">
        <v>0.26</v>
      </c>
      <c r="I832" s="149">
        <v>0</v>
      </c>
      <c r="J832" s="149">
        <v>0</v>
      </c>
      <c r="K832" s="149">
        <v>0</v>
      </c>
      <c r="L832" s="149">
        <v>0</v>
      </c>
      <c r="M832" s="149">
        <v>0</v>
      </c>
      <c r="N832" s="149">
        <v>0</v>
      </c>
      <c r="O832" s="149">
        <v>0</v>
      </c>
      <c r="P832" s="149">
        <v>0</v>
      </c>
      <c r="Q832" s="149">
        <v>0</v>
      </c>
    </row>
    <row r="833" customHeight="1" spans="1:17">
      <c r="A833" s="150" t="s">
        <v>1611</v>
      </c>
      <c r="B833" s="150" t="s">
        <v>1773</v>
      </c>
      <c r="C833" s="150" t="s">
        <v>1170</v>
      </c>
      <c r="D833" s="148" t="s">
        <v>1565</v>
      </c>
      <c r="E833" s="148" t="s">
        <v>1566</v>
      </c>
      <c r="F833" s="149">
        <v>0.26</v>
      </c>
      <c r="G833" s="149">
        <v>0.26</v>
      </c>
      <c r="H833" s="149">
        <v>0.26</v>
      </c>
      <c r="I833" s="149">
        <v>0</v>
      </c>
      <c r="J833" s="149">
        <v>0</v>
      </c>
      <c r="K833" s="149">
        <v>0</v>
      </c>
      <c r="L833" s="149">
        <v>0</v>
      </c>
      <c r="M833" s="149">
        <v>0</v>
      </c>
      <c r="N833" s="149">
        <v>0</v>
      </c>
      <c r="O833" s="149">
        <v>0</v>
      </c>
      <c r="P833" s="149">
        <v>0</v>
      </c>
      <c r="Q833" s="149">
        <v>0</v>
      </c>
    </row>
    <row r="834" customHeight="1" spans="1:17">
      <c r="A834" s="150"/>
      <c r="B834" s="150"/>
      <c r="C834" s="150"/>
      <c r="D834" s="148" t="s">
        <v>1332</v>
      </c>
      <c r="E834" s="148" t="s">
        <v>1333</v>
      </c>
      <c r="F834" s="149">
        <v>1.26</v>
      </c>
      <c r="G834" s="149">
        <v>1.26</v>
      </c>
      <c r="H834" s="149">
        <v>1.26</v>
      </c>
      <c r="I834" s="149">
        <v>0</v>
      </c>
      <c r="J834" s="149">
        <v>0</v>
      </c>
      <c r="K834" s="149">
        <v>0</v>
      </c>
      <c r="L834" s="149">
        <v>0</v>
      </c>
      <c r="M834" s="149">
        <v>0</v>
      </c>
      <c r="N834" s="149">
        <v>0</v>
      </c>
      <c r="O834" s="149">
        <v>0</v>
      </c>
      <c r="P834" s="149">
        <v>0</v>
      </c>
      <c r="Q834" s="149">
        <v>0</v>
      </c>
    </row>
    <row r="835" customHeight="1" spans="1:17">
      <c r="A835" s="150" t="s">
        <v>1611</v>
      </c>
      <c r="B835" s="150" t="s">
        <v>1773</v>
      </c>
      <c r="C835" s="150" t="s">
        <v>1170</v>
      </c>
      <c r="D835" s="148" t="s">
        <v>1367</v>
      </c>
      <c r="E835" s="148" t="s">
        <v>1368</v>
      </c>
      <c r="F835" s="149">
        <v>1.24</v>
      </c>
      <c r="G835" s="149">
        <v>1.24</v>
      </c>
      <c r="H835" s="149">
        <v>1.24</v>
      </c>
      <c r="I835" s="149">
        <v>0</v>
      </c>
      <c r="J835" s="149">
        <v>0</v>
      </c>
      <c r="K835" s="149">
        <v>0</v>
      </c>
      <c r="L835" s="149">
        <v>0</v>
      </c>
      <c r="M835" s="149">
        <v>0</v>
      </c>
      <c r="N835" s="149">
        <v>0</v>
      </c>
      <c r="O835" s="149">
        <v>0</v>
      </c>
      <c r="P835" s="149">
        <v>0</v>
      </c>
      <c r="Q835" s="149">
        <v>0</v>
      </c>
    </row>
    <row r="836" customHeight="1" spans="1:17">
      <c r="A836" s="150" t="s">
        <v>1611</v>
      </c>
      <c r="B836" s="150" t="s">
        <v>1773</v>
      </c>
      <c r="C836" s="150" t="s">
        <v>1170</v>
      </c>
      <c r="D836" s="148" t="s">
        <v>1335</v>
      </c>
      <c r="E836" s="148" t="s">
        <v>1336</v>
      </c>
      <c r="F836" s="149">
        <v>0.02</v>
      </c>
      <c r="G836" s="149">
        <v>0.02</v>
      </c>
      <c r="H836" s="149">
        <v>0.02</v>
      </c>
      <c r="I836" s="149">
        <v>0</v>
      </c>
      <c r="J836" s="149">
        <v>0</v>
      </c>
      <c r="K836" s="149">
        <v>0</v>
      </c>
      <c r="L836" s="149">
        <v>0</v>
      </c>
      <c r="M836" s="149">
        <v>0</v>
      </c>
      <c r="N836" s="149">
        <v>0</v>
      </c>
      <c r="O836" s="149">
        <v>0</v>
      </c>
      <c r="P836" s="149">
        <v>0</v>
      </c>
      <c r="Q836" s="149">
        <v>0</v>
      </c>
    </row>
    <row r="837" customHeight="1" spans="1:17">
      <c r="A837" s="150"/>
      <c r="B837" s="150"/>
      <c r="C837" s="150"/>
      <c r="D837" s="148" t="s">
        <v>1750</v>
      </c>
      <c r="E837" s="148" t="s">
        <v>1751</v>
      </c>
      <c r="F837" s="149">
        <v>0.46</v>
      </c>
      <c r="G837" s="149">
        <v>0.46</v>
      </c>
      <c r="H837" s="149">
        <v>0.46</v>
      </c>
      <c r="I837" s="149">
        <v>0</v>
      </c>
      <c r="J837" s="149">
        <v>0</v>
      </c>
      <c r="K837" s="149">
        <v>0</v>
      </c>
      <c r="L837" s="149">
        <v>0</v>
      </c>
      <c r="M837" s="149">
        <v>0</v>
      </c>
      <c r="N837" s="149">
        <v>0</v>
      </c>
      <c r="O837" s="149">
        <v>0</v>
      </c>
      <c r="P837" s="149">
        <v>0</v>
      </c>
      <c r="Q837" s="149">
        <v>0</v>
      </c>
    </row>
    <row r="838" customHeight="1" spans="1:17">
      <c r="A838" s="150" t="s">
        <v>1611</v>
      </c>
      <c r="B838" s="150" t="s">
        <v>1773</v>
      </c>
      <c r="C838" s="150" t="s">
        <v>1170</v>
      </c>
      <c r="D838" s="148" t="s">
        <v>1752</v>
      </c>
      <c r="E838" s="148" t="s">
        <v>1753</v>
      </c>
      <c r="F838" s="149">
        <v>0.46</v>
      </c>
      <c r="G838" s="149">
        <v>0.46</v>
      </c>
      <c r="H838" s="149">
        <v>0.46</v>
      </c>
      <c r="I838" s="149">
        <v>0</v>
      </c>
      <c r="J838" s="149">
        <v>0</v>
      </c>
      <c r="K838" s="149">
        <v>0</v>
      </c>
      <c r="L838" s="149">
        <v>0</v>
      </c>
      <c r="M838" s="149">
        <v>0</v>
      </c>
      <c r="N838" s="149">
        <v>0</v>
      </c>
      <c r="O838" s="149">
        <v>0</v>
      </c>
      <c r="P838" s="149">
        <v>0</v>
      </c>
      <c r="Q838" s="149">
        <v>0</v>
      </c>
    </row>
    <row r="839" customHeight="1" spans="1:17">
      <c r="A839" s="150"/>
      <c r="B839" s="150"/>
      <c r="C839" s="150"/>
      <c r="D839" s="148" t="s">
        <v>1403</v>
      </c>
      <c r="E839" s="148" t="s">
        <v>1404</v>
      </c>
      <c r="F839" s="149">
        <v>0.3</v>
      </c>
      <c r="G839" s="149">
        <v>0.3</v>
      </c>
      <c r="H839" s="149">
        <v>0.3</v>
      </c>
      <c r="I839" s="149">
        <v>0</v>
      </c>
      <c r="J839" s="149">
        <v>0</v>
      </c>
      <c r="K839" s="149">
        <v>0</v>
      </c>
      <c r="L839" s="149">
        <v>0</v>
      </c>
      <c r="M839" s="149">
        <v>0</v>
      </c>
      <c r="N839" s="149">
        <v>0</v>
      </c>
      <c r="O839" s="149">
        <v>0</v>
      </c>
      <c r="P839" s="149">
        <v>0</v>
      </c>
      <c r="Q839" s="149">
        <v>0</v>
      </c>
    </row>
    <row r="840" customHeight="1" spans="1:17">
      <c r="A840" s="150" t="s">
        <v>1611</v>
      </c>
      <c r="B840" s="150" t="s">
        <v>1773</v>
      </c>
      <c r="C840" s="150" t="s">
        <v>1170</v>
      </c>
      <c r="D840" s="148" t="s">
        <v>1406</v>
      </c>
      <c r="E840" s="148" t="s">
        <v>1407</v>
      </c>
      <c r="F840" s="149">
        <v>0.3</v>
      </c>
      <c r="G840" s="149">
        <v>0.3</v>
      </c>
      <c r="H840" s="149">
        <v>0.3</v>
      </c>
      <c r="I840" s="149">
        <v>0</v>
      </c>
      <c r="J840" s="149">
        <v>0</v>
      </c>
      <c r="K840" s="149">
        <v>0</v>
      </c>
      <c r="L840" s="149">
        <v>0</v>
      </c>
      <c r="M840" s="149">
        <v>0</v>
      </c>
      <c r="N840" s="149">
        <v>0</v>
      </c>
      <c r="O840" s="149">
        <v>0</v>
      </c>
      <c r="P840" s="149">
        <v>0</v>
      </c>
      <c r="Q840" s="149">
        <v>0</v>
      </c>
    </row>
    <row r="841" customHeight="1" spans="1:17">
      <c r="A841" s="150"/>
      <c r="B841" s="150"/>
      <c r="C841" s="150"/>
      <c r="D841" s="148" t="s">
        <v>1466</v>
      </c>
      <c r="E841" s="148" t="s">
        <v>1467</v>
      </c>
      <c r="F841" s="149">
        <v>4.84</v>
      </c>
      <c r="G841" s="149">
        <v>4.84</v>
      </c>
      <c r="H841" s="149">
        <v>4.84</v>
      </c>
      <c r="I841" s="149">
        <v>0</v>
      </c>
      <c r="J841" s="149">
        <v>0</v>
      </c>
      <c r="K841" s="149">
        <v>0</v>
      </c>
      <c r="L841" s="149">
        <v>0</v>
      </c>
      <c r="M841" s="149">
        <v>0</v>
      </c>
      <c r="N841" s="149">
        <v>0</v>
      </c>
      <c r="O841" s="149">
        <v>0</v>
      </c>
      <c r="P841" s="149">
        <v>0</v>
      </c>
      <c r="Q841" s="149">
        <v>0</v>
      </c>
    </row>
    <row r="842" customHeight="1" spans="1:17">
      <c r="A842" s="150" t="s">
        <v>1611</v>
      </c>
      <c r="B842" s="150" t="s">
        <v>1773</v>
      </c>
      <c r="C842" s="150" t="s">
        <v>1170</v>
      </c>
      <c r="D842" s="148" t="s">
        <v>1468</v>
      </c>
      <c r="E842" s="148" t="s">
        <v>1469</v>
      </c>
      <c r="F842" s="149">
        <v>4.84</v>
      </c>
      <c r="G842" s="149">
        <v>4.84</v>
      </c>
      <c r="H842" s="149">
        <v>4.84</v>
      </c>
      <c r="I842" s="149">
        <v>0</v>
      </c>
      <c r="J842" s="149">
        <v>0</v>
      </c>
      <c r="K842" s="149">
        <v>0</v>
      </c>
      <c r="L842" s="149">
        <v>0</v>
      </c>
      <c r="M842" s="149">
        <v>0</v>
      </c>
      <c r="N842" s="149">
        <v>0</v>
      </c>
      <c r="O842" s="149">
        <v>0</v>
      </c>
      <c r="P842" s="149">
        <v>0</v>
      </c>
      <c r="Q842" s="149">
        <v>0</v>
      </c>
    </row>
    <row r="843" customHeight="1" spans="1:17">
      <c r="A843" s="150"/>
      <c r="B843" s="150"/>
      <c r="C843" s="150"/>
      <c r="D843" s="148" t="s">
        <v>1470</v>
      </c>
      <c r="E843" s="148" t="s">
        <v>1471</v>
      </c>
      <c r="F843" s="149">
        <v>1.18</v>
      </c>
      <c r="G843" s="149">
        <v>1.18</v>
      </c>
      <c r="H843" s="149">
        <v>1.18</v>
      </c>
      <c r="I843" s="149">
        <v>0</v>
      </c>
      <c r="J843" s="149">
        <v>0</v>
      </c>
      <c r="K843" s="149">
        <v>0</v>
      </c>
      <c r="L843" s="149">
        <v>0</v>
      </c>
      <c r="M843" s="149">
        <v>0</v>
      </c>
      <c r="N843" s="149">
        <v>0</v>
      </c>
      <c r="O843" s="149">
        <v>0</v>
      </c>
      <c r="P843" s="149">
        <v>0</v>
      </c>
      <c r="Q843" s="149">
        <v>0</v>
      </c>
    </row>
    <row r="844" customHeight="1" spans="1:17">
      <c r="A844" s="150" t="s">
        <v>1611</v>
      </c>
      <c r="B844" s="150" t="s">
        <v>1773</v>
      </c>
      <c r="C844" s="150" t="s">
        <v>1170</v>
      </c>
      <c r="D844" s="148" t="s">
        <v>1472</v>
      </c>
      <c r="E844" s="148" t="s">
        <v>1473</v>
      </c>
      <c r="F844" s="149">
        <v>1.18</v>
      </c>
      <c r="G844" s="149">
        <v>1.18</v>
      </c>
      <c r="H844" s="149">
        <v>1.18</v>
      </c>
      <c r="I844" s="149">
        <v>0</v>
      </c>
      <c r="J844" s="149">
        <v>0</v>
      </c>
      <c r="K844" s="149">
        <v>0</v>
      </c>
      <c r="L844" s="149">
        <v>0</v>
      </c>
      <c r="M844" s="149">
        <v>0</v>
      </c>
      <c r="N844" s="149">
        <v>0</v>
      </c>
      <c r="O844" s="149">
        <v>0</v>
      </c>
      <c r="P844" s="149">
        <v>0</v>
      </c>
      <c r="Q844" s="149">
        <v>0</v>
      </c>
    </row>
    <row r="845" customHeight="1" spans="1:17">
      <c r="A845" s="150"/>
      <c r="B845" s="150"/>
      <c r="C845" s="150"/>
      <c r="D845" s="148" t="s">
        <v>1499</v>
      </c>
      <c r="E845" s="148" t="s">
        <v>1500</v>
      </c>
      <c r="F845" s="149">
        <v>1.31</v>
      </c>
      <c r="G845" s="149">
        <v>1.31</v>
      </c>
      <c r="H845" s="149">
        <v>1.31</v>
      </c>
      <c r="I845" s="149">
        <v>0</v>
      </c>
      <c r="J845" s="149">
        <v>0</v>
      </c>
      <c r="K845" s="149">
        <v>0</v>
      </c>
      <c r="L845" s="149">
        <v>0</v>
      </c>
      <c r="M845" s="149">
        <v>0</v>
      </c>
      <c r="N845" s="149">
        <v>0</v>
      </c>
      <c r="O845" s="149">
        <v>0</v>
      </c>
      <c r="P845" s="149">
        <v>0</v>
      </c>
      <c r="Q845" s="149">
        <v>0</v>
      </c>
    </row>
    <row r="846" customHeight="1" spans="1:17">
      <c r="A846" s="150" t="s">
        <v>1611</v>
      </c>
      <c r="B846" s="150" t="s">
        <v>1773</v>
      </c>
      <c r="C846" s="150" t="s">
        <v>1170</v>
      </c>
      <c r="D846" s="148" t="s">
        <v>1501</v>
      </c>
      <c r="E846" s="148" t="s">
        <v>1502</v>
      </c>
      <c r="F846" s="149">
        <v>1.31</v>
      </c>
      <c r="G846" s="149">
        <v>1.31</v>
      </c>
      <c r="H846" s="149">
        <v>1.31</v>
      </c>
      <c r="I846" s="149">
        <v>0</v>
      </c>
      <c r="J846" s="149">
        <v>0</v>
      </c>
      <c r="K846" s="149">
        <v>0</v>
      </c>
      <c r="L846" s="149">
        <v>0</v>
      </c>
      <c r="M846" s="149">
        <v>0</v>
      </c>
      <c r="N846" s="149">
        <v>0</v>
      </c>
      <c r="O846" s="149">
        <v>0</v>
      </c>
      <c r="P846" s="149">
        <v>0</v>
      </c>
      <c r="Q846" s="149">
        <v>0</v>
      </c>
    </row>
    <row r="847" customHeight="1" spans="1:17">
      <c r="A847" s="150"/>
      <c r="B847" s="150"/>
      <c r="C847" s="150"/>
      <c r="D847" s="148" t="s">
        <v>1251</v>
      </c>
      <c r="E847" s="148" t="s">
        <v>1252</v>
      </c>
      <c r="F847" s="149">
        <v>0.42</v>
      </c>
      <c r="G847" s="149">
        <v>0.42</v>
      </c>
      <c r="H847" s="149">
        <v>0.42</v>
      </c>
      <c r="I847" s="149">
        <v>0</v>
      </c>
      <c r="J847" s="149">
        <v>0</v>
      </c>
      <c r="K847" s="149">
        <v>0</v>
      </c>
      <c r="L847" s="149">
        <v>0</v>
      </c>
      <c r="M847" s="149">
        <v>0</v>
      </c>
      <c r="N847" s="149">
        <v>0</v>
      </c>
      <c r="O847" s="149">
        <v>0</v>
      </c>
      <c r="P847" s="149">
        <v>0</v>
      </c>
      <c r="Q847" s="149">
        <v>0</v>
      </c>
    </row>
    <row r="848" customHeight="1" spans="1:17">
      <c r="A848" s="150" t="s">
        <v>1611</v>
      </c>
      <c r="B848" s="150" t="s">
        <v>1773</v>
      </c>
      <c r="C848" s="150" t="s">
        <v>1170</v>
      </c>
      <c r="D848" s="148" t="s">
        <v>1253</v>
      </c>
      <c r="E848" s="148" t="s">
        <v>1254</v>
      </c>
      <c r="F848" s="149">
        <v>0.42</v>
      </c>
      <c r="G848" s="149">
        <v>0.42</v>
      </c>
      <c r="H848" s="149">
        <v>0.42</v>
      </c>
      <c r="I848" s="149">
        <v>0</v>
      </c>
      <c r="J848" s="149">
        <v>0</v>
      </c>
      <c r="K848" s="149">
        <v>0</v>
      </c>
      <c r="L848" s="149">
        <v>0</v>
      </c>
      <c r="M848" s="149">
        <v>0</v>
      </c>
      <c r="N848" s="149">
        <v>0</v>
      </c>
      <c r="O848" s="149">
        <v>0</v>
      </c>
      <c r="P848" s="149">
        <v>0</v>
      </c>
      <c r="Q848" s="149">
        <v>0</v>
      </c>
    </row>
    <row r="849" customHeight="1" spans="1:17">
      <c r="A849" s="150"/>
      <c r="B849" s="150"/>
      <c r="C849" s="150"/>
      <c r="D849" s="148" t="s">
        <v>1213</v>
      </c>
      <c r="E849" s="148" t="s">
        <v>1214</v>
      </c>
      <c r="F849" s="149">
        <v>0.23</v>
      </c>
      <c r="G849" s="149">
        <v>0.23</v>
      </c>
      <c r="H849" s="149">
        <v>0.23</v>
      </c>
      <c r="I849" s="149">
        <v>0</v>
      </c>
      <c r="J849" s="149">
        <v>0</v>
      </c>
      <c r="K849" s="149">
        <v>0</v>
      </c>
      <c r="L849" s="149">
        <v>0</v>
      </c>
      <c r="M849" s="149">
        <v>0</v>
      </c>
      <c r="N849" s="149">
        <v>0</v>
      </c>
      <c r="O849" s="149">
        <v>0</v>
      </c>
      <c r="P849" s="149">
        <v>0</v>
      </c>
      <c r="Q849" s="149">
        <v>0</v>
      </c>
    </row>
    <row r="850" customHeight="1" spans="1:17">
      <c r="A850" s="150" t="s">
        <v>1611</v>
      </c>
      <c r="B850" s="150" t="s">
        <v>1773</v>
      </c>
      <c r="C850" s="150" t="s">
        <v>1170</v>
      </c>
      <c r="D850" s="148" t="s">
        <v>1215</v>
      </c>
      <c r="E850" s="148" t="s">
        <v>1216</v>
      </c>
      <c r="F850" s="149">
        <v>0.23</v>
      </c>
      <c r="G850" s="149">
        <v>0.23</v>
      </c>
      <c r="H850" s="149">
        <v>0.23</v>
      </c>
      <c r="I850" s="149">
        <v>0</v>
      </c>
      <c r="J850" s="149">
        <v>0</v>
      </c>
      <c r="K850" s="149">
        <v>0</v>
      </c>
      <c r="L850" s="149">
        <v>0</v>
      </c>
      <c r="M850" s="149">
        <v>0</v>
      </c>
      <c r="N850" s="149">
        <v>0</v>
      </c>
      <c r="O850" s="149">
        <v>0</v>
      </c>
      <c r="P850" s="149">
        <v>0</v>
      </c>
      <c r="Q850" s="149">
        <v>0</v>
      </c>
    </row>
    <row r="851" customHeight="1" spans="1:17">
      <c r="A851" s="150"/>
      <c r="B851" s="150"/>
      <c r="C851" s="150"/>
      <c r="D851" s="148" t="s">
        <v>1415</v>
      </c>
      <c r="E851" s="148" t="s">
        <v>1416</v>
      </c>
      <c r="F851" s="149">
        <v>0.21</v>
      </c>
      <c r="G851" s="149">
        <v>0.21</v>
      </c>
      <c r="H851" s="149">
        <v>0.21</v>
      </c>
      <c r="I851" s="149">
        <v>0</v>
      </c>
      <c r="J851" s="149">
        <v>0</v>
      </c>
      <c r="K851" s="149">
        <v>0</v>
      </c>
      <c r="L851" s="149">
        <v>0</v>
      </c>
      <c r="M851" s="149">
        <v>0</v>
      </c>
      <c r="N851" s="149">
        <v>0</v>
      </c>
      <c r="O851" s="149">
        <v>0</v>
      </c>
      <c r="P851" s="149">
        <v>0</v>
      </c>
      <c r="Q851" s="149">
        <v>0</v>
      </c>
    </row>
    <row r="852" customHeight="1" spans="1:17">
      <c r="A852" s="150" t="s">
        <v>1611</v>
      </c>
      <c r="B852" s="150" t="s">
        <v>1773</v>
      </c>
      <c r="C852" s="150" t="s">
        <v>1170</v>
      </c>
      <c r="D852" s="148" t="s">
        <v>1418</v>
      </c>
      <c r="E852" s="148" t="s">
        <v>1419</v>
      </c>
      <c r="F852" s="149">
        <v>0.21</v>
      </c>
      <c r="G852" s="149">
        <v>0.21</v>
      </c>
      <c r="H852" s="149">
        <v>0.21</v>
      </c>
      <c r="I852" s="149">
        <v>0</v>
      </c>
      <c r="J852" s="149">
        <v>0</v>
      </c>
      <c r="K852" s="149">
        <v>0</v>
      </c>
      <c r="L852" s="149">
        <v>0</v>
      </c>
      <c r="M852" s="149">
        <v>0</v>
      </c>
      <c r="N852" s="149">
        <v>0</v>
      </c>
      <c r="O852" s="149">
        <v>0</v>
      </c>
      <c r="P852" s="149">
        <v>0</v>
      </c>
      <c r="Q852" s="149">
        <v>0</v>
      </c>
    </row>
    <row r="853" customHeight="1" spans="1:17">
      <c r="A853" s="150"/>
      <c r="B853" s="150"/>
      <c r="C853" s="150"/>
      <c r="D853" s="148" t="s">
        <v>1227</v>
      </c>
      <c r="E853" s="148" t="s">
        <v>1228</v>
      </c>
      <c r="F853" s="149">
        <v>0.17</v>
      </c>
      <c r="G853" s="149">
        <v>0.17</v>
      </c>
      <c r="H853" s="149">
        <v>0.17</v>
      </c>
      <c r="I853" s="149">
        <v>0</v>
      </c>
      <c r="J853" s="149">
        <v>0</v>
      </c>
      <c r="K853" s="149">
        <v>0</v>
      </c>
      <c r="L853" s="149">
        <v>0</v>
      </c>
      <c r="M853" s="149">
        <v>0</v>
      </c>
      <c r="N853" s="149">
        <v>0</v>
      </c>
      <c r="O853" s="149">
        <v>0</v>
      </c>
      <c r="P853" s="149">
        <v>0</v>
      </c>
      <c r="Q853" s="149">
        <v>0</v>
      </c>
    </row>
    <row r="854" customHeight="1" spans="1:17">
      <c r="A854" s="150" t="s">
        <v>1611</v>
      </c>
      <c r="B854" s="150" t="s">
        <v>1773</v>
      </c>
      <c r="C854" s="150" t="s">
        <v>1170</v>
      </c>
      <c r="D854" s="148" t="s">
        <v>1229</v>
      </c>
      <c r="E854" s="148" t="s">
        <v>1230</v>
      </c>
      <c r="F854" s="149">
        <v>0.17</v>
      </c>
      <c r="G854" s="149">
        <v>0.17</v>
      </c>
      <c r="H854" s="149">
        <v>0.17</v>
      </c>
      <c r="I854" s="149">
        <v>0</v>
      </c>
      <c r="J854" s="149">
        <v>0</v>
      </c>
      <c r="K854" s="149">
        <v>0</v>
      </c>
      <c r="L854" s="149">
        <v>0</v>
      </c>
      <c r="M854" s="149">
        <v>0</v>
      </c>
      <c r="N854" s="149">
        <v>0</v>
      </c>
      <c r="O854" s="149">
        <v>0</v>
      </c>
      <c r="P854" s="149">
        <v>0</v>
      </c>
      <c r="Q854" s="149">
        <v>0</v>
      </c>
    </row>
    <row r="855" customHeight="1" spans="1:17">
      <c r="A855" s="150"/>
      <c r="B855" s="150"/>
      <c r="C855" s="150"/>
      <c r="D855" s="148" t="s">
        <v>1431</v>
      </c>
      <c r="E855" s="148" t="s">
        <v>1432</v>
      </c>
      <c r="F855" s="149">
        <v>1.36</v>
      </c>
      <c r="G855" s="149">
        <v>1.36</v>
      </c>
      <c r="H855" s="149">
        <v>1.36</v>
      </c>
      <c r="I855" s="149">
        <v>0</v>
      </c>
      <c r="J855" s="149">
        <v>0</v>
      </c>
      <c r="K855" s="149">
        <v>0</v>
      </c>
      <c r="L855" s="149">
        <v>0</v>
      </c>
      <c r="M855" s="149">
        <v>0</v>
      </c>
      <c r="N855" s="149">
        <v>0</v>
      </c>
      <c r="O855" s="149">
        <v>0</v>
      </c>
      <c r="P855" s="149">
        <v>0</v>
      </c>
      <c r="Q855" s="149">
        <v>0</v>
      </c>
    </row>
    <row r="856" customHeight="1" spans="1:17">
      <c r="A856" s="150" t="s">
        <v>1611</v>
      </c>
      <c r="B856" s="150" t="s">
        <v>1773</v>
      </c>
      <c r="C856" s="150" t="s">
        <v>1170</v>
      </c>
      <c r="D856" s="148" t="s">
        <v>1434</v>
      </c>
      <c r="E856" s="148" t="s">
        <v>1435</v>
      </c>
      <c r="F856" s="149">
        <v>1.36</v>
      </c>
      <c r="G856" s="149">
        <v>1.36</v>
      </c>
      <c r="H856" s="149">
        <v>1.36</v>
      </c>
      <c r="I856" s="149">
        <v>0</v>
      </c>
      <c r="J856" s="149">
        <v>0</v>
      </c>
      <c r="K856" s="149">
        <v>0</v>
      </c>
      <c r="L856" s="149">
        <v>0</v>
      </c>
      <c r="M856" s="149">
        <v>0</v>
      </c>
      <c r="N856" s="149">
        <v>0</v>
      </c>
      <c r="O856" s="149">
        <v>0</v>
      </c>
      <c r="P856" s="149">
        <v>0</v>
      </c>
      <c r="Q856" s="149">
        <v>0</v>
      </c>
    </row>
    <row r="857" customHeight="1" spans="1:17">
      <c r="A857" s="150"/>
      <c r="B857" s="150"/>
      <c r="C857" s="150"/>
      <c r="D857" s="148" t="s">
        <v>1529</v>
      </c>
      <c r="E857" s="148" t="s">
        <v>1530</v>
      </c>
      <c r="F857" s="149">
        <v>1.26</v>
      </c>
      <c r="G857" s="149">
        <v>1.26</v>
      </c>
      <c r="H857" s="149">
        <v>1.26</v>
      </c>
      <c r="I857" s="149">
        <v>0</v>
      </c>
      <c r="J857" s="149">
        <v>0</v>
      </c>
      <c r="K857" s="149">
        <v>0</v>
      </c>
      <c r="L857" s="149">
        <v>0</v>
      </c>
      <c r="M857" s="149">
        <v>0</v>
      </c>
      <c r="N857" s="149">
        <v>0</v>
      </c>
      <c r="O857" s="149">
        <v>0</v>
      </c>
      <c r="P857" s="149">
        <v>0</v>
      </c>
      <c r="Q857" s="149">
        <v>0</v>
      </c>
    </row>
    <row r="858" customHeight="1" spans="1:17">
      <c r="A858" s="150" t="s">
        <v>1611</v>
      </c>
      <c r="B858" s="150" t="s">
        <v>1773</v>
      </c>
      <c r="C858" s="150" t="s">
        <v>1170</v>
      </c>
      <c r="D858" s="148" t="s">
        <v>1531</v>
      </c>
      <c r="E858" s="148" t="s">
        <v>1532</v>
      </c>
      <c r="F858" s="149">
        <v>1.26</v>
      </c>
      <c r="G858" s="149">
        <v>1.26</v>
      </c>
      <c r="H858" s="149">
        <v>1.26</v>
      </c>
      <c r="I858" s="149">
        <v>0</v>
      </c>
      <c r="J858" s="149">
        <v>0</v>
      </c>
      <c r="K858" s="149">
        <v>0</v>
      </c>
      <c r="L858" s="149">
        <v>0</v>
      </c>
      <c r="M858" s="149">
        <v>0</v>
      </c>
      <c r="N858" s="149">
        <v>0</v>
      </c>
      <c r="O858" s="149">
        <v>0</v>
      </c>
      <c r="P858" s="149">
        <v>0</v>
      </c>
      <c r="Q858" s="149">
        <v>0</v>
      </c>
    </row>
    <row r="859" customHeight="1" spans="1:17">
      <c r="A859" s="150"/>
      <c r="B859" s="150"/>
      <c r="C859" s="150"/>
      <c r="D859" s="148" t="s">
        <v>1553</v>
      </c>
      <c r="E859" s="148" t="s">
        <v>1554</v>
      </c>
      <c r="F859" s="149">
        <v>0.31</v>
      </c>
      <c r="G859" s="149">
        <v>0.31</v>
      </c>
      <c r="H859" s="149">
        <v>0.31</v>
      </c>
      <c r="I859" s="149">
        <v>0</v>
      </c>
      <c r="J859" s="149">
        <v>0</v>
      </c>
      <c r="K859" s="149">
        <v>0</v>
      </c>
      <c r="L859" s="149">
        <v>0</v>
      </c>
      <c r="M859" s="149">
        <v>0</v>
      </c>
      <c r="N859" s="149">
        <v>0</v>
      </c>
      <c r="O859" s="149">
        <v>0</v>
      </c>
      <c r="P859" s="149">
        <v>0</v>
      </c>
      <c r="Q859" s="149">
        <v>0</v>
      </c>
    </row>
    <row r="860" customHeight="1" spans="1:17">
      <c r="A860" s="150" t="s">
        <v>1611</v>
      </c>
      <c r="B860" s="150" t="s">
        <v>1773</v>
      </c>
      <c r="C860" s="150" t="s">
        <v>1170</v>
      </c>
      <c r="D860" s="148" t="s">
        <v>1555</v>
      </c>
      <c r="E860" s="148" t="s">
        <v>1556</v>
      </c>
      <c r="F860" s="149">
        <v>0.31</v>
      </c>
      <c r="G860" s="149">
        <v>0.31</v>
      </c>
      <c r="H860" s="149">
        <v>0.31</v>
      </c>
      <c r="I860" s="149">
        <v>0</v>
      </c>
      <c r="J860" s="149">
        <v>0</v>
      </c>
      <c r="K860" s="149">
        <v>0</v>
      </c>
      <c r="L860" s="149">
        <v>0</v>
      </c>
      <c r="M860" s="149">
        <v>0</v>
      </c>
      <c r="N860" s="149">
        <v>0</v>
      </c>
      <c r="O860" s="149">
        <v>0</v>
      </c>
      <c r="P860" s="149">
        <v>0</v>
      </c>
      <c r="Q860" s="149">
        <v>0</v>
      </c>
    </row>
    <row r="861" customHeight="1" spans="1:17">
      <c r="A861" s="150"/>
      <c r="B861" s="150"/>
      <c r="C861" s="150"/>
      <c r="D861" s="148" t="s">
        <v>1536</v>
      </c>
      <c r="E861" s="148" t="s">
        <v>1537</v>
      </c>
      <c r="F861" s="149">
        <v>0.76</v>
      </c>
      <c r="G861" s="149">
        <v>0.76</v>
      </c>
      <c r="H861" s="149">
        <v>0.76</v>
      </c>
      <c r="I861" s="149">
        <v>0</v>
      </c>
      <c r="J861" s="149">
        <v>0</v>
      </c>
      <c r="K861" s="149">
        <v>0</v>
      </c>
      <c r="L861" s="149">
        <v>0</v>
      </c>
      <c r="M861" s="149">
        <v>0</v>
      </c>
      <c r="N861" s="149">
        <v>0</v>
      </c>
      <c r="O861" s="149">
        <v>0</v>
      </c>
      <c r="P861" s="149">
        <v>0</v>
      </c>
      <c r="Q861" s="149">
        <v>0</v>
      </c>
    </row>
    <row r="862" customHeight="1" spans="1:17">
      <c r="A862" s="150" t="s">
        <v>1611</v>
      </c>
      <c r="B862" s="150" t="s">
        <v>1773</v>
      </c>
      <c r="C862" s="150" t="s">
        <v>1170</v>
      </c>
      <c r="D862" s="148" t="s">
        <v>1538</v>
      </c>
      <c r="E862" s="148" t="s">
        <v>1539</v>
      </c>
      <c r="F862" s="149">
        <v>0.76</v>
      </c>
      <c r="G862" s="149">
        <v>0.76</v>
      </c>
      <c r="H862" s="149">
        <v>0.76</v>
      </c>
      <c r="I862" s="149">
        <v>0</v>
      </c>
      <c r="J862" s="149">
        <v>0</v>
      </c>
      <c r="K862" s="149">
        <v>0</v>
      </c>
      <c r="L862" s="149">
        <v>0</v>
      </c>
      <c r="M862" s="149">
        <v>0</v>
      </c>
      <c r="N862" s="149">
        <v>0</v>
      </c>
      <c r="O862" s="149">
        <v>0</v>
      </c>
      <c r="P862" s="149">
        <v>0</v>
      </c>
      <c r="Q862" s="149">
        <v>0</v>
      </c>
    </row>
    <row r="863" customHeight="1" spans="1:17">
      <c r="A863" s="150"/>
      <c r="B863" s="150"/>
      <c r="C863" s="150"/>
      <c r="D863" s="148" t="s">
        <v>1567</v>
      </c>
      <c r="E863" s="148" t="s">
        <v>1568</v>
      </c>
      <c r="F863" s="149">
        <v>3.47</v>
      </c>
      <c r="G863" s="149">
        <v>3.47</v>
      </c>
      <c r="H863" s="149">
        <v>0.57</v>
      </c>
      <c r="I863" s="149">
        <v>2.9</v>
      </c>
      <c r="J863" s="149">
        <v>0</v>
      </c>
      <c r="K863" s="149">
        <v>0</v>
      </c>
      <c r="L863" s="149">
        <v>0</v>
      </c>
      <c r="M863" s="149">
        <v>0</v>
      </c>
      <c r="N863" s="149">
        <v>0</v>
      </c>
      <c r="O863" s="149">
        <v>0</v>
      </c>
      <c r="P863" s="149">
        <v>0</v>
      </c>
      <c r="Q863" s="149">
        <v>0</v>
      </c>
    </row>
    <row r="864" customHeight="1" spans="1:17">
      <c r="A864" s="150" t="s">
        <v>1611</v>
      </c>
      <c r="B864" s="150" t="s">
        <v>1773</v>
      </c>
      <c r="C864" s="150" t="s">
        <v>1170</v>
      </c>
      <c r="D864" s="148" t="s">
        <v>1569</v>
      </c>
      <c r="E864" s="148" t="s">
        <v>1570</v>
      </c>
      <c r="F864" s="149">
        <v>0.57</v>
      </c>
      <c r="G864" s="149">
        <v>0.57</v>
      </c>
      <c r="H864" s="149">
        <v>0.57</v>
      </c>
      <c r="I864" s="149">
        <v>0</v>
      </c>
      <c r="J864" s="149">
        <v>0</v>
      </c>
      <c r="K864" s="149">
        <v>0</v>
      </c>
      <c r="L864" s="149">
        <v>0</v>
      </c>
      <c r="M864" s="149">
        <v>0</v>
      </c>
      <c r="N864" s="149">
        <v>0</v>
      </c>
      <c r="O864" s="149">
        <v>0</v>
      </c>
      <c r="P864" s="149">
        <v>0</v>
      </c>
      <c r="Q864" s="149">
        <v>0</v>
      </c>
    </row>
    <row r="865" customHeight="1" spans="1:17">
      <c r="A865" s="150" t="s">
        <v>1611</v>
      </c>
      <c r="B865" s="150" t="s">
        <v>1773</v>
      </c>
      <c r="C865" s="150" t="s">
        <v>1170</v>
      </c>
      <c r="D865" s="148" t="s">
        <v>1608</v>
      </c>
      <c r="E865" s="148" t="s">
        <v>1609</v>
      </c>
      <c r="F865" s="149">
        <v>1.56</v>
      </c>
      <c r="G865" s="149">
        <v>1.56</v>
      </c>
      <c r="H865" s="149">
        <v>0</v>
      </c>
      <c r="I865" s="149">
        <v>1.56</v>
      </c>
      <c r="J865" s="149">
        <v>0</v>
      </c>
      <c r="K865" s="149">
        <v>0</v>
      </c>
      <c r="L865" s="149">
        <v>0</v>
      </c>
      <c r="M865" s="149">
        <v>0</v>
      </c>
      <c r="N865" s="149">
        <v>0</v>
      </c>
      <c r="O865" s="149">
        <v>0</v>
      </c>
      <c r="P865" s="149">
        <v>0</v>
      </c>
      <c r="Q865" s="149">
        <v>0</v>
      </c>
    </row>
    <row r="866" customHeight="1" spans="1:17">
      <c r="A866" s="150" t="s">
        <v>1611</v>
      </c>
      <c r="B866" s="150" t="s">
        <v>1773</v>
      </c>
      <c r="C866" s="150" t="s">
        <v>1170</v>
      </c>
      <c r="D866" s="148" t="s">
        <v>1586</v>
      </c>
      <c r="E866" s="148" t="s">
        <v>1587</v>
      </c>
      <c r="F866" s="149">
        <v>0.41</v>
      </c>
      <c r="G866" s="149">
        <v>0.41</v>
      </c>
      <c r="H866" s="149">
        <v>0</v>
      </c>
      <c r="I866" s="149">
        <v>0.41</v>
      </c>
      <c r="J866" s="149">
        <v>0</v>
      </c>
      <c r="K866" s="149">
        <v>0</v>
      </c>
      <c r="L866" s="149">
        <v>0</v>
      </c>
      <c r="M866" s="149">
        <v>0</v>
      </c>
      <c r="N866" s="149">
        <v>0</v>
      </c>
      <c r="O866" s="149">
        <v>0</v>
      </c>
      <c r="P866" s="149">
        <v>0</v>
      </c>
      <c r="Q866" s="149">
        <v>0</v>
      </c>
    </row>
    <row r="867" customHeight="1" spans="1:17">
      <c r="A867" s="150" t="s">
        <v>1611</v>
      </c>
      <c r="B867" s="150" t="s">
        <v>1773</v>
      </c>
      <c r="C867" s="150" t="s">
        <v>1170</v>
      </c>
      <c r="D867" s="148" t="s">
        <v>1582</v>
      </c>
      <c r="E867" s="148" t="s">
        <v>1583</v>
      </c>
      <c r="F867" s="149">
        <v>0.61</v>
      </c>
      <c r="G867" s="149">
        <v>0.61</v>
      </c>
      <c r="H867" s="149">
        <v>0</v>
      </c>
      <c r="I867" s="149">
        <v>0.61</v>
      </c>
      <c r="J867" s="149">
        <v>0</v>
      </c>
      <c r="K867" s="149">
        <v>0</v>
      </c>
      <c r="L867" s="149">
        <v>0</v>
      </c>
      <c r="M867" s="149">
        <v>0</v>
      </c>
      <c r="N867" s="149">
        <v>0</v>
      </c>
      <c r="O867" s="149">
        <v>0</v>
      </c>
      <c r="P867" s="149">
        <v>0</v>
      </c>
      <c r="Q867" s="149">
        <v>0</v>
      </c>
    </row>
    <row r="868" customHeight="1" spans="1:17">
      <c r="A868" s="150" t="s">
        <v>1611</v>
      </c>
      <c r="B868" s="150" t="s">
        <v>1773</v>
      </c>
      <c r="C868" s="150" t="s">
        <v>1170</v>
      </c>
      <c r="D868" s="148" t="s">
        <v>1577</v>
      </c>
      <c r="E868" s="148" t="s">
        <v>1578</v>
      </c>
      <c r="F868" s="149">
        <v>0.15</v>
      </c>
      <c r="G868" s="149">
        <v>0.15</v>
      </c>
      <c r="H868" s="149">
        <v>0</v>
      </c>
      <c r="I868" s="149">
        <v>0.15</v>
      </c>
      <c r="J868" s="149">
        <v>0</v>
      </c>
      <c r="K868" s="149">
        <v>0</v>
      </c>
      <c r="L868" s="149">
        <v>0</v>
      </c>
      <c r="M868" s="149">
        <v>0</v>
      </c>
      <c r="N868" s="149">
        <v>0</v>
      </c>
      <c r="O868" s="149">
        <v>0</v>
      </c>
      <c r="P868" s="149">
        <v>0</v>
      </c>
      <c r="Q868" s="149">
        <v>0</v>
      </c>
    </row>
    <row r="869" customHeight="1" spans="1:17">
      <c r="A869" s="150" t="s">
        <v>1611</v>
      </c>
      <c r="B869" s="150" t="s">
        <v>1773</v>
      </c>
      <c r="C869" s="150" t="s">
        <v>1170</v>
      </c>
      <c r="D869" s="148" t="s">
        <v>1603</v>
      </c>
      <c r="E869" s="148" t="s">
        <v>1604</v>
      </c>
      <c r="F869" s="149">
        <v>0.17</v>
      </c>
      <c r="G869" s="149">
        <v>0.17</v>
      </c>
      <c r="H869" s="149">
        <v>0</v>
      </c>
      <c r="I869" s="149">
        <v>0.17</v>
      </c>
      <c r="J869" s="149">
        <v>0</v>
      </c>
      <c r="K869" s="149">
        <v>0</v>
      </c>
      <c r="L869" s="149">
        <v>0</v>
      </c>
      <c r="M869" s="149">
        <v>0</v>
      </c>
      <c r="N869" s="149">
        <v>0</v>
      </c>
      <c r="O869" s="149">
        <v>0</v>
      </c>
      <c r="P869" s="149">
        <v>0</v>
      </c>
      <c r="Q869" s="149">
        <v>0</v>
      </c>
    </row>
    <row r="870" customHeight="1" spans="1:17">
      <c r="A870" s="150"/>
      <c r="B870" s="150"/>
      <c r="C870" s="150"/>
      <c r="D870" s="148" t="s">
        <v>1626</v>
      </c>
      <c r="E870" s="148" t="s">
        <v>1627</v>
      </c>
      <c r="F870" s="149">
        <v>0.14</v>
      </c>
      <c r="G870" s="149">
        <v>0.14</v>
      </c>
      <c r="H870" s="149">
        <v>0.14</v>
      </c>
      <c r="I870" s="149">
        <v>0</v>
      </c>
      <c r="J870" s="149">
        <v>0</v>
      </c>
      <c r="K870" s="149">
        <v>0</v>
      </c>
      <c r="L870" s="149">
        <v>0</v>
      </c>
      <c r="M870" s="149">
        <v>0</v>
      </c>
      <c r="N870" s="149">
        <v>0</v>
      </c>
      <c r="O870" s="149">
        <v>0</v>
      </c>
      <c r="P870" s="149">
        <v>0</v>
      </c>
      <c r="Q870" s="149">
        <v>0</v>
      </c>
    </row>
    <row r="871" customHeight="1" spans="1:17">
      <c r="A871" s="150" t="s">
        <v>1611</v>
      </c>
      <c r="B871" s="150" t="s">
        <v>1773</v>
      </c>
      <c r="C871" s="150" t="s">
        <v>1170</v>
      </c>
      <c r="D871" s="148" t="s">
        <v>1628</v>
      </c>
      <c r="E871" s="148" t="s">
        <v>1629</v>
      </c>
      <c r="F871" s="149">
        <v>0.14</v>
      </c>
      <c r="G871" s="149">
        <v>0.14</v>
      </c>
      <c r="H871" s="149">
        <v>0.14</v>
      </c>
      <c r="I871" s="149">
        <v>0</v>
      </c>
      <c r="J871" s="149">
        <v>0</v>
      </c>
      <c r="K871" s="149">
        <v>0</v>
      </c>
      <c r="L871" s="149">
        <v>0</v>
      </c>
      <c r="M871" s="149">
        <v>0</v>
      </c>
      <c r="N871" s="149">
        <v>0</v>
      </c>
      <c r="O871" s="149">
        <v>0</v>
      </c>
      <c r="P871" s="149">
        <v>0</v>
      </c>
      <c r="Q871" s="149">
        <v>0</v>
      </c>
    </row>
    <row r="872" customHeight="1" spans="1:17">
      <c r="A872" s="150"/>
      <c r="B872" s="150"/>
      <c r="C872" s="150"/>
      <c r="D872" s="148" t="s">
        <v>1423</v>
      </c>
      <c r="E872" s="148" t="s">
        <v>1424</v>
      </c>
      <c r="F872" s="149">
        <v>0.27</v>
      </c>
      <c r="G872" s="149">
        <v>0.27</v>
      </c>
      <c r="H872" s="149">
        <v>0.27</v>
      </c>
      <c r="I872" s="149">
        <v>0</v>
      </c>
      <c r="J872" s="149">
        <v>0</v>
      </c>
      <c r="K872" s="149">
        <v>0</v>
      </c>
      <c r="L872" s="149">
        <v>0</v>
      </c>
      <c r="M872" s="149">
        <v>0</v>
      </c>
      <c r="N872" s="149">
        <v>0</v>
      </c>
      <c r="O872" s="149">
        <v>0</v>
      </c>
      <c r="P872" s="149">
        <v>0</v>
      </c>
      <c r="Q872" s="149">
        <v>0</v>
      </c>
    </row>
    <row r="873" customHeight="1" spans="1:17">
      <c r="A873" s="150" t="s">
        <v>1611</v>
      </c>
      <c r="B873" s="150" t="s">
        <v>1773</v>
      </c>
      <c r="C873" s="150" t="s">
        <v>1170</v>
      </c>
      <c r="D873" s="148" t="s">
        <v>1426</v>
      </c>
      <c r="E873" s="148" t="s">
        <v>1427</v>
      </c>
      <c r="F873" s="149">
        <v>0.27</v>
      </c>
      <c r="G873" s="149">
        <v>0.27</v>
      </c>
      <c r="H873" s="149">
        <v>0.27</v>
      </c>
      <c r="I873" s="149">
        <v>0</v>
      </c>
      <c r="J873" s="149">
        <v>0</v>
      </c>
      <c r="K873" s="149">
        <v>0</v>
      </c>
      <c r="L873" s="149">
        <v>0</v>
      </c>
      <c r="M873" s="149">
        <v>0</v>
      </c>
      <c r="N873" s="149">
        <v>0</v>
      </c>
      <c r="O873" s="149">
        <v>0</v>
      </c>
      <c r="P873" s="149">
        <v>0</v>
      </c>
      <c r="Q873" s="149">
        <v>0</v>
      </c>
    </row>
    <row r="874" customHeight="1" spans="1:17">
      <c r="A874" s="150"/>
      <c r="B874" s="150"/>
      <c r="C874" s="150"/>
      <c r="D874" s="148" t="s">
        <v>1392</v>
      </c>
      <c r="E874" s="148" t="s">
        <v>1393</v>
      </c>
      <c r="F874" s="149">
        <v>0.78</v>
      </c>
      <c r="G874" s="149">
        <v>0.78</v>
      </c>
      <c r="H874" s="149">
        <v>0.78</v>
      </c>
      <c r="I874" s="149">
        <v>0</v>
      </c>
      <c r="J874" s="149">
        <v>0</v>
      </c>
      <c r="K874" s="149">
        <v>0</v>
      </c>
      <c r="L874" s="149">
        <v>0</v>
      </c>
      <c r="M874" s="149">
        <v>0</v>
      </c>
      <c r="N874" s="149">
        <v>0</v>
      </c>
      <c r="O874" s="149">
        <v>0</v>
      </c>
      <c r="P874" s="149">
        <v>0</v>
      </c>
      <c r="Q874" s="149">
        <v>0</v>
      </c>
    </row>
    <row r="875" customHeight="1" spans="1:17">
      <c r="A875" s="150" t="s">
        <v>1611</v>
      </c>
      <c r="B875" s="150" t="s">
        <v>1773</v>
      </c>
      <c r="C875" s="150" t="s">
        <v>1170</v>
      </c>
      <c r="D875" s="148" t="s">
        <v>1395</v>
      </c>
      <c r="E875" s="148" t="s">
        <v>1396</v>
      </c>
      <c r="F875" s="149">
        <v>0.78</v>
      </c>
      <c r="G875" s="149">
        <v>0.78</v>
      </c>
      <c r="H875" s="149">
        <v>0.78</v>
      </c>
      <c r="I875" s="149">
        <v>0</v>
      </c>
      <c r="J875" s="149">
        <v>0</v>
      </c>
      <c r="K875" s="149">
        <v>0</v>
      </c>
      <c r="L875" s="149">
        <v>0</v>
      </c>
      <c r="M875" s="149">
        <v>0</v>
      </c>
      <c r="N875" s="149">
        <v>0</v>
      </c>
      <c r="O875" s="149">
        <v>0</v>
      </c>
      <c r="P875" s="149">
        <v>0</v>
      </c>
      <c r="Q875" s="149">
        <v>0</v>
      </c>
    </row>
    <row r="876" customHeight="1" spans="1:17">
      <c r="A876" s="150"/>
      <c r="B876" s="150"/>
      <c r="C876" s="150"/>
      <c r="D876" s="148" t="s">
        <v>1571</v>
      </c>
      <c r="E876" s="148" t="s">
        <v>1572</v>
      </c>
      <c r="F876" s="149">
        <v>0.65</v>
      </c>
      <c r="G876" s="149">
        <v>0.65</v>
      </c>
      <c r="H876" s="149">
        <v>0.65</v>
      </c>
      <c r="I876" s="149">
        <v>0</v>
      </c>
      <c r="J876" s="149">
        <v>0</v>
      </c>
      <c r="K876" s="149">
        <v>0</v>
      </c>
      <c r="L876" s="149">
        <v>0</v>
      </c>
      <c r="M876" s="149">
        <v>0</v>
      </c>
      <c r="N876" s="149">
        <v>0</v>
      </c>
      <c r="O876" s="149">
        <v>0</v>
      </c>
      <c r="P876" s="149">
        <v>0</v>
      </c>
      <c r="Q876" s="149">
        <v>0</v>
      </c>
    </row>
    <row r="877" customHeight="1" spans="1:17">
      <c r="A877" s="150" t="s">
        <v>1611</v>
      </c>
      <c r="B877" s="150" t="s">
        <v>1773</v>
      </c>
      <c r="C877" s="150" t="s">
        <v>1170</v>
      </c>
      <c r="D877" s="148" t="s">
        <v>1573</v>
      </c>
      <c r="E877" s="148" t="s">
        <v>1574</v>
      </c>
      <c r="F877" s="149">
        <v>0.65</v>
      </c>
      <c r="G877" s="149">
        <v>0.65</v>
      </c>
      <c r="H877" s="149">
        <v>0.65</v>
      </c>
      <c r="I877" s="149">
        <v>0</v>
      </c>
      <c r="J877" s="149">
        <v>0</v>
      </c>
      <c r="K877" s="149">
        <v>0</v>
      </c>
      <c r="L877" s="149">
        <v>0</v>
      </c>
      <c r="M877" s="149">
        <v>0</v>
      </c>
      <c r="N877" s="149">
        <v>0</v>
      </c>
      <c r="O877" s="149">
        <v>0</v>
      </c>
      <c r="P877" s="149">
        <v>0</v>
      </c>
      <c r="Q877" s="149">
        <v>0</v>
      </c>
    </row>
    <row r="878" customHeight="1" spans="1:17">
      <c r="A878" s="150"/>
      <c r="B878" s="150"/>
      <c r="C878" s="150"/>
      <c r="D878" s="148" t="s">
        <v>1630</v>
      </c>
      <c r="E878" s="148" t="s">
        <v>1631</v>
      </c>
      <c r="F878" s="149">
        <v>0.51</v>
      </c>
      <c r="G878" s="149">
        <v>0.51</v>
      </c>
      <c r="H878" s="149">
        <v>0.51</v>
      </c>
      <c r="I878" s="149">
        <v>0</v>
      </c>
      <c r="J878" s="149">
        <v>0</v>
      </c>
      <c r="K878" s="149">
        <v>0</v>
      </c>
      <c r="L878" s="149">
        <v>0</v>
      </c>
      <c r="M878" s="149">
        <v>0</v>
      </c>
      <c r="N878" s="149">
        <v>0</v>
      </c>
      <c r="O878" s="149">
        <v>0</v>
      </c>
      <c r="P878" s="149">
        <v>0</v>
      </c>
      <c r="Q878" s="149">
        <v>0</v>
      </c>
    </row>
    <row r="879" customHeight="1" spans="1:17">
      <c r="A879" s="150" t="s">
        <v>1611</v>
      </c>
      <c r="B879" s="150" t="s">
        <v>1773</v>
      </c>
      <c r="C879" s="150" t="s">
        <v>1170</v>
      </c>
      <c r="D879" s="148" t="s">
        <v>1632</v>
      </c>
      <c r="E879" s="148" t="s">
        <v>1633</v>
      </c>
      <c r="F879" s="149">
        <v>0.51</v>
      </c>
      <c r="G879" s="149">
        <v>0.51</v>
      </c>
      <c r="H879" s="149">
        <v>0.51</v>
      </c>
      <c r="I879" s="149">
        <v>0</v>
      </c>
      <c r="J879" s="149">
        <v>0</v>
      </c>
      <c r="K879" s="149">
        <v>0</v>
      </c>
      <c r="L879" s="149">
        <v>0</v>
      </c>
      <c r="M879" s="149">
        <v>0</v>
      </c>
      <c r="N879" s="149">
        <v>0</v>
      </c>
      <c r="O879" s="149">
        <v>0</v>
      </c>
      <c r="P879" s="149">
        <v>0</v>
      </c>
      <c r="Q879" s="149">
        <v>0</v>
      </c>
    </row>
    <row r="880" customHeight="1" spans="1:17">
      <c r="A880" s="150"/>
      <c r="B880" s="150"/>
      <c r="C880" s="150"/>
      <c r="D880" s="148" t="s">
        <v>1634</v>
      </c>
      <c r="E880" s="148" t="s">
        <v>1635</v>
      </c>
      <c r="F880" s="149">
        <v>1.6</v>
      </c>
      <c r="G880" s="149">
        <v>1.6</v>
      </c>
      <c r="H880" s="149">
        <v>0.84</v>
      </c>
      <c r="I880" s="149">
        <v>0.76</v>
      </c>
      <c r="J880" s="149">
        <v>0</v>
      </c>
      <c r="K880" s="149">
        <v>0</v>
      </c>
      <c r="L880" s="149">
        <v>0</v>
      </c>
      <c r="M880" s="149">
        <v>0</v>
      </c>
      <c r="N880" s="149">
        <v>0</v>
      </c>
      <c r="O880" s="149">
        <v>0</v>
      </c>
      <c r="P880" s="149">
        <v>0</v>
      </c>
      <c r="Q880" s="149">
        <v>0</v>
      </c>
    </row>
    <row r="881" customHeight="1" spans="1:17">
      <c r="A881" s="150" t="s">
        <v>1611</v>
      </c>
      <c r="B881" s="150" t="s">
        <v>1773</v>
      </c>
      <c r="C881" s="150" t="s">
        <v>1170</v>
      </c>
      <c r="D881" s="148" t="s">
        <v>1636</v>
      </c>
      <c r="E881" s="148" t="s">
        <v>1637</v>
      </c>
      <c r="F881" s="149">
        <v>0.68</v>
      </c>
      <c r="G881" s="149">
        <v>0.68</v>
      </c>
      <c r="H881" s="149">
        <v>0.68</v>
      </c>
      <c r="I881" s="149">
        <v>0</v>
      </c>
      <c r="J881" s="149">
        <v>0</v>
      </c>
      <c r="K881" s="149">
        <v>0</v>
      </c>
      <c r="L881" s="149">
        <v>0</v>
      </c>
      <c r="M881" s="149">
        <v>0</v>
      </c>
      <c r="N881" s="149">
        <v>0</v>
      </c>
      <c r="O881" s="149">
        <v>0</v>
      </c>
      <c r="P881" s="149">
        <v>0</v>
      </c>
      <c r="Q881" s="149">
        <v>0</v>
      </c>
    </row>
    <row r="882" customHeight="1" spans="1:17">
      <c r="A882" s="150" t="s">
        <v>1611</v>
      </c>
      <c r="B882" s="150" t="s">
        <v>1773</v>
      </c>
      <c r="C882" s="150" t="s">
        <v>1170</v>
      </c>
      <c r="D882" s="148" t="s">
        <v>1638</v>
      </c>
      <c r="E882" s="148" t="s">
        <v>1639</v>
      </c>
      <c r="F882" s="149">
        <v>0.05</v>
      </c>
      <c r="G882" s="149">
        <v>0.05</v>
      </c>
      <c r="H882" s="149">
        <v>0.05</v>
      </c>
      <c r="I882" s="149">
        <v>0</v>
      </c>
      <c r="J882" s="149">
        <v>0</v>
      </c>
      <c r="K882" s="149">
        <v>0</v>
      </c>
      <c r="L882" s="149">
        <v>0</v>
      </c>
      <c r="M882" s="149">
        <v>0</v>
      </c>
      <c r="N882" s="149">
        <v>0</v>
      </c>
      <c r="O882" s="149">
        <v>0</v>
      </c>
      <c r="P882" s="149">
        <v>0</v>
      </c>
      <c r="Q882" s="149">
        <v>0</v>
      </c>
    </row>
    <row r="883" customHeight="1" spans="1:17">
      <c r="A883" s="150" t="s">
        <v>1611</v>
      </c>
      <c r="B883" s="150" t="s">
        <v>1773</v>
      </c>
      <c r="C883" s="150" t="s">
        <v>1170</v>
      </c>
      <c r="D883" s="148" t="s">
        <v>1640</v>
      </c>
      <c r="E883" s="148" t="s">
        <v>1641</v>
      </c>
      <c r="F883" s="149">
        <v>0.51</v>
      </c>
      <c r="G883" s="149">
        <v>0.51</v>
      </c>
      <c r="H883" s="149">
        <v>0</v>
      </c>
      <c r="I883" s="149">
        <v>0.51</v>
      </c>
      <c r="J883" s="149">
        <v>0</v>
      </c>
      <c r="K883" s="149">
        <v>0</v>
      </c>
      <c r="L883" s="149">
        <v>0</v>
      </c>
      <c r="M883" s="149">
        <v>0</v>
      </c>
      <c r="N883" s="149">
        <v>0</v>
      </c>
      <c r="O883" s="149">
        <v>0</v>
      </c>
      <c r="P883" s="149">
        <v>0</v>
      </c>
      <c r="Q883" s="149">
        <v>0</v>
      </c>
    </row>
    <row r="884" customHeight="1" spans="1:17">
      <c r="A884" s="150" t="s">
        <v>1611</v>
      </c>
      <c r="B884" s="150" t="s">
        <v>1773</v>
      </c>
      <c r="C884" s="150" t="s">
        <v>1170</v>
      </c>
      <c r="D884" s="148" t="s">
        <v>1642</v>
      </c>
      <c r="E884" s="148" t="s">
        <v>1643</v>
      </c>
      <c r="F884" s="149">
        <v>0.04</v>
      </c>
      <c r="G884" s="149">
        <v>0.04</v>
      </c>
      <c r="H884" s="149">
        <v>0.04</v>
      </c>
      <c r="I884" s="149">
        <v>0</v>
      </c>
      <c r="J884" s="149">
        <v>0</v>
      </c>
      <c r="K884" s="149">
        <v>0</v>
      </c>
      <c r="L884" s="149">
        <v>0</v>
      </c>
      <c r="M884" s="149">
        <v>0</v>
      </c>
      <c r="N884" s="149">
        <v>0</v>
      </c>
      <c r="O884" s="149">
        <v>0</v>
      </c>
      <c r="P884" s="149">
        <v>0</v>
      </c>
      <c r="Q884" s="149">
        <v>0</v>
      </c>
    </row>
    <row r="885" customHeight="1" spans="1:17">
      <c r="A885" s="150" t="s">
        <v>1611</v>
      </c>
      <c r="B885" s="150" t="s">
        <v>1773</v>
      </c>
      <c r="C885" s="150" t="s">
        <v>1170</v>
      </c>
      <c r="D885" s="148" t="s">
        <v>1644</v>
      </c>
      <c r="E885" s="148" t="s">
        <v>1645</v>
      </c>
      <c r="F885" s="149">
        <v>0.07</v>
      </c>
      <c r="G885" s="149">
        <v>0.07</v>
      </c>
      <c r="H885" s="149">
        <v>0.07</v>
      </c>
      <c r="I885" s="149">
        <v>0</v>
      </c>
      <c r="J885" s="149">
        <v>0</v>
      </c>
      <c r="K885" s="149">
        <v>0</v>
      </c>
      <c r="L885" s="149">
        <v>0</v>
      </c>
      <c r="M885" s="149">
        <v>0</v>
      </c>
      <c r="N885" s="149">
        <v>0</v>
      </c>
      <c r="O885" s="149">
        <v>0</v>
      </c>
      <c r="P885" s="149">
        <v>0</v>
      </c>
      <c r="Q885" s="149">
        <v>0</v>
      </c>
    </row>
    <row r="886" customHeight="1" spans="1:17">
      <c r="A886" s="150" t="s">
        <v>1611</v>
      </c>
      <c r="B886" s="150" t="s">
        <v>1773</v>
      </c>
      <c r="C886" s="150" t="s">
        <v>1170</v>
      </c>
      <c r="D886" s="148" t="s">
        <v>1646</v>
      </c>
      <c r="E886" s="148" t="s">
        <v>1647</v>
      </c>
      <c r="F886" s="149">
        <v>0.25</v>
      </c>
      <c r="G886" s="149">
        <v>0.25</v>
      </c>
      <c r="H886" s="149">
        <v>0</v>
      </c>
      <c r="I886" s="149">
        <v>0.25</v>
      </c>
      <c r="J886" s="149">
        <v>0</v>
      </c>
      <c r="K886" s="149">
        <v>0</v>
      </c>
      <c r="L886" s="149">
        <v>0</v>
      </c>
      <c r="M886" s="149">
        <v>0</v>
      </c>
      <c r="N886" s="149">
        <v>0</v>
      </c>
      <c r="O886" s="149">
        <v>0</v>
      </c>
      <c r="P886" s="149">
        <v>0</v>
      </c>
      <c r="Q886" s="149">
        <v>0</v>
      </c>
    </row>
    <row r="887" customHeight="1" spans="1:17">
      <c r="A887" s="150"/>
      <c r="B887" s="150"/>
      <c r="C887" s="150"/>
      <c r="D887" s="148" t="s">
        <v>1648</v>
      </c>
      <c r="E887" s="148" t="s">
        <v>1649</v>
      </c>
      <c r="F887" s="149">
        <v>1.28</v>
      </c>
      <c r="G887" s="149">
        <v>1.28</v>
      </c>
      <c r="H887" s="149">
        <v>0.94</v>
      </c>
      <c r="I887" s="149">
        <v>0.34</v>
      </c>
      <c r="J887" s="149">
        <v>0</v>
      </c>
      <c r="K887" s="149">
        <v>0</v>
      </c>
      <c r="L887" s="149">
        <v>0</v>
      </c>
      <c r="M887" s="149">
        <v>0</v>
      </c>
      <c r="N887" s="149">
        <v>0</v>
      </c>
      <c r="O887" s="149">
        <v>0</v>
      </c>
      <c r="P887" s="149">
        <v>0</v>
      </c>
      <c r="Q887" s="149">
        <v>0</v>
      </c>
    </row>
    <row r="888" customHeight="1" spans="1:17">
      <c r="A888" s="150" t="s">
        <v>1611</v>
      </c>
      <c r="B888" s="150" t="s">
        <v>1773</v>
      </c>
      <c r="C888" s="150" t="s">
        <v>1170</v>
      </c>
      <c r="D888" s="148" t="s">
        <v>1650</v>
      </c>
      <c r="E888" s="148" t="s">
        <v>1651</v>
      </c>
      <c r="F888" s="149">
        <v>0.48</v>
      </c>
      <c r="G888" s="149">
        <v>0.48</v>
      </c>
      <c r="H888" s="149">
        <v>0.48</v>
      </c>
      <c r="I888" s="149">
        <v>0</v>
      </c>
      <c r="J888" s="149">
        <v>0</v>
      </c>
      <c r="K888" s="149">
        <v>0</v>
      </c>
      <c r="L888" s="149">
        <v>0</v>
      </c>
      <c r="M888" s="149">
        <v>0</v>
      </c>
      <c r="N888" s="149">
        <v>0</v>
      </c>
      <c r="O888" s="149">
        <v>0</v>
      </c>
      <c r="P888" s="149">
        <v>0</v>
      </c>
      <c r="Q888" s="149">
        <v>0</v>
      </c>
    </row>
    <row r="889" customHeight="1" spans="1:17">
      <c r="A889" s="150" t="s">
        <v>1611</v>
      </c>
      <c r="B889" s="150" t="s">
        <v>1773</v>
      </c>
      <c r="C889" s="150" t="s">
        <v>1170</v>
      </c>
      <c r="D889" s="148" t="s">
        <v>1652</v>
      </c>
      <c r="E889" s="148" t="s">
        <v>1653</v>
      </c>
      <c r="F889" s="149">
        <v>0.21</v>
      </c>
      <c r="G889" s="149">
        <v>0.21</v>
      </c>
      <c r="H889" s="149">
        <v>0</v>
      </c>
      <c r="I889" s="149">
        <v>0.21</v>
      </c>
      <c r="J889" s="149">
        <v>0</v>
      </c>
      <c r="K889" s="149">
        <v>0</v>
      </c>
      <c r="L889" s="149">
        <v>0</v>
      </c>
      <c r="M889" s="149">
        <v>0</v>
      </c>
      <c r="N889" s="149">
        <v>0</v>
      </c>
      <c r="O889" s="149">
        <v>0</v>
      </c>
      <c r="P889" s="149">
        <v>0</v>
      </c>
      <c r="Q889" s="149">
        <v>0</v>
      </c>
    </row>
    <row r="890" customHeight="1" spans="1:17">
      <c r="A890" s="150" t="s">
        <v>1611</v>
      </c>
      <c r="B890" s="150" t="s">
        <v>1773</v>
      </c>
      <c r="C890" s="150" t="s">
        <v>1170</v>
      </c>
      <c r="D890" s="148" t="s">
        <v>1654</v>
      </c>
      <c r="E890" s="148" t="s">
        <v>1655</v>
      </c>
      <c r="F890" s="149">
        <v>0.08</v>
      </c>
      <c r="G890" s="149">
        <v>0.08</v>
      </c>
      <c r="H890" s="149">
        <v>0</v>
      </c>
      <c r="I890" s="149">
        <v>0.08</v>
      </c>
      <c r="J890" s="149">
        <v>0</v>
      </c>
      <c r="K890" s="149">
        <v>0</v>
      </c>
      <c r="L890" s="149">
        <v>0</v>
      </c>
      <c r="M890" s="149">
        <v>0</v>
      </c>
      <c r="N890" s="149">
        <v>0</v>
      </c>
      <c r="O890" s="149">
        <v>0</v>
      </c>
      <c r="P890" s="149">
        <v>0</v>
      </c>
      <c r="Q890" s="149">
        <v>0</v>
      </c>
    </row>
    <row r="891" customHeight="1" spans="1:17">
      <c r="A891" s="150" t="s">
        <v>1611</v>
      </c>
      <c r="B891" s="150" t="s">
        <v>1773</v>
      </c>
      <c r="C891" s="150" t="s">
        <v>1170</v>
      </c>
      <c r="D891" s="148" t="s">
        <v>1656</v>
      </c>
      <c r="E891" s="148" t="s">
        <v>1657</v>
      </c>
      <c r="F891" s="149">
        <v>0.05</v>
      </c>
      <c r="G891" s="149">
        <v>0.05</v>
      </c>
      <c r="H891" s="149">
        <v>0</v>
      </c>
      <c r="I891" s="149">
        <v>0.05</v>
      </c>
      <c r="J891" s="149">
        <v>0</v>
      </c>
      <c r="K891" s="149">
        <v>0</v>
      </c>
      <c r="L891" s="149">
        <v>0</v>
      </c>
      <c r="M891" s="149">
        <v>0</v>
      </c>
      <c r="N891" s="149">
        <v>0</v>
      </c>
      <c r="O891" s="149">
        <v>0</v>
      </c>
      <c r="P891" s="149">
        <v>0</v>
      </c>
      <c r="Q891" s="149">
        <v>0</v>
      </c>
    </row>
    <row r="892" customHeight="1" spans="1:17">
      <c r="A892" s="150" t="s">
        <v>1611</v>
      </c>
      <c r="B892" s="150" t="s">
        <v>1773</v>
      </c>
      <c r="C892" s="150" t="s">
        <v>1170</v>
      </c>
      <c r="D892" s="148" t="s">
        <v>1658</v>
      </c>
      <c r="E892" s="148" t="s">
        <v>1659</v>
      </c>
      <c r="F892" s="149">
        <v>0.32</v>
      </c>
      <c r="G892" s="149">
        <v>0.32</v>
      </c>
      <c r="H892" s="149">
        <v>0.32</v>
      </c>
      <c r="I892" s="149">
        <v>0</v>
      </c>
      <c r="J892" s="149">
        <v>0</v>
      </c>
      <c r="K892" s="149">
        <v>0</v>
      </c>
      <c r="L892" s="149">
        <v>0</v>
      </c>
      <c r="M892" s="149">
        <v>0</v>
      </c>
      <c r="N892" s="149">
        <v>0</v>
      </c>
      <c r="O892" s="149">
        <v>0</v>
      </c>
      <c r="P892" s="149">
        <v>0</v>
      </c>
      <c r="Q892" s="149">
        <v>0</v>
      </c>
    </row>
    <row r="893" customHeight="1" spans="1:17">
      <c r="A893" s="150" t="s">
        <v>1611</v>
      </c>
      <c r="B893" s="150" t="s">
        <v>1773</v>
      </c>
      <c r="C893" s="150" t="s">
        <v>1170</v>
      </c>
      <c r="D893" s="148" t="s">
        <v>1660</v>
      </c>
      <c r="E893" s="148" t="s">
        <v>1661</v>
      </c>
      <c r="F893" s="149">
        <v>0.14</v>
      </c>
      <c r="G893" s="149">
        <v>0.14</v>
      </c>
      <c r="H893" s="149">
        <v>0.14</v>
      </c>
      <c r="I893" s="149">
        <v>0</v>
      </c>
      <c r="J893" s="149">
        <v>0</v>
      </c>
      <c r="K893" s="149">
        <v>0</v>
      </c>
      <c r="L893" s="149">
        <v>0</v>
      </c>
      <c r="M893" s="149">
        <v>0</v>
      </c>
      <c r="N893" s="149">
        <v>0</v>
      </c>
      <c r="O893" s="149">
        <v>0</v>
      </c>
      <c r="P893" s="149">
        <v>0</v>
      </c>
      <c r="Q893" s="149">
        <v>0</v>
      </c>
    </row>
    <row r="894" customHeight="1" spans="1:17">
      <c r="A894" s="150"/>
      <c r="B894" s="150"/>
      <c r="C894" s="150"/>
      <c r="D894" s="148" t="s">
        <v>1662</v>
      </c>
      <c r="E894" s="148" t="s">
        <v>1663</v>
      </c>
      <c r="F894" s="149">
        <v>0.72</v>
      </c>
      <c r="G894" s="149">
        <v>0.72</v>
      </c>
      <c r="H894" s="149">
        <v>0.47</v>
      </c>
      <c r="I894" s="149">
        <v>0.25</v>
      </c>
      <c r="J894" s="149">
        <v>0</v>
      </c>
      <c r="K894" s="149">
        <v>0</v>
      </c>
      <c r="L894" s="149">
        <v>0</v>
      </c>
      <c r="M894" s="149">
        <v>0</v>
      </c>
      <c r="N894" s="149">
        <v>0</v>
      </c>
      <c r="O894" s="149">
        <v>0</v>
      </c>
      <c r="P894" s="149">
        <v>0</v>
      </c>
      <c r="Q894" s="149">
        <v>0</v>
      </c>
    </row>
    <row r="895" customHeight="1" spans="1:17">
      <c r="A895" s="150" t="s">
        <v>1611</v>
      </c>
      <c r="B895" s="150" t="s">
        <v>1773</v>
      </c>
      <c r="C895" s="150" t="s">
        <v>1170</v>
      </c>
      <c r="D895" s="148" t="s">
        <v>1664</v>
      </c>
      <c r="E895" s="148" t="s">
        <v>1665</v>
      </c>
      <c r="F895" s="149">
        <v>0.47</v>
      </c>
      <c r="G895" s="149">
        <v>0.47</v>
      </c>
      <c r="H895" s="149">
        <v>0.47</v>
      </c>
      <c r="I895" s="149">
        <v>0</v>
      </c>
      <c r="J895" s="149">
        <v>0</v>
      </c>
      <c r="K895" s="149">
        <v>0</v>
      </c>
      <c r="L895" s="149">
        <v>0</v>
      </c>
      <c r="M895" s="149">
        <v>0</v>
      </c>
      <c r="N895" s="149">
        <v>0</v>
      </c>
      <c r="O895" s="149">
        <v>0</v>
      </c>
      <c r="P895" s="149">
        <v>0</v>
      </c>
      <c r="Q895" s="149">
        <v>0</v>
      </c>
    </row>
    <row r="896" customHeight="1" spans="1:17">
      <c r="A896" s="150" t="s">
        <v>1611</v>
      </c>
      <c r="B896" s="150" t="s">
        <v>1773</v>
      </c>
      <c r="C896" s="150" t="s">
        <v>1170</v>
      </c>
      <c r="D896" s="148" t="s">
        <v>1666</v>
      </c>
      <c r="E896" s="148" t="s">
        <v>1667</v>
      </c>
      <c r="F896" s="149">
        <v>0.25</v>
      </c>
      <c r="G896" s="149">
        <v>0.25</v>
      </c>
      <c r="H896" s="149">
        <v>0</v>
      </c>
      <c r="I896" s="149">
        <v>0.25</v>
      </c>
      <c r="J896" s="149">
        <v>0</v>
      </c>
      <c r="K896" s="149">
        <v>0</v>
      </c>
      <c r="L896" s="149">
        <v>0</v>
      </c>
      <c r="M896" s="149">
        <v>0</v>
      </c>
      <c r="N896" s="149">
        <v>0</v>
      </c>
      <c r="O896" s="149">
        <v>0</v>
      </c>
      <c r="P896" s="149">
        <v>0</v>
      </c>
      <c r="Q896" s="149">
        <v>0</v>
      </c>
    </row>
    <row r="897" customHeight="1" spans="1:17">
      <c r="A897" s="150"/>
      <c r="B897" s="150"/>
      <c r="C897" s="150"/>
      <c r="D897" s="148" t="s">
        <v>1668</v>
      </c>
      <c r="E897" s="148" t="s">
        <v>1669</v>
      </c>
      <c r="F897" s="149">
        <v>6.06</v>
      </c>
      <c r="G897" s="149">
        <v>6.06</v>
      </c>
      <c r="H897" s="149">
        <v>0</v>
      </c>
      <c r="I897" s="149">
        <v>6.06</v>
      </c>
      <c r="J897" s="149">
        <v>0</v>
      </c>
      <c r="K897" s="149">
        <v>0</v>
      </c>
      <c r="L897" s="149">
        <v>0</v>
      </c>
      <c r="M897" s="149">
        <v>0</v>
      </c>
      <c r="N897" s="149">
        <v>0</v>
      </c>
      <c r="O897" s="149">
        <v>0</v>
      </c>
      <c r="P897" s="149">
        <v>0</v>
      </c>
      <c r="Q897" s="149">
        <v>0</v>
      </c>
    </row>
    <row r="898" customHeight="1" spans="1:17">
      <c r="A898" s="150" t="s">
        <v>1611</v>
      </c>
      <c r="B898" s="150" t="s">
        <v>1773</v>
      </c>
      <c r="C898" s="150" t="s">
        <v>1170</v>
      </c>
      <c r="D898" s="148" t="s">
        <v>1670</v>
      </c>
      <c r="E898" s="148" t="s">
        <v>1671</v>
      </c>
      <c r="F898" s="149">
        <v>6.06</v>
      </c>
      <c r="G898" s="149">
        <v>6.06</v>
      </c>
      <c r="H898" s="149">
        <v>0</v>
      </c>
      <c r="I898" s="149">
        <v>6.06</v>
      </c>
      <c r="J898" s="149">
        <v>0</v>
      </c>
      <c r="K898" s="149">
        <v>0</v>
      </c>
      <c r="L898" s="149">
        <v>0</v>
      </c>
      <c r="M898" s="149">
        <v>0</v>
      </c>
      <c r="N898" s="149">
        <v>0</v>
      </c>
      <c r="O898" s="149">
        <v>0</v>
      </c>
      <c r="P898" s="149">
        <v>0</v>
      </c>
      <c r="Q898" s="149">
        <v>0</v>
      </c>
    </row>
    <row r="899" customHeight="1" spans="1:17">
      <c r="A899" s="150"/>
      <c r="B899" s="150"/>
      <c r="C899" s="150"/>
      <c r="D899" s="148" t="s">
        <v>1672</v>
      </c>
      <c r="E899" s="148" t="s">
        <v>1673</v>
      </c>
      <c r="F899" s="149">
        <v>0.92</v>
      </c>
      <c r="G899" s="149">
        <v>0.92</v>
      </c>
      <c r="H899" s="149">
        <v>0</v>
      </c>
      <c r="I899" s="149">
        <v>0.92</v>
      </c>
      <c r="J899" s="149">
        <v>0</v>
      </c>
      <c r="K899" s="149">
        <v>0</v>
      </c>
      <c r="L899" s="149">
        <v>0</v>
      </c>
      <c r="M899" s="149">
        <v>0</v>
      </c>
      <c r="N899" s="149">
        <v>0</v>
      </c>
      <c r="O899" s="149">
        <v>0</v>
      </c>
      <c r="P899" s="149">
        <v>0</v>
      </c>
      <c r="Q899" s="149">
        <v>0</v>
      </c>
    </row>
    <row r="900" customHeight="1" spans="1:17">
      <c r="A900" s="150" t="s">
        <v>1611</v>
      </c>
      <c r="B900" s="150" t="s">
        <v>1773</v>
      </c>
      <c r="C900" s="150" t="s">
        <v>1170</v>
      </c>
      <c r="D900" s="148" t="s">
        <v>1674</v>
      </c>
      <c r="E900" s="148" t="s">
        <v>1675</v>
      </c>
      <c r="F900" s="149">
        <v>0.92</v>
      </c>
      <c r="G900" s="149">
        <v>0.92</v>
      </c>
      <c r="H900" s="149">
        <v>0</v>
      </c>
      <c r="I900" s="149">
        <v>0.92</v>
      </c>
      <c r="J900" s="149">
        <v>0</v>
      </c>
      <c r="K900" s="149">
        <v>0</v>
      </c>
      <c r="L900" s="149">
        <v>0</v>
      </c>
      <c r="M900" s="149">
        <v>0</v>
      </c>
      <c r="N900" s="149">
        <v>0</v>
      </c>
      <c r="O900" s="149">
        <v>0</v>
      </c>
      <c r="P900" s="149">
        <v>0</v>
      </c>
      <c r="Q900" s="149">
        <v>0</v>
      </c>
    </row>
    <row r="901" customHeight="1" spans="1:17">
      <c r="A901" s="150"/>
      <c r="B901" s="150"/>
      <c r="C901" s="150"/>
      <c r="D901" s="148" t="s">
        <v>1289</v>
      </c>
      <c r="E901" s="148" t="s">
        <v>1290</v>
      </c>
      <c r="F901" s="149">
        <v>0.92</v>
      </c>
      <c r="G901" s="149">
        <v>0.92</v>
      </c>
      <c r="H901" s="149">
        <v>0.92</v>
      </c>
      <c r="I901" s="149">
        <v>0</v>
      </c>
      <c r="J901" s="149">
        <v>0</v>
      </c>
      <c r="K901" s="149">
        <v>0</v>
      </c>
      <c r="L901" s="149">
        <v>0</v>
      </c>
      <c r="M901" s="149">
        <v>0</v>
      </c>
      <c r="N901" s="149">
        <v>0</v>
      </c>
      <c r="O901" s="149">
        <v>0</v>
      </c>
      <c r="P901" s="149">
        <v>0</v>
      </c>
      <c r="Q901" s="149">
        <v>0</v>
      </c>
    </row>
    <row r="902" customHeight="1" spans="1:17">
      <c r="A902" s="150" t="s">
        <v>1611</v>
      </c>
      <c r="B902" s="150" t="s">
        <v>1773</v>
      </c>
      <c r="C902" s="150" t="s">
        <v>1170</v>
      </c>
      <c r="D902" s="148" t="s">
        <v>1292</v>
      </c>
      <c r="E902" s="148" t="s">
        <v>1293</v>
      </c>
      <c r="F902" s="149">
        <v>0.92</v>
      </c>
      <c r="G902" s="149">
        <v>0.92</v>
      </c>
      <c r="H902" s="149">
        <v>0.92</v>
      </c>
      <c r="I902" s="149">
        <v>0</v>
      </c>
      <c r="J902" s="149">
        <v>0</v>
      </c>
      <c r="K902" s="149">
        <v>0</v>
      </c>
      <c r="L902" s="149">
        <v>0</v>
      </c>
      <c r="M902" s="149">
        <v>0</v>
      </c>
      <c r="N902" s="149">
        <v>0</v>
      </c>
      <c r="O902" s="149">
        <v>0</v>
      </c>
      <c r="P902" s="149">
        <v>0</v>
      </c>
      <c r="Q902" s="149">
        <v>0</v>
      </c>
    </row>
    <row r="903" customHeight="1" spans="1:17">
      <c r="A903" s="150"/>
      <c r="B903" s="150"/>
      <c r="C903" s="150"/>
      <c r="D903" s="148" t="s">
        <v>1619</v>
      </c>
      <c r="E903" s="148" t="s">
        <v>1620</v>
      </c>
      <c r="F903" s="149">
        <v>1.04</v>
      </c>
      <c r="G903" s="149">
        <v>1.04</v>
      </c>
      <c r="H903" s="149">
        <v>0.57</v>
      </c>
      <c r="I903" s="149">
        <v>0.47</v>
      </c>
      <c r="J903" s="149">
        <v>0</v>
      </c>
      <c r="K903" s="149">
        <v>0</v>
      </c>
      <c r="L903" s="149">
        <v>0</v>
      </c>
      <c r="M903" s="149">
        <v>0</v>
      </c>
      <c r="N903" s="149">
        <v>0</v>
      </c>
      <c r="O903" s="149">
        <v>0</v>
      </c>
      <c r="P903" s="149">
        <v>0</v>
      </c>
      <c r="Q903" s="149">
        <v>0</v>
      </c>
    </row>
    <row r="904" customHeight="1" spans="1:17">
      <c r="A904" s="150" t="s">
        <v>1611</v>
      </c>
      <c r="B904" s="150" t="s">
        <v>1773</v>
      </c>
      <c r="C904" s="150" t="s">
        <v>1170</v>
      </c>
      <c r="D904" s="148" t="s">
        <v>1621</v>
      </c>
      <c r="E904" s="148" t="s">
        <v>1622</v>
      </c>
      <c r="F904" s="149">
        <v>0.57</v>
      </c>
      <c r="G904" s="149">
        <v>0.57</v>
      </c>
      <c r="H904" s="149">
        <v>0.57</v>
      </c>
      <c r="I904" s="149">
        <v>0</v>
      </c>
      <c r="J904" s="149">
        <v>0</v>
      </c>
      <c r="K904" s="149">
        <v>0</v>
      </c>
      <c r="L904" s="149">
        <v>0</v>
      </c>
      <c r="M904" s="149">
        <v>0</v>
      </c>
      <c r="N904" s="149">
        <v>0</v>
      </c>
      <c r="O904" s="149">
        <v>0</v>
      </c>
      <c r="P904" s="149">
        <v>0</v>
      </c>
      <c r="Q904" s="149">
        <v>0</v>
      </c>
    </row>
    <row r="905" customHeight="1" spans="1:17">
      <c r="A905" s="150" t="s">
        <v>1611</v>
      </c>
      <c r="B905" s="150" t="s">
        <v>1773</v>
      </c>
      <c r="C905" s="150" t="s">
        <v>1170</v>
      </c>
      <c r="D905" s="148" t="s">
        <v>1732</v>
      </c>
      <c r="E905" s="148" t="s">
        <v>1733</v>
      </c>
      <c r="F905" s="149">
        <v>0.47</v>
      </c>
      <c r="G905" s="149">
        <v>0.47</v>
      </c>
      <c r="H905" s="149">
        <v>0</v>
      </c>
      <c r="I905" s="149">
        <v>0.47</v>
      </c>
      <c r="J905" s="149">
        <v>0</v>
      </c>
      <c r="K905" s="149">
        <v>0</v>
      </c>
      <c r="L905" s="149">
        <v>0</v>
      </c>
      <c r="M905" s="149">
        <v>0</v>
      </c>
      <c r="N905" s="149">
        <v>0</v>
      </c>
      <c r="O905" s="149">
        <v>0</v>
      </c>
      <c r="P905" s="149">
        <v>0</v>
      </c>
      <c r="Q905" s="149">
        <v>0</v>
      </c>
    </row>
    <row r="906" customHeight="1" spans="1:17">
      <c r="A906" s="150"/>
      <c r="B906" s="150"/>
      <c r="C906" s="150"/>
      <c r="D906" s="148" t="s">
        <v>1737</v>
      </c>
      <c r="E906" s="148" t="s">
        <v>1738</v>
      </c>
      <c r="F906" s="149">
        <v>0.17</v>
      </c>
      <c r="G906" s="149">
        <v>0.17</v>
      </c>
      <c r="H906" s="149">
        <v>0.17</v>
      </c>
      <c r="I906" s="149">
        <v>0</v>
      </c>
      <c r="J906" s="149">
        <v>0</v>
      </c>
      <c r="K906" s="149">
        <v>0</v>
      </c>
      <c r="L906" s="149">
        <v>0</v>
      </c>
      <c r="M906" s="149">
        <v>0</v>
      </c>
      <c r="N906" s="149">
        <v>0</v>
      </c>
      <c r="O906" s="149">
        <v>0</v>
      </c>
      <c r="P906" s="149">
        <v>0</v>
      </c>
      <c r="Q906" s="149">
        <v>0</v>
      </c>
    </row>
    <row r="907" customHeight="1" spans="1:17">
      <c r="A907" s="150" t="s">
        <v>1611</v>
      </c>
      <c r="B907" s="150" t="s">
        <v>1773</v>
      </c>
      <c r="C907" s="150" t="s">
        <v>1170</v>
      </c>
      <c r="D907" s="148" t="s">
        <v>1739</v>
      </c>
      <c r="E907" s="148" t="s">
        <v>1740</v>
      </c>
      <c r="F907" s="149">
        <v>0.17</v>
      </c>
      <c r="G907" s="149">
        <v>0.17</v>
      </c>
      <c r="H907" s="149">
        <v>0.17</v>
      </c>
      <c r="I907" s="149">
        <v>0</v>
      </c>
      <c r="J907" s="149">
        <v>0</v>
      </c>
      <c r="K907" s="149">
        <v>0</v>
      </c>
      <c r="L907" s="149">
        <v>0</v>
      </c>
      <c r="M907" s="149">
        <v>0</v>
      </c>
      <c r="N907" s="149">
        <v>0</v>
      </c>
      <c r="O907" s="149">
        <v>0</v>
      </c>
      <c r="P907" s="149">
        <v>0</v>
      </c>
      <c r="Q907" s="149">
        <v>0</v>
      </c>
    </row>
    <row r="908" customHeight="1" spans="1:17">
      <c r="A908" s="150"/>
      <c r="B908" s="150"/>
      <c r="C908" s="150"/>
      <c r="D908" s="148" t="s">
        <v>1676</v>
      </c>
      <c r="E908" s="148" t="s">
        <v>1677</v>
      </c>
      <c r="F908" s="149">
        <v>0.69</v>
      </c>
      <c r="G908" s="149">
        <v>0.69</v>
      </c>
      <c r="H908" s="149">
        <v>0.69</v>
      </c>
      <c r="I908" s="149">
        <v>0</v>
      </c>
      <c r="J908" s="149">
        <v>0</v>
      </c>
      <c r="K908" s="149">
        <v>0</v>
      </c>
      <c r="L908" s="149">
        <v>0</v>
      </c>
      <c r="M908" s="149">
        <v>0</v>
      </c>
      <c r="N908" s="149">
        <v>0</v>
      </c>
      <c r="O908" s="149">
        <v>0</v>
      </c>
      <c r="P908" s="149">
        <v>0</v>
      </c>
      <c r="Q908" s="149">
        <v>0</v>
      </c>
    </row>
    <row r="909" customHeight="1" spans="1:17">
      <c r="A909" s="150" t="s">
        <v>1611</v>
      </c>
      <c r="B909" s="150" t="s">
        <v>1773</v>
      </c>
      <c r="C909" s="150" t="s">
        <v>1170</v>
      </c>
      <c r="D909" s="148" t="s">
        <v>1678</v>
      </c>
      <c r="E909" s="148" t="s">
        <v>1679</v>
      </c>
      <c r="F909" s="149">
        <v>0.69</v>
      </c>
      <c r="G909" s="149">
        <v>0.69</v>
      </c>
      <c r="H909" s="149">
        <v>0.69</v>
      </c>
      <c r="I909" s="149">
        <v>0</v>
      </c>
      <c r="J909" s="149">
        <v>0</v>
      </c>
      <c r="K909" s="149">
        <v>0</v>
      </c>
      <c r="L909" s="149">
        <v>0</v>
      </c>
      <c r="M909" s="149">
        <v>0</v>
      </c>
      <c r="N909" s="149">
        <v>0</v>
      </c>
      <c r="O909" s="149">
        <v>0</v>
      </c>
      <c r="P909" s="149">
        <v>0</v>
      </c>
      <c r="Q909" s="149">
        <v>0</v>
      </c>
    </row>
    <row r="910" customHeight="1" spans="1:17">
      <c r="A910" s="150"/>
      <c r="B910" s="150"/>
      <c r="C910" s="150"/>
      <c r="D910" s="148" t="s">
        <v>1680</v>
      </c>
      <c r="E910" s="148" t="s">
        <v>1681</v>
      </c>
      <c r="F910" s="149">
        <v>5.05</v>
      </c>
      <c r="G910" s="149">
        <v>5.05</v>
      </c>
      <c r="H910" s="149">
        <v>0</v>
      </c>
      <c r="I910" s="149">
        <v>5.05</v>
      </c>
      <c r="J910" s="149">
        <v>0</v>
      </c>
      <c r="K910" s="149">
        <v>0</v>
      </c>
      <c r="L910" s="149">
        <v>0</v>
      </c>
      <c r="M910" s="149">
        <v>0</v>
      </c>
      <c r="N910" s="149">
        <v>0</v>
      </c>
      <c r="O910" s="149">
        <v>0</v>
      </c>
      <c r="P910" s="149">
        <v>0</v>
      </c>
      <c r="Q910" s="149">
        <v>0</v>
      </c>
    </row>
    <row r="911" customHeight="1" spans="1:17">
      <c r="A911" s="150" t="s">
        <v>1611</v>
      </c>
      <c r="B911" s="150" t="s">
        <v>1773</v>
      </c>
      <c r="C911" s="150" t="s">
        <v>1170</v>
      </c>
      <c r="D911" s="148" t="s">
        <v>1682</v>
      </c>
      <c r="E911" s="148" t="s">
        <v>1683</v>
      </c>
      <c r="F911" s="149">
        <v>5.05</v>
      </c>
      <c r="G911" s="149">
        <v>5.05</v>
      </c>
      <c r="H911" s="149">
        <v>0</v>
      </c>
      <c r="I911" s="149">
        <v>5.05</v>
      </c>
      <c r="J911" s="149">
        <v>0</v>
      </c>
      <c r="K911" s="149">
        <v>0</v>
      </c>
      <c r="L911" s="149">
        <v>0</v>
      </c>
      <c r="M911" s="149">
        <v>0</v>
      </c>
      <c r="N911" s="149">
        <v>0</v>
      </c>
      <c r="O911" s="149">
        <v>0</v>
      </c>
      <c r="P911" s="149">
        <v>0</v>
      </c>
      <c r="Q911" s="149">
        <v>0</v>
      </c>
    </row>
    <row r="912" customHeight="1" spans="1:17">
      <c r="A912" s="150"/>
      <c r="B912" s="150"/>
      <c r="C912" s="150"/>
      <c r="D912" s="148" t="s">
        <v>1718</v>
      </c>
      <c r="E912" s="148" t="s">
        <v>1719</v>
      </c>
      <c r="F912" s="149">
        <v>1.57</v>
      </c>
      <c r="G912" s="149">
        <v>1.57</v>
      </c>
      <c r="H912" s="149">
        <v>0</v>
      </c>
      <c r="I912" s="149">
        <v>1.57</v>
      </c>
      <c r="J912" s="149">
        <v>0</v>
      </c>
      <c r="K912" s="149">
        <v>0</v>
      </c>
      <c r="L912" s="149">
        <v>0</v>
      </c>
      <c r="M912" s="149">
        <v>0</v>
      </c>
      <c r="N912" s="149">
        <v>0</v>
      </c>
      <c r="O912" s="149">
        <v>0</v>
      </c>
      <c r="P912" s="149">
        <v>0</v>
      </c>
      <c r="Q912" s="149">
        <v>0</v>
      </c>
    </row>
    <row r="913" customHeight="1" spans="1:17">
      <c r="A913" s="150" t="s">
        <v>1611</v>
      </c>
      <c r="B913" s="150" t="s">
        <v>1773</v>
      </c>
      <c r="C913" s="150" t="s">
        <v>1170</v>
      </c>
      <c r="D913" s="148" t="s">
        <v>1720</v>
      </c>
      <c r="E913" s="148" t="s">
        <v>1721</v>
      </c>
      <c r="F913" s="149">
        <v>1.57</v>
      </c>
      <c r="G913" s="149">
        <v>1.57</v>
      </c>
      <c r="H913" s="149">
        <v>0</v>
      </c>
      <c r="I913" s="149">
        <v>1.57</v>
      </c>
      <c r="J913" s="149">
        <v>0</v>
      </c>
      <c r="K913" s="149">
        <v>0</v>
      </c>
      <c r="L913" s="149">
        <v>0</v>
      </c>
      <c r="M913" s="149">
        <v>0</v>
      </c>
      <c r="N913" s="149">
        <v>0</v>
      </c>
      <c r="O913" s="149">
        <v>0</v>
      </c>
      <c r="P913" s="149">
        <v>0</v>
      </c>
      <c r="Q913" s="149">
        <v>0</v>
      </c>
    </row>
    <row r="914" customHeight="1" spans="1:17">
      <c r="A914" s="150"/>
      <c r="B914" s="150"/>
      <c r="C914" s="150"/>
      <c r="D914" s="148" t="s">
        <v>1684</v>
      </c>
      <c r="E914" s="148" t="s">
        <v>1685</v>
      </c>
      <c r="F914" s="149">
        <v>1.11</v>
      </c>
      <c r="G914" s="149">
        <v>1.11</v>
      </c>
      <c r="H914" s="149">
        <v>0</v>
      </c>
      <c r="I914" s="149">
        <v>1.11</v>
      </c>
      <c r="J914" s="149">
        <v>0</v>
      </c>
      <c r="K914" s="149">
        <v>0</v>
      </c>
      <c r="L914" s="149">
        <v>0</v>
      </c>
      <c r="M914" s="149">
        <v>0</v>
      </c>
      <c r="N914" s="149">
        <v>0</v>
      </c>
      <c r="O914" s="149">
        <v>0</v>
      </c>
      <c r="P914" s="149">
        <v>0</v>
      </c>
      <c r="Q914" s="149">
        <v>0</v>
      </c>
    </row>
    <row r="915" customHeight="1" spans="1:17">
      <c r="A915" s="150" t="s">
        <v>1611</v>
      </c>
      <c r="B915" s="150" t="s">
        <v>1773</v>
      </c>
      <c r="C915" s="150" t="s">
        <v>1170</v>
      </c>
      <c r="D915" s="148" t="s">
        <v>1686</v>
      </c>
      <c r="E915" s="148" t="s">
        <v>1687</v>
      </c>
      <c r="F915" s="149">
        <v>1.11</v>
      </c>
      <c r="G915" s="149">
        <v>1.11</v>
      </c>
      <c r="H915" s="149">
        <v>0</v>
      </c>
      <c r="I915" s="149">
        <v>1.11</v>
      </c>
      <c r="J915" s="149">
        <v>0</v>
      </c>
      <c r="K915" s="149">
        <v>0</v>
      </c>
      <c r="L915" s="149">
        <v>0</v>
      </c>
      <c r="M915" s="149">
        <v>0</v>
      </c>
      <c r="N915" s="149">
        <v>0</v>
      </c>
      <c r="O915" s="149">
        <v>0</v>
      </c>
      <c r="P915" s="149">
        <v>0</v>
      </c>
      <c r="Q915" s="149">
        <v>0</v>
      </c>
    </row>
    <row r="916" customHeight="1" spans="1:17">
      <c r="A916" s="150"/>
      <c r="B916" s="150"/>
      <c r="C916" s="150"/>
      <c r="D916" s="148" t="s">
        <v>1688</v>
      </c>
      <c r="E916" s="148" t="s">
        <v>1689</v>
      </c>
      <c r="F916" s="149">
        <v>1.19</v>
      </c>
      <c r="G916" s="149">
        <v>1.19</v>
      </c>
      <c r="H916" s="149">
        <v>0</v>
      </c>
      <c r="I916" s="149">
        <v>1.19</v>
      </c>
      <c r="J916" s="149">
        <v>0</v>
      </c>
      <c r="K916" s="149">
        <v>0</v>
      </c>
      <c r="L916" s="149">
        <v>0</v>
      </c>
      <c r="M916" s="149">
        <v>0</v>
      </c>
      <c r="N916" s="149">
        <v>0</v>
      </c>
      <c r="O916" s="149">
        <v>0</v>
      </c>
      <c r="P916" s="149">
        <v>0</v>
      </c>
      <c r="Q916" s="149">
        <v>0</v>
      </c>
    </row>
    <row r="917" customHeight="1" spans="1:17">
      <c r="A917" s="150" t="s">
        <v>1611</v>
      </c>
      <c r="B917" s="150" t="s">
        <v>1773</v>
      </c>
      <c r="C917" s="150" t="s">
        <v>1170</v>
      </c>
      <c r="D917" s="148" t="s">
        <v>1690</v>
      </c>
      <c r="E917" s="148" t="s">
        <v>1691</v>
      </c>
      <c r="F917" s="149">
        <v>1.19</v>
      </c>
      <c r="G917" s="149">
        <v>1.19</v>
      </c>
      <c r="H917" s="149">
        <v>0</v>
      </c>
      <c r="I917" s="149">
        <v>1.19</v>
      </c>
      <c r="J917" s="149">
        <v>0</v>
      </c>
      <c r="K917" s="149">
        <v>0</v>
      </c>
      <c r="L917" s="149">
        <v>0</v>
      </c>
      <c r="M917" s="149">
        <v>0</v>
      </c>
      <c r="N917" s="149">
        <v>0</v>
      </c>
      <c r="O917" s="149">
        <v>0</v>
      </c>
      <c r="P917" s="149">
        <v>0</v>
      </c>
      <c r="Q917" s="149">
        <v>0</v>
      </c>
    </row>
    <row r="918" customHeight="1" spans="1:17">
      <c r="A918" s="150"/>
      <c r="B918" s="150"/>
      <c r="C918" s="150"/>
      <c r="D918" s="148" t="s">
        <v>1692</v>
      </c>
      <c r="E918" s="148" t="s">
        <v>1693</v>
      </c>
      <c r="F918" s="149">
        <v>0.27</v>
      </c>
      <c r="G918" s="149">
        <v>0.27</v>
      </c>
      <c r="H918" s="149">
        <v>0.27</v>
      </c>
      <c r="I918" s="149">
        <v>0</v>
      </c>
      <c r="J918" s="149">
        <v>0</v>
      </c>
      <c r="K918" s="149">
        <v>0</v>
      </c>
      <c r="L918" s="149">
        <v>0</v>
      </c>
      <c r="M918" s="149">
        <v>0</v>
      </c>
      <c r="N918" s="149">
        <v>0</v>
      </c>
      <c r="O918" s="149">
        <v>0</v>
      </c>
      <c r="P918" s="149">
        <v>0</v>
      </c>
      <c r="Q918" s="149">
        <v>0</v>
      </c>
    </row>
    <row r="919" customHeight="1" spans="1:17">
      <c r="A919" s="150" t="s">
        <v>1611</v>
      </c>
      <c r="B919" s="150" t="s">
        <v>1773</v>
      </c>
      <c r="C919" s="150" t="s">
        <v>1170</v>
      </c>
      <c r="D919" s="148" t="s">
        <v>1694</v>
      </c>
      <c r="E919" s="148" t="s">
        <v>1695</v>
      </c>
      <c r="F919" s="149">
        <v>0.27</v>
      </c>
      <c r="G919" s="149">
        <v>0.27</v>
      </c>
      <c r="H919" s="149">
        <v>0.27</v>
      </c>
      <c r="I919" s="149">
        <v>0</v>
      </c>
      <c r="J919" s="149">
        <v>0</v>
      </c>
      <c r="K919" s="149">
        <v>0</v>
      </c>
      <c r="L919" s="149">
        <v>0</v>
      </c>
      <c r="M919" s="149">
        <v>0</v>
      </c>
      <c r="N919" s="149">
        <v>0</v>
      </c>
      <c r="O919" s="149">
        <v>0</v>
      </c>
      <c r="P919" s="149">
        <v>0</v>
      </c>
      <c r="Q919" s="149">
        <v>0</v>
      </c>
    </row>
    <row r="920" customHeight="1" spans="1:17">
      <c r="A920" s="150"/>
      <c r="B920" s="150"/>
      <c r="C920" s="150"/>
      <c r="D920" s="148" t="s">
        <v>1696</v>
      </c>
      <c r="E920" s="148" t="s">
        <v>1697</v>
      </c>
      <c r="F920" s="149">
        <v>0.13</v>
      </c>
      <c r="G920" s="149">
        <v>0.13</v>
      </c>
      <c r="H920" s="149">
        <v>0.13</v>
      </c>
      <c r="I920" s="149">
        <v>0</v>
      </c>
      <c r="J920" s="149">
        <v>0</v>
      </c>
      <c r="K920" s="149">
        <v>0</v>
      </c>
      <c r="L920" s="149">
        <v>0</v>
      </c>
      <c r="M920" s="149">
        <v>0</v>
      </c>
      <c r="N920" s="149">
        <v>0</v>
      </c>
      <c r="O920" s="149">
        <v>0</v>
      </c>
      <c r="P920" s="149">
        <v>0</v>
      </c>
      <c r="Q920" s="149">
        <v>0</v>
      </c>
    </row>
    <row r="921" customHeight="1" spans="1:17">
      <c r="A921" s="150" t="s">
        <v>1611</v>
      </c>
      <c r="B921" s="150" t="s">
        <v>1773</v>
      </c>
      <c r="C921" s="150" t="s">
        <v>1170</v>
      </c>
      <c r="D921" s="148" t="s">
        <v>1698</v>
      </c>
      <c r="E921" s="148" t="s">
        <v>1699</v>
      </c>
      <c r="F921" s="149">
        <v>0.13</v>
      </c>
      <c r="G921" s="149">
        <v>0.13</v>
      </c>
      <c r="H921" s="149">
        <v>0.13</v>
      </c>
      <c r="I921" s="149">
        <v>0</v>
      </c>
      <c r="J921" s="149">
        <v>0</v>
      </c>
      <c r="K921" s="149">
        <v>0</v>
      </c>
      <c r="L921" s="149">
        <v>0</v>
      </c>
      <c r="M921" s="149">
        <v>0</v>
      </c>
      <c r="N921" s="149">
        <v>0</v>
      </c>
      <c r="O921" s="149">
        <v>0</v>
      </c>
      <c r="P921" s="149">
        <v>0</v>
      </c>
      <c r="Q921" s="149">
        <v>0</v>
      </c>
    </row>
    <row r="922" customHeight="1" spans="1:17">
      <c r="A922" s="150"/>
      <c r="B922" s="150"/>
      <c r="C922" s="150"/>
      <c r="D922" s="148" t="s">
        <v>1242</v>
      </c>
      <c r="E922" s="148" t="s">
        <v>1243</v>
      </c>
      <c r="F922" s="149">
        <v>0.98</v>
      </c>
      <c r="G922" s="149">
        <v>0.98</v>
      </c>
      <c r="H922" s="149">
        <v>0.98</v>
      </c>
      <c r="I922" s="149">
        <v>0</v>
      </c>
      <c r="J922" s="149">
        <v>0</v>
      </c>
      <c r="K922" s="149">
        <v>0</v>
      </c>
      <c r="L922" s="149">
        <v>0</v>
      </c>
      <c r="M922" s="149">
        <v>0</v>
      </c>
      <c r="N922" s="149">
        <v>0</v>
      </c>
      <c r="O922" s="149">
        <v>0</v>
      </c>
      <c r="P922" s="149">
        <v>0</v>
      </c>
      <c r="Q922" s="149">
        <v>0</v>
      </c>
    </row>
    <row r="923" customHeight="1" spans="1:17">
      <c r="A923" s="150" t="s">
        <v>1611</v>
      </c>
      <c r="B923" s="150" t="s">
        <v>1773</v>
      </c>
      <c r="C923" s="150" t="s">
        <v>1170</v>
      </c>
      <c r="D923" s="148" t="s">
        <v>1244</v>
      </c>
      <c r="E923" s="148" t="s">
        <v>1245</v>
      </c>
      <c r="F923" s="149">
        <v>0.98</v>
      </c>
      <c r="G923" s="149">
        <v>0.98</v>
      </c>
      <c r="H923" s="149">
        <v>0.98</v>
      </c>
      <c r="I923" s="149">
        <v>0</v>
      </c>
      <c r="J923" s="149">
        <v>0</v>
      </c>
      <c r="K923" s="149">
        <v>0</v>
      </c>
      <c r="L923" s="149">
        <v>0</v>
      </c>
      <c r="M923" s="149">
        <v>0</v>
      </c>
      <c r="N923" s="149">
        <v>0</v>
      </c>
      <c r="O923" s="149">
        <v>0</v>
      </c>
      <c r="P923" s="149">
        <v>0</v>
      </c>
      <c r="Q923" s="149">
        <v>0</v>
      </c>
    </row>
    <row r="924" customHeight="1" spans="1:17">
      <c r="A924" s="150"/>
      <c r="B924" s="150"/>
      <c r="C924" s="150"/>
      <c r="D924" s="148" t="s">
        <v>1754</v>
      </c>
      <c r="E924" s="148" t="s">
        <v>1755</v>
      </c>
      <c r="F924" s="149">
        <v>0.47</v>
      </c>
      <c r="G924" s="149">
        <v>0.47</v>
      </c>
      <c r="H924" s="149">
        <v>0.47</v>
      </c>
      <c r="I924" s="149">
        <v>0</v>
      </c>
      <c r="J924" s="149">
        <v>0</v>
      </c>
      <c r="K924" s="149">
        <v>0</v>
      </c>
      <c r="L924" s="149">
        <v>0</v>
      </c>
      <c r="M924" s="149">
        <v>0</v>
      </c>
      <c r="N924" s="149">
        <v>0</v>
      </c>
      <c r="O924" s="149">
        <v>0</v>
      </c>
      <c r="P924" s="149">
        <v>0</v>
      </c>
      <c r="Q924" s="149">
        <v>0</v>
      </c>
    </row>
    <row r="925" customHeight="1" spans="1:17">
      <c r="A925" s="150" t="s">
        <v>1611</v>
      </c>
      <c r="B925" s="150" t="s">
        <v>1773</v>
      </c>
      <c r="C925" s="150" t="s">
        <v>1170</v>
      </c>
      <c r="D925" s="148" t="s">
        <v>1756</v>
      </c>
      <c r="E925" s="148" t="s">
        <v>1757</v>
      </c>
      <c r="F925" s="149">
        <v>0.47</v>
      </c>
      <c r="G925" s="149">
        <v>0.47</v>
      </c>
      <c r="H925" s="149">
        <v>0.47</v>
      </c>
      <c r="I925" s="149">
        <v>0</v>
      </c>
      <c r="J925" s="149">
        <v>0</v>
      </c>
      <c r="K925" s="149">
        <v>0</v>
      </c>
      <c r="L925" s="149">
        <v>0</v>
      </c>
      <c r="M925" s="149">
        <v>0</v>
      </c>
      <c r="N925" s="149">
        <v>0</v>
      </c>
      <c r="O925" s="149">
        <v>0</v>
      </c>
      <c r="P925" s="149">
        <v>0</v>
      </c>
      <c r="Q925" s="149">
        <v>0</v>
      </c>
    </row>
    <row r="926" customHeight="1" spans="1:17">
      <c r="A926" s="150"/>
      <c r="B926" s="150"/>
      <c r="C926" s="150"/>
      <c r="D926" s="148" t="s">
        <v>1450</v>
      </c>
      <c r="E926" s="148" t="s">
        <v>1451</v>
      </c>
      <c r="F926" s="149">
        <v>0.99</v>
      </c>
      <c r="G926" s="149">
        <v>0.99</v>
      </c>
      <c r="H926" s="149">
        <v>0.99</v>
      </c>
      <c r="I926" s="149">
        <v>0</v>
      </c>
      <c r="J926" s="149">
        <v>0</v>
      </c>
      <c r="K926" s="149">
        <v>0</v>
      </c>
      <c r="L926" s="149">
        <v>0</v>
      </c>
      <c r="M926" s="149">
        <v>0</v>
      </c>
      <c r="N926" s="149">
        <v>0</v>
      </c>
      <c r="O926" s="149">
        <v>0</v>
      </c>
      <c r="P926" s="149">
        <v>0</v>
      </c>
      <c r="Q926" s="149">
        <v>0</v>
      </c>
    </row>
    <row r="927" customHeight="1" spans="1:17">
      <c r="A927" s="150" t="s">
        <v>1611</v>
      </c>
      <c r="B927" s="150" t="s">
        <v>1773</v>
      </c>
      <c r="C927" s="150" t="s">
        <v>1170</v>
      </c>
      <c r="D927" s="148" t="s">
        <v>1452</v>
      </c>
      <c r="E927" s="148" t="s">
        <v>1453</v>
      </c>
      <c r="F927" s="149">
        <v>0.99</v>
      </c>
      <c r="G927" s="149">
        <v>0.99</v>
      </c>
      <c r="H927" s="149">
        <v>0.99</v>
      </c>
      <c r="I927" s="149">
        <v>0</v>
      </c>
      <c r="J927" s="149">
        <v>0</v>
      </c>
      <c r="K927" s="149">
        <v>0</v>
      </c>
      <c r="L927" s="149">
        <v>0</v>
      </c>
      <c r="M927" s="149">
        <v>0</v>
      </c>
      <c r="N927" s="149">
        <v>0</v>
      </c>
      <c r="O927" s="149">
        <v>0</v>
      </c>
      <c r="P927" s="149">
        <v>0</v>
      </c>
      <c r="Q927" s="149">
        <v>0</v>
      </c>
    </row>
    <row r="928" customHeight="1" spans="1:17">
      <c r="A928" s="150"/>
      <c r="B928" s="150"/>
      <c r="C928" s="150"/>
      <c r="D928" s="148" t="s">
        <v>1700</v>
      </c>
      <c r="E928" s="148" t="s">
        <v>1701</v>
      </c>
      <c r="F928" s="149">
        <v>0.83</v>
      </c>
      <c r="G928" s="149">
        <v>0.83</v>
      </c>
      <c r="H928" s="149">
        <v>0.83</v>
      </c>
      <c r="I928" s="149">
        <v>0</v>
      </c>
      <c r="J928" s="149">
        <v>0</v>
      </c>
      <c r="K928" s="149">
        <v>0</v>
      </c>
      <c r="L928" s="149">
        <v>0</v>
      </c>
      <c r="M928" s="149">
        <v>0</v>
      </c>
      <c r="N928" s="149">
        <v>0</v>
      </c>
      <c r="O928" s="149">
        <v>0</v>
      </c>
      <c r="P928" s="149">
        <v>0</v>
      </c>
      <c r="Q928" s="149">
        <v>0</v>
      </c>
    </row>
    <row r="929" customHeight="1" spans="1:17">
      <c r="A929" s="150" t="s">
        <v>1611</v>
      </c>
      <c r="B929" s="150" t="s">
        <v>1773</v>
      </c>
      <c r="C929" s="150" t="s">
        <v>1170</v>
      </c>
      <c r="D929" s="148" t="s">
        <v>1702</v>
      </c>
      <c r="E929" s="148" t="s">
        <v>1703</v>
      </c>
      <c r="F929" s="149">
        <v>0.83</v>
      </c>
      <c r="G929" s="149">
        <v>0.83</v>
      </c>
      <c r="H929" s="149">
        <v>0.83</v>
      </c>
      <c r="I929" s="149">
        <v>0</v>
      </c>
      <c r="J929" s="149">
        <v>0</v>
      </c>
      <c r="K929" s="149">
        <v>0</v>
      </c>
      <c r="L929" s="149">
        <v>0</v>
      </c>
      <c r="M929" s="149">
        <v>0</v>
      </c>
      <c r="N929" s="149">
        <v>0</v>
      </c>
      <c r="O929" s="149">
        <v>0</v>
      </c>
      <c r="P929" s="149">
        <v>0</v>
      </c>
      <c r="Q929" s="149">
        <v>0</v>
      </c>
    </row>
    <row r="930" customHeight="1" spans="1:17">
      <c r="A930" s="150"/>
      <c r="B930" s="150"/>
      <c r="C930" s="150"/>
      <c r="D930" s="148" t="s">
        <v>1704</v>
      </c>
      <c r="E930" s="148" t="s">
        <v>1705</v>
      </c>
      <c r="F930" s="149">
        <v>0.65</v>
      </c>
      <c r="G930" s="149">
        <v>0.65</v>
      </c>
      <c r="H930" s="149">
        <v>0.65</v>
      </c>
      <c r="I930" s="149">
        <v>0</v>
      </c>
      <c r="J930" s="149">
        <v>0</v>
      </c>
      <c r="K930" s="149">
        <v>0</v>
      </c>
      <c r="L930" s="149">
        <v>0</v>
      </c>
      <c r="M930" s="149">
        <v>0</v>
      </c>
      <c r="N930" s="149">
        <v>0</v>
      </c>
      <c r="O930" s="149">
        <v>0</v>
      </c>
      <c r="P930" s="149">
        <v>0</v>
      </c>
      <c r="Q930" s="149">
        <v>0</v>
      </c>
    </row>
    <row r="931" customHeight="1" spans="1:17">
      <c r="A931" s="150" t="s">
        <v>1611</v>
      </c>
      <c r="B931" s="150" t="s">
        <v>1773</v>
      </c>
      <c r="C931" s="150" t="s">
        <v>1170</v>
      </c>
      <c r="D931" s="148" t="s">
        <v>1706</v>
      </c>
      <c r="E931" s="148" t="s">
        <v>1707</v>
      </c>
      <c r="F931" s="149">
        <v>0.65</v>
      </c>
      <c r="G931" s="149">
        <v>0.65</v>
      </c>
      <c r="H931" s="149">
        <v>0.65</v>
      </c>
      <c r="I931" s="149">
        <v>0</v>
      </c>
      <c r="J931" s="149">
        <v>0</v>
      </c>
      <c r="K931" s="149">
        <v>0</v>
      </c>
      <c r="L931" s="149">
        <v>0</v>
      </c>
      <c r="M931" s="149">
        <v>0</v>
      </c>
      <c r="N931" s="149">
        <v>0</v>
      </c>
      <c r="O931" s="149">
        <v>0</v>
      </c>
      <c r="P931" s="149">
        <v>0</v>
      </c>
      <c r="Q931" s="149">
        <v>0</v>
      </c>
    </row>
    <row r="932" customHeight="1" spans="1:17">
      <c r="A932" s="150"/>
      <c r="B932" s="150"/>
      <c r="C932" s="150"/>
      <c r="D932" s="148" t="s">
        <v>1758</v>
      </c>
      <c r="E932" s="148" t="s">
        <v>1759</v>
      </c>
      <c r="F932" s="149">
        <v>0.6</v>
      </c>
      <c r="G932" s="149">
        <v>0.6</v>
      </c>
      <c r="H932" s="149">
        <v>0.6</v>
      </c>
      <c r="I932" s="149">
        <v>0</v>
      </c>
      <c r="J932" s="149">
        <v>0</v>
      </c>
      <c r="K932" s="149">
        <v>0</v>
      </c>
      <c r="L932" s="149">
        <v>0</v>
      </c>
      <c r="M932" s="149">
        <v>0</v>
      </c>
      <c r="N932" s="149">
        <v>0</v>
      </c>
      <c r="O932" s="149">
        <v>0</v>
      </c>
      <c r="P932" s="149">
        <v>0</v>
      </c>
      <c r="Q932" s="149">
        <v>0</v>
      </c>
    </row>
    <row r="933" customHeight="1" spans="1:17">
      <c r="A933" s="150" t="s">
        <v>1611</v>
      </c>
      <c r="B933" s="150" t="s">
        <v>1773</v>
      </c>
      <c r="C933" s="150" t="s">
        <v>1170</v>
      </c>
      <c r="D933" s="148" t="s">
        <v>1760</v>
      </c>
      <c r="E933" s="148" t="s">
        <v>1761</v>
      </c>
      <c r="F933" s="149">
        <v>0.6</v>
      </c>
      <c r="G933" s="149">
        <v>0.6</v>
      </c>
      <c r="H933" s="149">
        <v>0.6</v>
      </c>
      <c r="I933" s="149">
        <v>0</v>
      </c>
      <c r="J933" s="149">
        <v>0</v>
      </c>
      <c r="K933" s="149">
        <v>0</v>
      </c>
      <c r="L933" s="149">
        <v>0</v>
      </c>
      <c r="M933" s="149">
        <v>0</v>
      </c>
      <c r="N933" s="149">
        <v>0</v>
      </c>
      <c r="O933" s="149">
        <v>0</v>
      </c>
      <c r="P933" s="149">
        <v>0</v>
      </c>
      <c r="Q933" s="149">
        <v>0</v>
      </c>
    </row>
    <row r="934" customHeight="1" spans="1:17">
      <c r="A934" s="150"/>
      <c r="B934" s="150"/>
      <c r="C934" s="150"/>
      <c r="D934" s="148" t="s">
        <v>1762</v>
      </c>
      <c r="E934" s="148" t="s">
        <v>1763</v>
      </c>
      <c r="F934" s="149">
        <v>0.22</v>
      </c>
      <c r="G934" s="149">
        <v>0.22</v>
      </c>
      <c r="H934" s="149">
        <v>0.22</v>
      </c>
      <c r="I934" s="149">
        <v>0</v>
      </c>
      <c r="J934" s="149">
        <v>0</v>
      </c>
      <c r="K934" s="149">
        <v>0</v>
      </c>
      <c r="L934" s="149">
        <v>0</v>
      </c>
      <c r="M934" s="149">
        <v>0</v>
      </c>
      <c r="N934" s="149">
        <v>0</v>
      </c>
      <c r="O934" s="149">
        <v>0</v>
      </c>
      <c r="P934" s="149">
        <v>0</v>
      </c>
      <c r="Q934" s="149">
        <v>0</v>
      </c>
    </row>
    <row r="935" customHeight="1" spans="1:17">
      <c r="A935" s="150" t="s">
        <v>1611</v>
      </c>
      <c r="B935" s="150" t="s">
        <v>1773</v>
      </c>
      <c r="C935" s="150" t="s">
        <v>1170</v>
      </c>
      <c r="D935" s="148" t="s">
        <v>1764</v>
      </c>
      <c r="E935" s="148" t="s">
        <v>1765</v>
      </c>
      <c r="F935" s="149">
        <v>0.22</v>
      </c>
      <c r="G935" s="149">
        <v>0.22</v>
      </c>
      <c r="H935" s="149">
        <v>0.22</v>
      </c>
      <c r="I935" s="149">
        <v>0</v>
      </c>
      <c r="J935" s="149">
        <v>0</v>
      </c>
      <c r="K935" s="149">
        <v>0</v>
      </c>
      <c r="L935" s="149">
        <v>0</v>
      </c>
      <c r="M935" s="149">
        <v>0</v>
      </c>
      <c r="N935" s="149">
        <v>0</v>
      </c>
      <c r="O935" s="149">
        <v>0</v>
      </c>
      <c r="P935" s="149">
        <v>0</v>
      </c>
      <c r="Q935" s="149">
        <v>0</v>
      </c>
    </row>
    <row r="936" customHeight="1" spans="1:17">
      <c r="A936" s="150"/>
      <c r="B936" s="150"/>
      <c r="C936" s="150"/>
      <c r="D936" s="148" t="s">
        <v>1766</v>
      </c>
      <c r="E936" s="148" t="s">
        <v>1767</v>
      </c>
      <c r="F936" s="149">
        <v>0.58</v>
      </c>
      <c r="G936" s="149">
        <v>0.58</v>
      </c>
      <c r="H936" s="149">
        <v>0.58</v>
      </c>
      <c r="I936" s="149">
        <v>0</v>
      </c>
      <c r="J936" s="149">
        <v>0</v>
      </c>
      <c r="K936" s="149">
        <v>0</v>
      </c>
      <c r="L936" s="149">
        <v>0</v>
      </c>
      <c r="M936" s="149">
        <v>0</v>
      </c>
      <c r="N936" s="149">
        <v>0</v>
      </c>
      <c r="O936" s="149">
        <v>0</v>
      </c>
      <c r="P936" s="149">
        <v>0</v>
      </c>
      <c r="Q936" s="149">
        <v>0</v>
      </c>
    </row>
    <row r="937" customHeight="1" spans="1:17">
      <c r="A937" s="150" t="s">
        <v>1611</v>
      </c>
      <c r="B937" s="150" t="s">
        <v>1773</v>
      </c>
      <c r="C937" s="150" t="s">
        <v>1170</v>
      </c>
      <c r="D937" s="148" t="s">
        <v>1768</v>
      </c>
      <c r="E937" s="148" t="s">
        <v>1769</v>
      </c>
      <c r="F937" s="149">
        <v>0.58</v>
      </c>
      <c r="G937" s="149">
        <v>0.58</v>
      </c>
      <c r="H937" s="149">
        <v>0.58</v>
      </c>
      <c r="I937" s="149">
        <v>0</v>
      </c>
      <c r="J937" s="149">
        <v>0</v>
      </c>
      <c r="K937" s="149">
        <v>0</v>
      </c>
      <c r="L937" s="149">
        <v>0</v>
      </c>
      <c r="M937" s="149">
        <v>0</v>
      </c>
      <c r="N937" s="149">
        <v>0</v>
      </c>
      <c r="O937" s="149">
        <v>0</v>
      </c>
      <c r="P937" s="149">
        <v>0</v>
      </c>
      <c r="Q937" s="149">
        <v>0</v>
      </c>
    </row>
    <row r="938" customHeight="1" spans="1:17">
      <c r="A938" s="150"/>
      <c r="B938" s="150"/>
      <c r="C938" s="150"/>
      <c r="D938" s="148" t="s">
        <v>1708</v>
      </c>
      <c r="E938" s="148" t="s">
        <v>1709</v>
      </c>
      <c r="F938" s="149">
        <v>0.46</v>
      </c>
      <c r="G938" s="149">
        <v>0.46</v>
      </c>
      <c r="H938" s="149">
        <v>0.46</v>
      </c>
      <c r="I938" s="149">
        <v>0</v>
      </c>
      <c r="J938" s="149">
        <v>0</v>
      </c>
      <c r="K938" s="149">
        <v>0</v>
      </c>
      <c r="L938" s="149">
        <v>0</v>
      </c>
      <c r="M938" s="149">
        <v>0</v>
      </c>
      <c r="N938" s="149">
        <v>0</v>
      </c>
      <c r="O938" s="149">
        <v>0</v>
      </c>
      <c r="P938" s="149">
        <v>0</v>
      </c>
      <c r="Q938" s="149">
        <v>0</v>
      </c>
    </row>
    <row r="939" customHeight="1" spans="1:17">
      <c r="A939" s="150" t="s">
        <v>1611</v>
      </c>
      <c r="B939" s="150" t="s">
        <v>1773</v>
      </c>
      <c r="C939" s="150" t="s">
        <v>1170</v>
      </c>
      <c r="D939" s="148" t="s">
        <v>1710</v>
      </c>
      <c r="E939" s="148" t="s">
        <v>1711</v>
      </c>
      <c r="F939" s="149">
        <v>0.46</v>
      </c>
      <c r="G939" s="149">
        <v>0.46</v>
      </c>
      <c r="H939" s="149">
        <v>0.46</v>
      </c>
      <c r="I939" s="149">
        <v>0</v>
      </c>
      <c r="J939" s="149">
        <v>0</v>
      </c>
      <c r="K939" s="149">
        <v>0</v>
      </c>
      <c r="L939" s="149">
        <v>0</v>
      </c>
      <c r="M939" s="149">
        <v>0</v>
      </c>
      <c r="N939" s="149">
        <v>0</v>
      </c>
      <c r="O939" s="149">
        <v>0</v>
      </c>
      <c r="P939" s="149">
        <v>0</v>
      </c>
      <c r="Q939" s="149">
        <v>0</v>
      </c>
    </row>
    <row r="940" customHeight="1" spans="1:17">
      <c r="A940" s="150"/>
      <c r="B940" s="150"/>
      <c r="C940" s="150"/>
      <c r="D940" s="148" t="s">
        <v>1312</v>
      </c>
      <c r="E940" s="148" t="s">
        <v>1313</v>
      </c>
      <c r="F940" s="149">
        <v>0.61</v>
      </c>
      <c r="G940" s="149">
        <v>0.61</v>
      </c>
      <c r="H940" s="149">
        <v>0.61</v>
      </c>
      <c r="I940" s="149">
        <v>0</v>
      </c>
      <c r="J940" s="149">
        <v>0</v>
      </c>
      <c r="K940" s="149">
        <v>0</v>
      </c>
      <c r="L940" s="149">
        <v>0</v>
      </c>
      <c r="M940" s="149">
        <v>0</v>
      </c>
      <c r="N940" s="149">
        <v>0</v>
      </c>
      <c r="O940" s="149">
        <v>0</v>
      </c>
      <c r="P940" s="149">
        <v>0</v>
      </c>
      <c r="Q940" s="149">
        <v>0</v>
      </c>
    </row>
    <row r="941" customHeight="1" spans="1:17">
      <c r="A941" s="150" t="s">
        <v>1611</v>
      </c>
      <c r="B941" s="150" t="s">
        <v>1773</v>
      </c>
      <c r="C941" s="150" t="s">
        <v>1170</v>
      </c>
      <c r="D941" s="148" t="s">
        <v>1315</v>
      </c>
      <c r="E941" s="148" t="s">
        <v>1316</v>
      </c>
      <c r="F941" s="149">
        <v>0.61</v>
      </c>
      <c r="G941" s="149">
        <v>0.61</v>
      </c>
      <c r="H941" s="149">
        <v>0.61</v>
      </c>
      <c r="I941" s="149">
        <v>0</v>
      </c>
      <c r="J941" s="149">
        <v>0</v>
      </c>
      <c r="K941" s="149">
        <v>0</v>
      </c>
      <c r="L941" s="149">
        <v>0</v>
      </c>
      <c r="M941" s="149">
        <v>0</v>
      </c>
      <c r="N941" s="149">
        <v>0</v>
      </c>
      <c r="O941" s="149">
        <v>0</v>
      </c>
      <c r="P941" s="149">
        <v>0</v>
      </c>
      <c r="Q941" s="149">
        <v>0</v>
      </c>
    </row>
    <row r="942" customHeight="1" spans="1:17">
      <c r="A942" s="150"/>
      <c r="B942" s="150"/>
      <c r="C942" s="150"/>
      <c r="D942" s="148" t="s">
        <v>1712</v>
      </c>
      <c r="E942" s="148" t="s">
        <v>1713</v>
      </c>
      <c r="F942" s="149">
        <v>0.32</v>
      </c>
      <c r="G942" s="149">
        <v>0.32</v>
      </c>
      <c r="H942" s="149">
        <v>0.32</v>
      </c>
      <c r="I942" s="149">
        <v>0</v>
      </c>
      <c r="J942" s="149">
        <v>0</v>
      </c>
      <c r="K942" s="149">
        <v>0</v>
      </c>
      <c r="L942" s="149">
        <v>0</v>
      </c>
      <c r="M942" s="149">
        <v>0</v>
      </c>
      <c r="N942" s="149">
        <v>0</v>
      </c>
      <c r="O942" s="149">
        <v>0</v>
      </c>
      <c r="P942" s="149">
        <v>0</v>
      </c>
      <c r="Q942" s="149">
        <v>0</v>
      </c>
    </row>
    <row r="943" customHeight="1" spans="1:17">
      <c r="A943" s="150" t="s">
        <v>1611</v>
      </c>
      <c r="B943" s="150" t="s">
        <v>1773</v>
      </c>
      <c r="C943" s="150" t="s">
        <v>1170</v>
      </c>
      <c r="D943" s="148" t="s">
        <v>1714</v>
      </c>
      <c r="E943" s="148" t="s">
        <v>1715</v>
      </c>
      <c r="F943" s="149">
        <v>0.32</v>
      </c>
      <c r="G943" s="149">
        <v>0.32</v>
      </c>
      <c r="H943" s="149">
        <v>0.32</v>
      </c>
      <c r="I943" s="149">
        <v>0</v>
      </c>
      <c r="J943" s="149">
        <v>0</v>
      </c>
      <c r="K943" s="149">
        <v>0</v>
      </c>
      <c r="L943" s="149">
        <v>0</v>
      </c>
      <c r="M943" s="149">
        <v>0</v>
      </c>
      <c r="N943" s="149">
        <v>0</v>
      </c>
      <c r="O943" s="149">
        <v>0</v>
      </c>
      <c r="P943" s="149">
        <v>0</v>
      </c>
      <c r="Q943" s="149">
        <v>0</v>
      </c>
    </row>
    <row r="944" customHeight="1" spans="1:17">
      <c r="A944" s="150"/>
      <c r="B944" s="150"/>
      <c r="C944" s="150"/>
      <c r="D944" s="148" t="s">
        <v>1341</v>
      </c>
      <c r="E944" s="148" t="s">
        <v>1342</v>
      </c>
      <c r="F944" s="149">
        <v>0.21</v>
      </c>
      <c r="G944" s="149">
        <v>0.21</v>
      </c>
      <c r="H944" s="149">
        <v>0.21</v>
      </c>
      <c r="I944" s="149">
        <v>0</v>
      </c>
      <c r="J944" s="149">
        <v>0</v>
      </c>
      <c r="K944" s="149">
        <v>0</v>
      </c>
      <c r="L944" s="149">
        <v>0</v>
      </c>
      <c r="M944" s="149">
        <v>0</v>
      </c>
      <c r="N944" s="149">
        <v>0</v>
      </c>
      <c r="O944" s="149">
        <v>0</v>
      </c>
      <c r="P944" s="149">
        <v>0</v>
      </c>
      <c r="Q944" s="149">
        <v>0</v>
      </c>
    </row>
    <row r="945" customHeight="1" spans="1:17">
      <c r="A945" s="150" t="s">
        <v>1611</v>
      </c>
      <c r="B945" s="150" t="s">
        <v>1773</v>
      </c>
      <c r="C945" s="150" t="s">
        <v>1170</v>
      </c>
      <c r="D945" s="148" t="s">
        <v>1344</v>
      </c>
      <c r="E945" s="148" t="s">
        <v>1345</v>
      </c>
      <c r="F945" s="149">
        <v>0.21</v>
      </c>
      <c r="G945" s="149">
        <v>0.21</v>
      </c>
      <c r="H945" s="149">
        <v>0.21</v>
      </c>
      <c r="I945" s="149">
        <v>0</v>
      </c>
      <c r="J945" s="149">
        <v>0</v>
      </c>
      <c r="K945" s="149">
        <v>0</v>
      </c>
      <c r="L945" s="149">
        <v>0</v>
      </c>
      <c r="M945" s="149">
        <v>0</v>
      </c>
      <c r="N945" s="149">
        <v>0</v>
      </c>
      <c r="O945" s="149">
        <v>0</v>
      </c>
      <c r="P945" s="149">
        <v>0</v>
      </c>
      <c r="Q945" s="149">
        <v>0</v>
      </c>
    </row>
    <row r="946" customHeight="1" spans="1:17">
      <c r="A946" s="150"/>
      <c r="B946" s="150"/>
      <c r="C946" s="150"/>
      <c r="D946" s="148" t="s">
        <v>1194</v>
      </c>
      <c r="E946" s="148" t="s">
        <v>1775</v>
      </c>
      <c r="F946" s="149">
        <v>326.89</v>
      </c>
      <c r="G946" s="149">
        <v>326.89</v>
      </c>
      <c r="H946" s="149">
        <v>276.88</v>
      </c>
      <c r="I946" s="149">
        <v>50.01</v>
      </c>
      <c r="J946" s="149">
        <v>0</v>
      </c>
      <c r="K946" s="149">
        <v>0</v>
      </c>
      <c r="L946" s="149">
        <v>0</v>
      </c>
      <c r="M946" s="149">
        <v>0</v>
      </c>
      <c r="N946" s="149">
        <v>0</v>
      </c>
      <c r="O946" s="149">
        <v>0</v>
      </c>
      <c r="P946" s="149">
        <v>0</v>
      </c>
      <c r="Q946" s="149">
        <v>0</v>
      </c>
    </row>
    <row r="947" customHeight="1" spans="1:17">
      <c r="A947" s="150"/>
      <c r="B947" s="150"/>
      <c r="C947" s="150"/>
      <c r="D947" s="148" t="s">
        <v>1204</v>
      </c>
      <c r="E947" s="148" t="s">
        <v>1205</v>
      </c>
      <c r="F947" s="149">
        <v>16.26</v>
      </c>
      <c r="G947" s="149">
        <v>16.26</v>
      </c>
      <c r="H947" s="149">
        <v>16.26</v>
      </c>
      <c r="I947" s="149">
        <v>0</v>
      </c>
      <c r="J947" s="149">
        <v>0</v>
      </c>
      <c r="K947" s="149">
        <v>0</v>
      </c>
      <c r="L947" s="149">
        <v>0</v>
      </c>
      <c r="M947" s="149">
        <v>0</v>
      </c>
      <c r="N947" s="149">
        <v>0</v>
      </c>
      <c r="O947" s="149">
        <v>0</v>
      </c>
      <c r="P947" s="149">
        <v>0</v>
      </c>
      <c r="Q947" s="149">
        <v>0</v>
      </c>
    </row>
    <row r="948" customHeight="1" spans="1:17">
      <c r="A948" s="150" t="s">
        <v>1611</v>
      </c>
      <c r="B948" s="150" t="s">
        <v>1773</v>
      </c>
      <c r="C948" s="150" t="s">
        <v>1196</v>
      </c>
      <c r="D948" s="148" t="s">
        <v>1206</v>
      </c>
      <c r="E948" s="148" t="s">
        <v>1207</v>
      </c>
      <c r="F948" s="149">
        <v>11.49</v>
      </c>
      <c r="G948" s="149">
        <v>11.49</v>
      </c>
      <c r="H948" s="149">
        <v>11.49</v>
      </c>
      <c r="I948" s="149">
        <v>0</v>
      </c>
      <c r="J948" s="149">
        <v>0</v>
      </c>
      <c r="K948" s="149">
        <v>0</v>
      </c>
      <c r="L948" s="149">
        <v>0</v>
      </c>
      <c r="M948" s="149">
        <v>0</v>
      </c>
      <c r="N948" s="149">
        <v>0</v>
      </c>
      <c r="O948" s="149">
        <v>0</v>
      </c>
      <c r="P948" s="149">
        <v>0</v>
      </c>
      <c r="Q948" s="149">
        <v>0</v>
      </c>
    </row>
    <row r="949" customHeight="1" spans="1:17">
      <c r="A949" s="150" t="s">
        <v>1611</v>
      </c>
      <c r="B949" s="150" t="s">
        <v>1773</v>
      </c>
      <c r="C949" s="150" t="s">
        <v>1196</v>
      </c>
      <c r="D949" s="148" t="s">
        <v>1221</v>
      </c>
      <c r="E949" s="148" t="s">
        <v>1222</v>
      </c>
      <c r="F949" s="149">
        <v>1.62</v>
      </c>
      <c r="G949" s="149">
        <v>1.62</v>
      </c>
      <c r="H949" s="149">
        <v>1.62</v>
      </c>
      <c r="I949" s="149">
        <v>0</v>
      </c>
      <c r="J949" s="149">
        <v>0</v>
      </c>
      <c r="K949" s="149">
        <v>0</v>
      </c>
      <c r="L949" s="149">
        <v>0</v>
      </c>
      <c r="M949" s="149">
        <v>0</v>
      </c>
      <c r="N949" s="149">
        <v>0</v>
      </c>
      <c r="O949" s="149">
        <v>0</v>
      </c>
      <c r="P949" s="149">
        <v>0</v>
      </c>
      <c r="Q949" s="149">
        <v>0</v>
      </c>
    </row>
    <row r="950" customHeight="1" spans="1:17">
      <c r="A950" s="150" t="s">
        <v>1611</v>
      </c>
      <c r="B950" s="150" t="s">
        <v>1773</v>
      </c>
      <c r="C950" s="150" t="s">
        <v>1196</v>
      </c>
      <c r="D950" s="148" t="s">
        <v>1223</v>
      </c>
      <c r="E950" s="148" t="s">
        <v>1224</v>
      </c>
      <c r="F950" s="149">
        <v>0.74</v>
      </c>
      <c r="G950" s="149">
        <v>0.74</v>
      </c>
      <c r="H950" s="149">
        <v>0.74</v>
      </c>
      <c r="I950" s="149">
        <v>0</v>
      </c>
      <c r="J950" s="149">
        <v>0</v>
      </c>
      <c r="K950" s="149">
        <v>0</v>
      </c>
      <c r="L950" s="149">
        <v>0</v>
      </c>
      <c r="M950" s="149">
        <v>0</v>
      </c>
      <c r="N950" s="149">
        <v>0</v>
      </c>
      <c r="O950" s="149">
        <v>0</v>
      </c>
      <c r="P950" s="149">
        <v>0</v>
      </c>
      <c r="Q950" s="149">
        <v>0</v>
      </c>
    </row>
    <row r="951" customHeight="1" spans="1:17">
      <c r="A951" s="150" t="s">
        <v>1611</v>
      </c>
      <c r="B951" s="150" t="s">
        <v>1773</v>
      </c>
      <c r="C951" s="150" t="s">
        <v>1196</v>
      </c>
      <c r="D951" s="148" t="s">
        <v>1225</v>
      </c>
      <c r="E951" s="148" t="s">
        <v>1226</v>
      </c>
      <c r="F951" s="149">
        <v>2.41</v>
      </c>
      <c r="G951" s="149">
        <v>2.41</v>
      </c>
      <c r="H951" s="149">
        <v>2.41</v>
      </c>
      <c r="I951" s="149">
        <v>0</v>
      </c>
      <c r="J951" s="149">
        <v>0</v>
      </c>
      <c r="K951" s="149">
        <v>0</v>
      </c>
      <c r="L951" s="149">
        <v>0</v>
      </c>
      <c r="M951" s="149">
        <v>0</v>
      </c>
      <c r="N951" s="149">
        <v>0</v>
      </c>
      <c r="O951" s="149">
        <v>0</v>
      </c>
      <c r="P951" s="149">
        <v>0</v>
      </c>
      <c r="Q951" s="149">
        <v>0</v>
      </c>
    </row>
    <row r="952" customHeight="1" spans="1:17">
      <c r="A952" s="150"/>
      <c r="B952" s="150"/>
      <c r="C952" s="150"/>
      <c r="D952" s="148" t="s">
        <v>1159</v>
      </c>
      <c r="E952" s="148" t="s">
        <v>1160</v>
      </c>
      <c r="F952" s="149">
        <v>8.35</v>
      </c>
      <c r="G952" s="149">
        <v>8.35</v>
      </c>
      <c r="H952" s="149">
        <v>8.35</v>
      </c>
      <c r="I952" s="149">
        <v>0</v>
      </c>
      <c r="J952" s="149">
        <v>0</v>
      </c>
      <c r="K952" s="149">
        <v>0</v>
      </c>
      <c r="L952" s="149">
        <v>0</v>
      </c>
      <c r="M952" s="149">
        <v>0</v>
      </c>
      <c r="N952" s="149">
        <v>0</v>
      </c>
      <c r="O952" s="149">
        <v>0</v>
      </c>
      <c r="P952" s="149">
        <v>0</v>
      </c>
      <c r="Q952" s="149">
        <v>0</v>
      </c>
    </row>
    <row r="953" customHeight="1" spans="1:17">
      <c r="A953" s="150" t="s">
        <v>1611</v>
      </c>
      <c r="B953" s="150" t="s">
        <v>1773</v>
      </c>
      <c r="C953" s="150" t="s">
        <v>1196</v>
      </c>
      <c r="D953" s="148" t="s">
        <v>1162</v>
      </c>
      <c r="E953" s="148" t="s">
        <v>1163</v>
      </c>
      <c r="F953" s="149">
        <v>8.35</v>
      </c>
      <c r="G953" s="149">
        <v>8.35</v>
      </c>
      <c r="H953" s="149">
        <v>8.35</v>
      </c>
      <c r="I953" s="149">
        <v>0</v>
      </c>
      <c r="J953" s="149">
        <v>0</v>
      </c>
      <c r="K953" s="149">
        <v>0</v>
      </c>
      <c r="L953" s="149">
        <v>0</v>
      </c>
      <c r="M953" s="149">
        <v>0</v>
      </c>
      <c r="N953" s="149">
        <v>0</v>
      </c>
      <c r="O953" s="149">
        <v>0</v>
      </c>
      <c r="P953" s="149">
        <v>0</v>
      </c>
      <c r="Q953" s="149">
        <v>0</v>
      </c>
    </row>
    <row r="954" customHeight="1" spans="1:17">
      <c r="A954" s="150"/>
      <c r="B954" s="150"/>
      <c r="C954" s="150"/>
      <c r="D954" s="148" t="s">
        <v>1189</v>
      </c>
      <c r="E954" s="148" t="s">
        <v>1190</v>
      </c>
      <c r="F954" s="149">
        <v>8.77</v>
      </c>
      <c r="G954" s="149">
        <v>8.77</v>
      </c>
      <c r="H954" s="149">
        <v>8.77</v>
      </c>
      <c r="I954" s="149">
        <v>0</v>
      </c>
      <c r="J954" s="149">
        <v>0</v>
      </c>
      <c r="K954" s="149">
        <v>0</v>
      </c>
      <c r="L954" s="149">
        <v>0</v>
      </c>
      <c r="M954" s="149">
        <v>0</v>
      </c>
      <c r="N954" s="149">
        <v>0</v>
      </c>
      <c r="O954" s="149">
        <v>0</v>
      </c>
      <c r="P954" s="149">
        <v>0</v>
      </c>
      <c r="Q954" s="149">
        <v>0</v>
      </c>
    </row>
    <row r="955" customHeight="1" spans="1:17">
      <c r="A955" s="150" t="s">
        <v>1611</v>
      </c>
      <c r="B955" s="150" t="s">
        <v>1773</v>
      </c>
      <c r="C955" s="150" t="s">
        <v>1196</v>
      </c>
      <c r="D955" s="148" t="s">
        <v>1191</v>
      </c>
      <c r="E955" s="148" t="s">
        <v>1192</v>
      </c>
      <c r="F955" s="149">
        <v>8.77</v>
      </c>
      <c r="G955" s="149">
        <v>8.77</v>
      </c>
      <c r="H955" s="149">
        <v>8.77</v>
      </c>
      <c r="I955" s="149">
        <v>0</v>
      </c>
      <c r="J955" s="149">
        <v>0</v>
      </c>
      <c r="K955" s="149">
        <v>0</v>
      </c>
      <c r="L955" s="149">
        <v>0</v>
      </c>
      <c r="M955" s="149">
        <v>0</v>
      </c>
      <c r="N955" s="149">
        <v>0</v>
      </c>
      <c r="O955" s="149">
        <v>0</v>
      </c>
      <c r="P955" s="149">
        <v>0</v>
      </c>
      <c r="Q955" s="149">
        <v>0</v>
      </c>
    </row>
    <row r="956" customHeight="1" spans="1:17">
      <c r="A956" s="150"/>
      <c r="B956" s="150"/>
      <c r="C956" s="150"/>
      <c r="D956" s="148" t="s">
        <v>1298</v>
      </c>
      <c r="E956" s="148" t="s">
        <v>1299</v>
      </c>
      <c r="F956" s="149">
        <v>9.71</v>
      </c>
      <c r="G956" s="149">
        <v>9.71</v>
      </c>
      <c r="H956" s="149">
        <v>9.71</v>
      </c>
      <c r="I956" s="149">
        <v>0</v>
      </c>
      <c r="J956" s="149">
        <v>0</v>
      </c>
      <c r="K956" s="149">
        <v>0</v>
      </c>
      <c r="L956" s="149">
        <v>0</v>
      </c>
      <c r="M956" s="149">
        <v>0</v>
      </c>
      <c r="N956" s="149">
        <v>0</v>
      </c>
      <c r="O956" s="149">
        <v>0</v>
      </c>
      <c r="P956" s="149">
        <v>0</v>
      </c>
      <c r="Q956" s="149">
        <v>0</v>
      </c>
    </row>
    <row r="957" customHeight="1" spans="1:17">
      <c r="A957" s="150" t="s">
        <v>1611</v>
      </c>
      <c r="B957" s="150" t="s">
        <v>1773</v>
      </c>
      <c r="C957" s="150" t="s">
        <v>1196</v>
      </c>
      <c r="D957" s="148" t="s">
        <v>1301</v>
      </c>
      <c r="E957" s="148" t="s">
        <v>1302</v>
      </c>
      <c r="F957" s="149">
        <v>9.71</v>
      </c>
      <c r="G957" s="149">
        <v>9.71</v>
      </c>
      <c r="H957" s="149">
        <v>9.71</v>
      </c>
      <c r="I957" s="149">
        <v>0</v>
      </c>
      <c r="J957" s="149">
        <v>0</v>
      </c>
      <c r="K957" s="149">
        <v>0</v>
      </c>
      <c r="L957" s="149">
        <v>0</v>
      </c>
      <c r="M957" s="149">
        <v>0</v>
      </c>
      <c r="N957" s="149">
        <v>0</v>
      </c>
      <c r="O957" s="149">
        <v>0</v>
      </c>
      <c r="P957" s="149">
        <v>0</v>
      </c>
      <c r="Q957" s="149">
        <v>0</v>
      </c>
    </row>
    <row r="958" customHeight="1" spans="1:17">
      <c r="A958" s="150"/>
      <c r="B958" s="150"/>
      <c r="C958" s="150"/>
      <c r="D958" s="148" t="s">
        <v>1490</v>
      </c>
      <c r="E958" s="148" t="s">
        <v>1491</v>
      </c>
      <c r="F958" s="149">
        <v>8.22</v>
      </c>
      <c r="G958" s="149">
        <v>8.22</v>
      </c>
      <c r="H958" s="149">
        <v>8.22</v>
      </c>
      <c r="I958" s="149">
        <v>0</v>
      </c>
      <c r="J958" s="149">
        <v>0</v>
      </c>
      <c r="K958" s="149">
        <v>0</v>
      </c>
      <c r="L958" s="149">
        <v>0</v>
      </c>
      <c r="M958" s="149">
        <v>0</v>
      </c>
      <c r="N958" s="149">
        <v>0</v>
      </c>
      <c r="O958" s="149">
        <v>0</v>
      </c>
      <c r="P958" s="149">
        <v>0</v>
      </c>
      <c r="Q958" s="149">
        <v>0</v>
      </c>
    </row>
    <row r="959" customHeight="1" spans="1:17">
      <c r="A959" s="150" t="s">
        <v>1611</v>
      </c>
      <c r="B959" s="150" t="s">
        <v>1773</v>
      </c>
      <c r="C959" s="150" t="s">
        <v>1196</v>
      </c>
      <c r="D959" s="148" t="s">
        <v>1492</v>
      </c>
      <c r="E959" s="148" t="s">
        <v>1493</v>
      </c>
      <c r="F959" s="149">
        <v>8.22</v>
      </c>
      <c r="G959" s="149">
        <v>8.22</v>
      </c>
      <c r="H959" s="149">
        <v>8.22</v>
      </c>
      <c r="I959" s="149">
        <v>0</v>
      </c>
      <c r="J959" s="149">
        <v>0</v>
      </c>
      <c r="K959" s="149">
        <v>0</v>
      </c>
      <c r="L959" s="149">
        <v>0</v>
      </c>
      <c r="M959" s="149">
        <v>0</v>
      </c>
      <c r="N959" s="149">
        <v>0</v>
      </c>
      <c r="O959" s="149">
        <v>0</v>
      </c>
      <c r="P959" s="149">
        <v>0</v>
      </c>
      <c r="Q959" s="149">
        <v>0</v>
      </c>
    </row>
    <row r="960" customHeight="1" spans="1:17">
      <c r="A960" s="150"/>
      <c r="B960" s="150"/>
      <c r="C960" s="150"/>
      <c r="D960" s="148" t="s">
        <v>1507</v>
      </c>
      <c r="E960" s="148" t="s">
        <v>1508</v>
      </c>
      <c r="F960" s="149">
        <v>4.4</v>
      </c>
      <c r="G960" s="149">
        <v>4.4</v>
      </c>
      <c r="H960" s="149">
        <v>4.4</v>
      </c>
      <c r="I960" s="149">
        <v>0</v>
      </c>
      <c r="J960" s="149">
        <v>0</v>
      </c>
      <c r="K960" s="149">
        <v>0</v>
      </c>
      <c r="L960" s="149">
        <v>0</v>
      </c>
      <c r="M960" s="149">
        <v>0</v>
      </c>
      <c r="N960" s="149">
        <v>0</v>
      </c>
      <c r="O960" s="149">
        <v>0</v>
      </c>
      <c r="P960" s="149">
        <v>0</v>
      </c>
      <c r="Q960" s="149">
        <v>0</v>
      </c>
    </row>
    <row r="961" customHeight="1" spans="1:17">
      <c r="A961" s="150" t="s">
        <v>1611</v>
      </c>
      <c r="B961" s="150" t="s">
        <v>1773</v>
      </c>
      <c r="C961" s="150" t="s">
        <v>1196</v>
      </c>
      <c r="D961" s="148" t="s">
        <v>1509</v>
      </c>
      <c r="E961" s="148" t="s">
        <v>1510</v>
      </c>
      <c r="F961" s="149">
        <v>4.4</v>
      </c>
      <c r="G961" s="149">
        <v>4.4</v>
      </c>
      <c r="H961" s="149">
        <v>4.4</v>
      </c>
      <c r="I961" s="149">
        <v>0</v>
      </c>
      <c r="J961" s="149">
        <v>0</v>
      </c>
      <c r="K961" s="149">
        <v>0</v>
      </c>
      <c r="L961" s="149">
        <v>0</v>
      </c>
      <c r="M961" s="149">
        <v>0</v>
      </c>
      <c r="N961" s="149">
        <v>0</v>
      </c>
      <c r="O961" s="149">
        <v>0</v>
      </c>
      <c r="P961" s="149">
        <v>0</v>
      </c>
      <c r="Q961" s="149">
        <v>0</v>
      </c>
    </row>
    <row r="962" customHeight="1" spans="1:17">
      <c r="A962" s="150"/>
      <c r="B962" s="150"/>
      <c r="C962" s="150"/>
      <c r="D962" s="148" t="s">
        <v>1374</v>
      </c>
      <c r="E962" s="148" t="s">
        <v>1375</v>
      </c>
      <c r="F962" s="149">
        <v>3.78</v>
      </c>
      <c r="G962" s="149">
        <v>3.78</v>
      </c>
      <c r="H962" s="149">
        <v>3.78</v>
      </c>
      <c r="I962" s="149">
        <v>0</v>
      </c>
      <c r="J962" s="149">
        <v>0</v>
      </c>
      <c r="K962" s="149">
        <v>0</v>
      </c>
      <c r="L962" s="149">
        <v>0</v>
      </c>
      <c r="M962" s="149">
        <v>0</v>
      </c>
      <c r="N962" s="149">
        <v>0</v>
      </c>
      <c r="O962" s="149">
        <v>0</v>
      </c>
      <c r="P962" s="149">
        <v>0</v>
      </c>
      <c r="Q962" s="149">
        <v>0</v>
      </c>
    </row>
    <row r="963" customHeight="1" spans="1:17">
      <c r="A963" s="150" t="s">
        <v>1611</v>
      </c>
      <c r="B963" s="150" t="s">
        <v>1773</v>
      </c>
      <c r="C963" s="150" t="s">
        <v>1196</v>
      </c>
      <c r="D963" s="148" t="s">
        <v>1376</v>
      </c>
      <c r="E963" s="148" t="s">
        <v>1377</v>
      </c>
      <c r="F963" s="149">
        <v>3.78</v>
      </c>
      <c r="G963" s="149">
        <v>3.78</v>
      </c>
      <c r="H963" s="149">
        <v>3.78</v>
      </c>
      <c r="I963" s="149">
        <v>0</v>
      </c>
      <c r="J963" s="149">
        <v>0</v>
      </c>
      <c r="K963" s="149">
        <v>0</v>
      </c>
      <c r="L963" s="149">
        <v>0</v>
      </c>
      <c r="M963" s="149">
        <v>0</v>
      </c>
      <c r="N963" s="149">
        <v>0</v>
      </c>
      <c r="O963" s="149">
        <v>0</v>
      </c>
      <c r="P963" s="149">
        <v>0</v>
      </c>
      <c r="Q963" s="149">
        <v>0</v>
      </c>
    </row>
    <row r="964" customHeight="1" spans="1:17">
      <c r="A964" s="150"/>
      <c r="B964" s="150"/>
      <c r="C964" s="150"/>
      <c r="D964" s="148" t="s">
        <v>1279</v>
      </c>
      <c r="E964" s="148" t="s">
        <v>1280</v>
      </c>
      <c r="F964" s="149">
        <v>4.02</v>
      </c>
      <c r="G964" s="149">
        <v>4.02</v>
      </c>
      <c r="H964" s="149">
        <v>4.02</v>
      </c>
      <c r="I964" s="149">
        <v>0</v>
      </c>
      <c r="J964" s="149">
        <v>0</v>
      </c>
      <c r="K964" s="149">
        <v>0</v>
      </c>
      <c r="L964" s="149">
        <v>0</v>
      </c>
      <c r="M964" s="149">
        <v>0</v>
      </c>
      <c r="N964" s="149">
        <v>0</v>
      </c>
      <c r="O964" s="149">
        <v>0</v>
      </c>
      <c r="P964" s="149">
        <v>0</v>
      </c>
      <c r="Q964" s="149">
        <v>0</v>
      </c>
    </row>
    <row r="965" customHeight="1" spans="1:17">
      <c r="A965" s="150" t="s">
        <v>1611</v>
      </c>
      <c r="B965" s="150" t="s">
        <v>1773</v>
      </c>
      <c r="C965" s="150" t="s">
        <v>1196</v>
      </c>
      <c r="D965" s="148" t="s">
        <v>1281</v>
      </c>
      <c r="E965" s="148" t="s">
        <v>1282</v>
      </c>
      <c r="F965" s="149">
        <v>4.02</v>
      </c>
      <c r="G965" s="149">
        <v>4.02</v>
      </c>
      <c r="H965" s="149">
        <v>4.02</v>
      </c>
      <c r="I965" s="149">
        <v>0</v>
      </c>
      <c r="J965" s="149">
        <v>0</v>
      </c>
      <c r="K965" s="149">
        <v>0</v>
      </c>
      <c r="L965" s="149">
        <v>0</v>
      </c>
      <c r="M965" s="149">
        <v>0</v>
      </c>
      <c r="N965" s="149">
        <v>0</v>
      </c>
      <c r="O965" s="149">
        <v>0</v>
      </c>
      <c r="P965" s="149">
        <v>0</v>
      </c>
      <c r="Q965" s="149">
        <v>0</v>
      </c>
    </row>
    <row r="966" customHeight="1" spans="1:17">
      <c r="A966" s="150"/>
      <c r="B966" s="150"/>
      <c r="C966" s="150"/>
      <c r="D966" s="148" t="s">
        <v>1261</v>
      </c>
      <c r="E966" s="148" t="s">
        <v>1262</v>
      </c>
      <c r="F966" s="149">
        <v>4.65</v>
      </c>
      <c r="G966" s="149">
        <v>4.65</v>
      </c>
      <c r="H966" s="149">
        <v>4.65</v>
      </c>
      <c r="I966" s="149">
        <v>0</v>
      </c>
      <c r="J966" s="149">
        <v>0</v>
      </c>
      <c r="K966" s="149">
        <v>0</v>
      </c>
      <c r="L966" s="149">
        <v>0</v>
      </c>
      <c r="M966" s="149">
        <v>0</v>
      </c>
      <c r="N966" s="149">
        <v>0</v>
      </c>
      <c r="O966" s="149">
        <v>0</v>
      </c>
      <c r="P966" s="149">
        <v>0</v>
      </c>
      <c r="Q966" s="149">
        <v>0</v>
      </c>
    </row>
    <row r="967" customHeight="1" spans="1:17">
      <c r="A967" s="150" t="s">
        <v>1611</v>
      </c>
      <c r="B967" s="150" t="s">
        <v>1773</v>
      </c>
      <c r="C967" s="150" t="s">
        <v>1196</v>
      </c>
      <c r="D967" s="148" t="s">
        <v>1263</v>
      </c>
      <c r="E967" s="148" t="s">
        <v>1264</v>
      </c>
      <c r="F967" s="149">
        <v>4.65</v>
      </c>
      <c r="G967" s="149">
        <v>4.65</v>
      </c>
      <c r="H967" s="149">
        <v>4.65</v>
      </c>
      <c r="I967" s="149">
        <v>0</v>
      </c>
      <c r="J967" s="149">
        <v>0</v>
      </c>
      <c r="K967" s="149">
        <v>0</v>
      </c>
      <c r="L967" s="149">
        <v>0</v>
      </c>
      <c r="M967" s="149">
        <v>0</v>
      </c>
      <c r="N967" s="149">
        <v>0</v>
      </c>
      <c r="O967" s="149">
        <v>0</v>
      </c>
      <c r="P967" s="149">
        <v>0</v>
      </c>
      <c r="Q967" s="149">
        <v>0</v>
      </c>
    </row>
    <row r="968" customHeight="1" spans="1:17">
      <c r="A968" s="150"/>
      <c r="B968" s="150"/>
      <c r="C968" s="150"/>
      <c r="D968" s="148" t="s">
        <v>1322</v>
      </c>
      <c r="E968" s="148" t="s">
        <v>1323</v>
      </c>
      <c r="F968" s="149">
        <v>2.48</v>
      </c>
      <c r="G968" s="149">
        <v>2.48</v>
      </c>
      <c r="H968" s="149">
        <v>2.48</v>
      </c>
      <c r="I968" s="149">
        <v>0</v>
      </c>
      <c r="J968" s="149">
        <v>0</v>
      </c>
      <c r="K968" s="149">
        <v>0</v>
      </c>
      <c r="L968" s="149">
        <v>0</v>
      </c>
      <c r="M968" s="149">
        <v>0</v>
      </c>
      <c r="N968" s="149">
        <v>0</v>
      </c>
      <c r="O968" s="149">
        <v>0</v>
      </c>
      <c r="P968" s="149">
        <v>0</v>
      </c>
      <c r="Q968" s="149">
        <v>0</v>
      </c>
    </row>
    <row r="969" customHeight="1" spans="1:17">
      <c r="A969" s="150" t="s">
        <v>1611</v>
      </c>
      <c r="B969" s="150" t="s">
        <v>1773</v>
      </c>
      <c r="C969" s="150" t="s">
        <v>1196</v>
      </c>
      <c r="D969" s="148" t="s">
        <v>1325</v>
      </c>
      <c r="E969" s="148" t="s">
        <v>1326</v>
      </c>
      <c r="F969" s="149">
        <v>2.48</v>
      </c>
      <c r="G969" s="149">
        <v>2.48</v>
      </c>
      <c r="H969" s="149">
        <v>2.48</v>
      </c>
      <c r="I969" s="149">
        <v>0</v>
      </c>
      <c r="J969" s="149">
        <v>0</v>
      </c>
      <c r="K969" s="149">
        <v>0</v>
      </c>
      <c r="L969" s="149">
        <v>0</v>
      </c>
      <c r="M969" s="149">
        <v>0</v>
      </c>
      <c r="N969" s="149">
        <v>0</v>
      </c>
      <c r="O969" s="149">
        <v>0</v>
      </c>
      <c r="P969" s="149">
        <v>0</v>
      </c>
      <c r="Q969" s="149">
        <v>0</v>
      </c>
    </row>
    <row r="970" customHeight="1" spans="1:17">
      <c r="A970" s="150"/>
      <c r="B970" s="150"/>
      <c r="C970" s="150"/>
      <c r="D970" s="148" t="s">
        <v>1351</v>
      </c>
      <c r="E970" s="148" t="s">
        <v>1352</v>
      </c>
      <c r="F970" s="149">
        <v>1.9</v>
      </c>
      <c r="G970" s="149">
        <v>1.9</v>
      </c>
      <c r="H970" s="149">
        <v>1.9</v>
      </c>
      <c r="I970" s="149">
        <v>0</v>
      </c>
      <c r="J970" s="149">
        <v>0</v>
      </c>
      <c r="K970" s="149">
        <v>0</v>
      </c>
      <c r="L970" s="149">
        <v>0</v>
      </c>
      <c r="M970" s="149">
        <v>0</v>
      </c>
      <c r="N970" s="149">
        <v>0</v>
      </c>
      <c r="O970" s="149">
        <v>0</v>
      </c>
      <c r="P970" s="149">
        <v>0</v>
      </c>
      <c r="Q970" s="149">
        <v>0</v>
      </c>
    </row>
    <row r="971" customHeight="1" spans="1:17">
      <c r="A971" s="150" t="s">
        <v>1611</v>
      </c>
      <c r="B971" s="150" t="s">
        <v>1773</v>
      </c>
      <c r="C971" s="150" t="s">
        <v>1196</v>
      </c>
      <c r="D971" s="148" t="s">
        <v>1354</v>
      </c>
      <c r="E971" s="148" t="s">
        <v>1355</v>
      </c>
      <c r="F971" s="149">
        <v>1.9</v>
      </c>
      <c r="G971" s="149">
        <v>1.9</v>
      </c>
      <c r="H971" s="149">
        <v>1.9</v>
      </c>
      <c r="I971" s="149">
        <v>0</v>
      </c>
      <c r="J971" s="149">
        <v>0</v>
      </c>
      <c r="K971" s="149">
        <v>0</v>
      </c>
      <c r="L971" s="149">
        <v>0</v>
      </c>
      <c r="M971" s="149">
        <v>0</v>
      </c>
      <c r="N971" s="149">
        <v>0</v>
      </c>
      <c r="O971" s="149">
        <v>0</v>
      </c>
      <c r="P971" s="149">
        <v>0</v>
      </c>
      <c r="Q971" s="149">
        <v>0</v>
      </c>
    </row>
    <row r="972" customHeight="1" spans="1:17">
      <c r="A972" s="150"/>
      <c r="B972" s="150"/>
      <c r="C972" s="150"/>
      <c r="D972" s="148" t="s">
        <v>1356</v>
      </c>
      <c r="E972" s="148" t="s">
        <v>1357</v>
      </c>
      <c r="F972" s="149">
        <v>1.93</v>
      </c>
      <c r="G972" s="149">
        <v>1.93</v>
      </c>
      <c r="H972" s="149">
        <v>1.93</v>
      </c>
      <c r="I972" s="149">
        <v>0</v>
      </c>
      <c r="J972" s="149">
        <v>0</v>
      </c>
      <c r="K972" s="149">
        <v>0</v>
      </c>
      <c r="L972" s="149">
        <v>0</v>
      </c>
      <c r="M972" s="149">
        <v>0</v>
      </c>
      <c r="N972" s="149">
        <v>0</v>
      </c>
      <c r="O972" s="149">
        <v>0</v>
      </c>
      <c r="P972" s="149">
        <v>0</v>
      </c>
      <c r="Q972" s="149">
        <v>0</v>
      </c>
    </row>
    <row r="973" customHeight="1" spans="1:17">
      <c r="A973" s="150" t="s">
        <v>1611</v>
      </c>
      <c r="B973" s="150" t="s">
        <v>1773</v>
      </c>
      <c r="C973" s="150" t="s">
        <v>1196</v>
      </c>
      <c r="D973" s="148" t="s">
        <v>1358</v>
      </c>
      <c r="E973" s="148" t="s">
        <v>1359</v>
      </c>
      <c r="F973" s="149">
        <v>1.93</v>
      </c>
      <c r="G973" s="149">
        <v>1.93</v>
      </c>
      <c r="H973" s="149">
        <v>1.93</v>
      </c>
      <c r="I973" s="149">
        <v>0</v>
      </c>
      <c r="J973" s="149">
        <v>0</v>
      </c>
      <c r="K973" s="149">
        <v>0</v>
      </c>
      <c r="L973" s="149">
        <v>0</v>
      </c>
      <c r="M973" s="149">
        <v>0</v>
      </c>
      <c r="N973" s="149">
        <v>0</v>
      </c>
      <c r="O973" s="149">
        <v>0</v>
      </c>
      <c r="P973" s="149">
        <v>0</v>
      </c>
      <c r="Q973" s="149">
        <v>0</v>
      </c>
    </row>
    <row r="974" customHeight="1" spans="1:17">
      <c r="A974" s="150"/>
      <c r="B974" s="150"/>
      <c r="C974" s="150"/>
      <c r="D974" s="148" t="s">
        <v>1563</v>
      </c>
      <c r="E974" s="148" t="s">
        <v>1564</v>
      </c>
      <c r="F974" s="149">
        <v>1.8</v>
      </c>
      <c r="G974" s="149">
        <v>1.8</v>
      </c>
      <c r="H974" s="149">
        <v>1.8</v>
      </c>
      <c r="I974" s="149">
        <v>0</v>
      </c>
      <c r="J974" s="149">
        <v>0</v>
      </c>
      <c r="K974" s="149">
        <v>0</v>
      </c>
      <c r="L974" s="149">
        <v>0</v>
      </c>
      <c r="M974" s="149">
        <v>0</v>
      </c>
      <c r="N974" s="149">
        <v>0</v>
      </c>
      <c r="O974" s="149">
        <v>0</v>
      </c>
      <c r="P974" s="149">
        <v>0</v>
      </c>
      <c r="Q974" s="149">
        <v>0</v>
      </c>
    </row>
    <row r="975" customHeight="1" spans="1:17">
      <c r="A975" s="150" t="s">
        <v>1611</v>
      </c>
      <c r="B975" s="150" t="s">
        <v>1773</v>
      </c>
      <c r="C975" s="150" t="s">
        <v>1196</v>
      </c>
      <c r="D975" s="148" t="s">
        <v>1565</v>
      </c>
      <c r="E975" s="148" t="s">
        <v>1566</v>
      </c>
      <c r="F975" s="149">
        <v>1.8</v>
      </c>
      <c r="G975" s="149">
        <v>1.8</v>
      </c>
      <c r="H975" s="149">
        <v>1.8</v>
      </c>
      <c r="I975" s="149">
        <v>0</v>
      </c>
      <c r="J975" s="149">
        <v>0</v>
      </c>
      <c r="K975" s="149">
        <v>0</v>
      </c>
      <c r="L975" s="149">
        <v>0</v>
      </c>
      <c r="M975" s="149">
        <v>0</v>
      </c>
      <c r="N975" s="149">
        <v>0</v>
      </c>
      <c r="O975" s="149">
        <v>0</v>
      </c>
      <c r="P975" s="149">
        <v>0</v>
      </c>
      <c r="Q975" s="149">
        <v>0</v>
      </c>
    </row>
    <row r="976" customHeight="1" spans="1:17">
      <c r="A976" s="150"/>
      <c r="B976" s="150"/>
      <c r="C976" s="150"/>
      <c r="D976" s="148" t="s">
        <v>1332</v>
      </c>
      <c r="E976" s="148" t="s">
        <v>1333</v>
      </c>
      <c r="F976" s="149">
        <v>8.51</v>
      </c>
      <c r="G976" s="149">
        <v>8.51</v>
      </c>
      <c r="H976" s="149">
        <v>8.51</v>
      </c>
      <c r="I976" s="149">
        <v>0</v>
      </c>
      <c r="J976" s="149">
        <v>0</v>
      </c>
      <c r="K976" s="149">
        <v>0</v>
      </c>
      <c r="L976" s="149">
        <v>0</v>
      </c>
      <c r="M976" s="149">
        <v>0</v>
      </c>
      <c r="N976" s="149">
        <v>0</v>
      </c>
      <c r="O976" s="149">
        <v>0</v>
      </c>
      <c r="P976" s="149">
        <v>0</v>
      </c>
      <c r="Q976" s="149">
        <v>0</v>
      </c>
    </row>
    <row r="977" customHeight="1" spans="1:17">
      <c r="A977" s="150" t="s">
        <v>1611</v>
      </c>
      <c r="B977" s="150" t="s">
        <v>1773</v>
      </c>
      <c r="C977" s="150" t="s">
        <v>1196</v>
      </c>
      <c r="D977" s="148" t="s">
        <v>1367</v>
      </c>
      <c r="E977" s="148" t="s">
        <v>1368</v>
      </c>
      <c r="F977" s="149">
        <v>8.36</v>
      </c>
      <c r="G977" s="149">
        <v>8.36</v>
      </c>
      <c r="H977" s="149">
        <v>8.36</v>
      </c>
      <c r="I977" s="149">
        <v>0</v>
      </c>
      <c r="J977" s="149">
        <v>0</v>
      </c>
      <c r="K977" s="149">
        <v>0</v>
      </c>
      <c r="L977" s="149">
        <v>0</v>
      </c>
      <c r="M977" s="149">
        <v>0</v>
      </c>
      <c r="N977" s="149">
        <v>0</v>
      </c>
      <c r="O977" s="149">
        <v>0</v>
      </c>
      <c r="P977" s="149">
        <v>0</v>
      </c>
      <c r="Q977" s="149">
        <v>0</v>
      </c>
    </row>
    <row r="978" customHeight="1" spans="1:17">
      <c r="A978" s="150" t="s">
        <v>1611</v>
      </c>
      <c r="B978" s="150" t="s">
        <v>1773</v>
      </c>
      <c r="C978" s="150" t="s">
        <v>1196</v>
      </c>
      <c r="D978" s="148" t="s">
        <v>1335</v>
      </c>
      <c r="E978" s="148" t="s">
        <v>1336</v>
      </c>
      <c r="F978" s="149">
        <v>0.15</v>
      </c>
      <c r="G978" s="149">
        <v>0.15</v>
      </c>
      <c r="H978" s="149">
        <v>0.15</v>
      </c>
      <c r="I978" s="149">
        <v>0</v>
      </c>
      <c r="J978" s="149">
        <v>0</v>
      </c>
      <c r="K978" s="149">
        <v>0</v>
      </c>
      <c r="L978" s="149">
        <v>0</v>
      </c>
      <c r="M978" s="149">
        <v>0</v>
      </c>
      <c r="N978" s="149">
        <v>0</v>
      </c>
      <c r="O978" s="149">
        <v>0</v>
      </c>
      <c r="P978" s="149">
        <v>0</v>
      </c>
      <c r="Q978" s="149">
        <v>0</v>
      </c>
    </row>
    <row r="979" customHeight="1" spans="1:17">
      <c r="A979" s="150"/>
      <c r="B979" s="150"/>
      <c r="C979" s="150"/>
      <c r="D979" s="148" t="s">
        <v>1750</v>
      </c>
      <c r="E979" s="148" t="s">
        <v>1751</v>
      </c>
      <c r="F979" s="149">
        <v>3.23</v>
      </c>
      <c r="G979" s="149">
        <v>3.23</v>
      </c>
      <c r="H979" s="149">
        <v>3.23</v>
      </c>
      <c r="I979" s="149">
        <v>0</v>
      </c>
      <c r="J979" s="149">
        <v>0</v>
      </c>
      <c r="K979" s="149">
        <v>0</v>
      </c>
      <c r="L979" s="149">
        <v>0</v>
      </c>
      <c r="M979" s="149">
        <v>0</v>
      </c>
      <c r="N979" s="149">
        <v>0</v>
      </c>
      <c r="O979" s="149">
        <v>0</v>
      </c>
      <c r="P979" s="149">
        <v>0</v>
      </c>
      <c r="Q979" s="149">
        <v>0</v>
      </c>
    </row>
    <row r="980" customHeight="1" spans="1:17">
      <c r="A980" s="150" t="s">
        <v>1611</v>
      </c>
      <c r="B980" s="150" t="s">
        <v>1773</v>
      </c>
      <c r="C980" s="150" t="s">
        <v>1196</v>
      </c>
      <c r="D980" s="148" t="s">
        <v>1752</v>
      </c>
      <c r="E980" s="148" t="s">
        <v>1753</v>
      </c>
      <c r="F980" s="149">
        <v>3.23</v>
      </c>
      <c r="G980" s="149">
        <v>3.23</v>
      </c>
      <c r="H980" s="149">
        <v>3.23</v>
      </c>
      <c r="I980" s="149">
        <v>0</v>
      </c>
      <c r="J980" s="149">
        <v>0</v>
      </c>
      <c r="K980" s="149">
        <v>0</v>
      </c>
      <c r="L980" s="149">
        <v>0</v>
      </c>
      <c r="M980" s="149">
        <v>0</v>
      </c>
      <c r="N980" s="149">
        <v>0</v>
      </c>
      <c r="O980" s="149">
        <v>0</v>
      </c>
      <c r="P980" s="149">
        <v>0</v>
      </c>
      <c r="Q980" s="149">
        <v>0</v>
      </c>
    </row>
    <row r="981" customHeight="1" spans="1:17">
      <c r="A981" s="150"/>
      <c r="B981" s="150"/>
      <c r="C981" s="150"/>
      <c r="D981" s="148" t="s">
        <v>1403</v>
      </c>
      <c r="E981" s="148" t="s">
        <v>1404</v>
      </c>
      <c r="F981" s="149">
        <v>2.11</v>
      </c>
      <c r="G981" s="149">
        <v>2.11</v>
      </c>
      <c r="H981" s="149">
        <v>2.11</v>
      </c>
      <c r="I981" s="149">
        <v>0</v>
      </c>
      <c r="J981" s="149">
        <v>0</v>
      </c>
      <c r="K981" s="149">
        <v>0</v>
      </c>
      <c r="L981" s="149">
        <v>0</v>
      </c>
      <c r="M981" s="149">
        <v>0</v>
      </c>
      <c r="N981" s="149">
        <v>0</v>
      </c>
      <c r="O981" s="149">
        <v>0</v>
      </c>
      <c r="P981" s="149">
        <v>0</v>
      </c>
      <c r="Q981" s="149">
        <v>0</v>
      </c>
    </row>
    <row r="982" customHeight="1" spans="1:17">
      <c r="A982" s="150" t="s">
        <v>1611</v>
      </c>
      <c r="B982" s="150" t="s">
        <v>1773</v>
      </c>
      <c r="C982" s="150" t="s">
        <v>1196</v>
      </c>
      <c r="D982" s="148" t="s">
        <v>1406</v>
      </c>
      <c r="E982" s="148" t="s">
        <v>1407</v>
      </c>
      <c r="F982" s="149">
        <v>2.11</v>
      </c>
      <c r="G982" s="149">
        <v>2.11</v>
      </c>
      <c r="H982" s="149">
        <v>2.11</v>
      </c>
      <c r="I982" s="149">
        <v>0</v>
      </c>
      <c r="J982" s="149">
        <v>0</v>
      </c>
      <c r="K982" s="149">
        <v>0</v>
      </c>
      <c r="L982" s="149">
        <v>0</v>
      </c>
      <c r="M982" s="149">
        <v>0</v>
      </c>
      <c r="N982" s="149">
        <v>0</v>
      </c>
      <c r="O982" s="149">
        <v>0</v>
      </c>
      <c r="P982" s="149">
        <v>0</v>
      </c>
      <c r="Q982" s="149">
        <v>0</v>
      </c>
    </row>
    <row r="983" customHeight="1" spans="1:17">
      <c r="A983" s="150"/>
      <c r="B983" s="150"/>
      <c r="C983" s="150"/>
      <c r="D983" s="148" t="s">
        <v>1466</v>
      </c>
      <c r="E983" s="148" t="s">
        <v>1467</v>
      </c>
      <c r="F983" s="149">
        <v>33.89</v>
      </c>
      <c r="G983" s="149">
        <v>33.89</v>
      </c>
      <c r="H983" s="149">
        <v>33.89</v>
      </c>
      <c r="I983" s="149">
        <v>0</v>
      </c>
      <c r="J983" s="149">
        <v>0</v>
      </c>
      <c r="K983" s="149">
        <v>0</v>
      </c>
      <c r="L983" s="149">
        <v>0</v>
      </c>
      <c r="M983" s="149">
        <v>0</v>
      </c>
      <c r="N983" s="149">
        <v>0</v>
      </c>
      <c r="O983" s="149">
        <v>0</v>
      </c>
      <c r="P983" s="149">
        <v>0</v>
      </c>
      <c r="Q983" s="149">
        <v>0</v>
      </c>
    </row>
    <row r="984" customHeight="1" spans="1:17">
      <c r="A984" s="150" t="s">
        <v>1611</v>
      </c>
      <c r="B984" s="150" t="s">
        <v>1773</v>
      </c>
      <c r="C984" s="150" t="s">
        <v>1196</v>
      </c>
      <c r="D984" s="148" t="s">
        <v>1468</v>
      </c>
      <c r="E984" s="148" t="s">
        <v>1469</v>
      </c>
      <c r="F984" s="149">
        <v>33.89</v>
      </c>
      <c r="G984" s="149">
        <v>33.89</v>
      </c>
      <c r="H984" s="149">
        <v>33.89</v>
      </c>
      <c r="I984" s="149">
        <v>0</v>
      </c>
      <c r="J984" s="149">
        <v>0</v>
      </c>
      <c r="K984" s="149">
        <v>0</v>
      </c>
      <c r="L984" s="149">
        <v>0</v>
      </c>
      <c r="M984" s="149">
        <v>0</v>
      </c>
      <c r="N984" s="149">
        <v>0</v>
      </c>
      <c r="O984" s="149">
        <v>0</v>
      </c>
      <c r="P984" s="149">
        <v>0</v>
      </c>
      <c r="Q984" s="149">
        <v>0</v>
      </c>
    </row>
    <row r="985" customHeight="1" spans="1:17">
      <c r="A985" s="150"/>
      <c r="B985" s="150"/>
      <c r="C985" s="150"/>
      <c r="D985" s="148" t="s">
        <v>1470</v>
      </c>
      <c r="E985" s="148" t="s">
        <v>1471</v>
      </c>
      <c r="F985" s="149">
        <v>8.29</v>
      </c>
      <c r="G985" s="149">
        <v>8.29</v>
      </c>
      <c r="H985" s="149">
        <v>8.29</v>
      </c>
      <c r="I985" s="149">
        <v>0</v>
      </c>
      <c r="J985" s="149">
        <v>0</v>
      </c>
      <c r="K985" s="149">
        <v>0</v>
      </c>
      <c r="L985" s="149">
        <v>0</v>
      </c>
      <c r="M985" s="149">
        <v>0</v>
      </c>
      <c r="N985" s="149">
        <v>0</v>
      </c>
      <c r="O985" s="149">
        <v>0</v>
      </c>
      <c r="P985" s="149">
        <v>0</v>
      </c>
      <c r="Q985" s="149">
        <v>0</v>
      </c>
    </row>
    <row r="986" customHeight="1" spans="1:17">
      <c r="A986" s="150" t="s">
        <v>1611</v>
      </c>
      <c r="B986" s="150" t="s">
        <v>1773</v>
      </c>
      <c r="C986" s="150" t="s">
        <v>1196</v>
      </c>
      <c r="D986" s="148" t="s">
        <v>1472</v>
      </c>
      <c r="E986" s="148" t="s">
        <v>1473</v>
      </c>
      <c r="F986" s="149">
        <v>8.29</v>
      </c>
      <c r="G986" s="149">
        <v>8.29</v>
      </c>
      <c r="H986" s="149">
        <v>8.29</v>
      </c>
      <c r="I986" s="149">
        <v>0</v>
      </c>
      <c r="J986" s="149">
        <v>0</v>
      </c>
      <c r="K986" s="149">
        <v>0</v>
      </c>
      <c r="L986" s="149">
        <v>0</v>
      </c>
      <c r="M986" s="149">
        <v>0</v>
      </c>
      <c r="N986" s="149">
        <v>0</v>
      </c>
      <c r="O986" s="149">
        <v>0</v>
      </c>
      <c r="P986" s="149">
        <v>0</v>
      </c>
      <c r="Q986" s="149">
        <v>0</v>
      </c>
    </row>
    <row r="987" customHeight="1" spans="1:17">
      <c r="A987" s="150"/>
      <c r="B987" s="150"/>
      <c r="C987" s="150"/>
      <c r="D987" s="148" t="s">
        <v>1499</v>
      </c>
      <c r="E987" s="148" t="s">
        <v>1500</v>
      </c>
      <c r="F987" s="149">
        <v>9.14</v>
      </c>
      <c r="G987" s="149">
        <v>9.14</v>
      </c>
      <c r="H987" s="149">
        <v>9.14</v>
      </c>
      <c r="I987" s="149">
        <v>0</v>
      </c>
      <c r="J987" s="149">
        <v>0</v>
      </c>
      <c r="K987" s="149">
        <v>0</v>
      </c>
      <c r="L987" s="149">
        <v>0</v>
      </c>
      <c r="M987" s="149">
        <v>0</v>
      </c>
      <c r="N987" s="149">
        <v>0</v>
      </c>
      <c r="O987" s="149">
        <v>0</v>
      </c>
      <c r="P987" s="149">
        <v>0</v>
      </c>
      <c r="Q987" s="149">
        <v>0</v>
      </c>
    </row>
    <row r="988" customHeight="1" spans="1:17">
      <c r="A988" s="150" t="s">
        <v>1611</v>
      </c>
      <c r="B988" s="150" t="s">
        <v>1773</v>
      </c>
      <c r="C988" s="150" t="s">
        <v>1196</v>
      </c>
      <c r="D988" s="148" t="s">
        <v>1501</v>
      </c>
      <c r="E988" s="148" t="s">
        <v>1502</v>
      </c>
      <c r="F988" s="149">
        <v>9.14</v>
      </c>
      <c r="G988" s="149">
        <v>9.14</v>
      </c>
      <c r="H988" s="149">
        <v>9.14</v>
      </c>
      <c r="I988" s="149">
        <v>0</v>
      </c>
      <c r="J988" s="149">
        <v>0</v>
      </c>
      <c r="K988" s="149">
        <v>0</v>
      </c>
      <c r="L988" s="149">
        <v>0</v>
      </c>
      <c r="M988" s="149">
        <v>0</v>
      </c>
      <c r="N988" s="149">
        <v>0</v>
      </c>
      <c r="O988" s="149">
        <v>0</v>
      </c>
      <c r="P988" s="149">
        <v>0</v>
      </c>
      <c r="Q988" s="149">
        <v>0</v>
      </c>
    </row>
    <row r="989" customHeight="1" spans="1:17">
      <c r="A989" s="150"/>
      <c r="B989" s="150"/>
      <c r="C989" s="150"/>
      <c r="D989" s="148" t="s">
        <v>1251</v>
      </c>
      <c r="E989" s="148" t="s">
        <v>1252</v>
      </c>
      <c r="F989" s="149">
        <v>2.92</v>
      </c>
      <c r="G989" s="149">
        <v>2.92</v>
      </c>
      <c r="H989" s="149">
        <v>2.92</v>
      </c>
      <c r="I989" s="149">
        <v>0</v>
      </c>
      <c r="J989" s="149">
        <v>0</v>
      </c>
      <c r="K989" s="149">
        <v>0</v>
      </c>
      <c r="L989" s="149">
        <v>0</v>
      </c>
      <c r="M989" s="149">
        <v>0</v>
      </c>
      <c r="N989" s="149">
        <v>0</v>
      </c>
      <c r="O989" s="149">
        <v>0</v>
      </c>
      <c r="P989" s="149">
        <v>0</v>
      </c>
      <c r="Q989" s="149">
        <v>0</v>
      </c>
    </row>
    <row r="990" customHeight="1" spans="1:17">
      <c r="A990" s="150" t="s">
        <v>1611</v>
      </c>
      <c r="B990" s="150" t="s">
        <v>1773</v>
      </c>
      <c r="C990" s="150" t="s">
        <v>1196</v>
      </c>
      <c r="D990" s="148" t="s">
        <v>1253</v>
      </c>
      <c r="E990" s="148" t="s">
        <v>1254</v>
      </c>
      <c r="F990" s="149">
        <v>2.92</v>
      </c>
      <c r="G990" s="149">
        <v>2.92</v>
      </c>
      <c r="H990" s="149">
        <v>2.92</v>
      </c>
      <c r="I990" s="149">
        <v>0</v>
      </c>
      <c r="J990" s="149">
        <v>0</v>
      </c>
      <c r="K990" s="149">
        <v>0</v>
      </c>
      <c r="L990" s="149">
        <v>0</v>
      </c>
      <c r="M990" s="149">
        <v>0</v>
      </c>
      <c r="N990" s="149">
        <v>0</v>
      </c>
      <c r="O990" s="149">
        <v>0</v>
      </c>
      <c r="P990" s="149">
        <v>0</v>
      </c>
      <c r="Q990" s="149">
        <v>0</v>
      </c>
    </row>
    <row r="991" customHeight="1" spans="1:17">
      <c r="A991" s="150"/>
      <c r="B991" s="150"/>
      <c r="C991" s="150"/>
      <c r="D991" s="148" t="s">
        <v>1213</v>
      </c>
      <c r="E991" s="148" t="s">
        <v>1214</v>
      </c>
      <c r="F991" s="149">
        <v>1.6</v>
      </c>
      <c r="G991" s="149">
        <v>1.6</v>
      </c>
      <c r="H991" s="149">
        <v>1.6</v>
      </c>
      <c r="I991" s="149">
        <v>0</v>
      </c>
      <c r="J991" s="149">
        <v>0</v>
      </c>
      <c r="K991" s="149">
        <v>0</v>
      </c>
      <c r="L991" s="149">
        <v>0</v>
      </c>
      <c r="M991" s="149">
        <v>0</v>
      </c>
      <c r="N991" s="149">
        <v>0</v>
      </c>
      <c r="O991" s="149">
        <v>0</v>
      </c>
      <c r="P991" s="149">
        <v>0</v>
      </c>
      <c r="Q991" s="149">
        <v>0</v>
      </c>
    </row>
    <row r="992" customHeight="1" spans="1:17">
      <c r="A992" s="150" t="s">
        <v>1611</v>
      </c>
      <c r="B992" s="150" t="s">
        <v>1773</v>
      </c>
      <c r="C992" s="150" t="s">
        <v>1196</v>
      </c>
      <c r="D992" s="148" t="s">
        <v>1215</v>
      </c>
      <c r="E992" s="148" t="s">
        <v>1216</v>
      </c>
      <c r="F992" s="149">
        <v>1.6</v>
      </c>
      <c r="G992" s="149">
        <v>1.6</v>
      </c>
      <c r="H992" s="149">
        <v>1.6</v>
      </c>
      <c r="I992" s="149">
        <v>0</v>
      </c>
      <c r="J992" s="149">
        <v>0</v>
      </c>
      <c r="K992" s="149">
        <v>0</v>
      </c>
      <c r="L992" s="149">
        <v>0</v>
      </c>
      <c r="M992" s="149">
        <v>0</v>
      </c>
      <c r="N992" s="149">
        <v>0</v>
      </c>
      <c r="O992" s="149">
        <v>0</v>
      </c>
      <c r="P992" s="149">
        <v>0</v>
      </c>
      <c r="Q992" s="149">
        <v>0</v>
      </c>
    </row>
    <row r="993" customHeight="1" spans="1:17">
      <c r="A993" s="150"/>
      <c r="B993" s="150"/>
      <c r="C993" s="150"/>
      <c r="D993" s="148" t="s">
        <v>1415</v>
      </c>
      <c r="E993" s="148" t="s">
        <v>1416</v>
      </c>
      <c r="F993" s="149">
        <v>1.47</v>
      </c>
      <c r="G993" s="149">
        <v>1.47</v>
      </c>
      <c r="H993" s="149">
        <v>1.47</v>
      </c>
      <c r="I993" s="149">
        <v>0</v>
      </c>
      <c r="J993" s="149">
        <v>0</v>
      </c>
      <c r="K993" s="149">
        <v>0</v>
      </c>
      <c r="L993" s="149">
        <v>0</v>
      </c>
      <c r="M993" s="149">
        <v>0</v>
      </c>
      <c r="N993" s="149">
        <v>0</v>
      </c>
      <c r="O993" s="149">
        <v>0</v>
      </c>
      <c r="P993" s="149">
        <v>0</v>
      </c>
      <c r="Q993" s="149">
        <v>0</v>
      </c>
    </row>
    <row r="994" customHeight="1" spans="1:17">
      <c r="A994" s="150" t="s">
        <v>1611</v>
      </c>
      <c r="B994" s="150" t="s">
        <v>1773</v>
      </c>
      <c r="C994" s="150" t="s">
        <v>1196</v>
      </c>
      <c r="D994" s="148" t="s">
        <v>1418</v>
      </c>
      <c r="E994" s="148" t="s">
        <v>1419</v>
      </c>
      <c r="F994" s="149">
        <v>1.47</v>
      </c>
      <c r="G994" s="149">
        <v>1.47</v>
      </c>
      <c r="H994" s="149">
        <v>1.47</v>
      </c>
      <c r="I994" s="149">
        <v>0</v>
      </c>
      <c r="J994" s="149">
        <v>0</v>
      </c>
      <c r="K994" s="149">
        <v>0</v>
      </c>
      <c r="L994" s="149">
        <v>0</v>
      </c>
      <c r="M994" s="149">
        <v>0</v>
      </c>
      <c r="N994" s="149">
        <v>0</v>
      </c>
      <c r="O994" s="149">
        <v>0</v>
      </c>
      <c r="P994" s="149">
        <v>0</v>
      </c>
      <c r="Q994" s="149">
        <v>0</v>
      </c>
    </row>
    <row r="995" customHeight="1" spans="1:17">
      <c r="A995" s="150"/>
      <c r="B995" s="150"/>
      <c r="C995" s="150"/>
      <c r="D995" s="148" t="s">
        <v>1227</v>
      </c>
      <c r="E995" s="148" t="s">
        <v>1228</v>
      </c>
      <c r="F995" s="149">
        <v>1.19</v>
      </c>
      <c r="G995" s="149">
        <v>1.19</v>
      </c>
      <c r="H995" s="149">
        <v>1.19</v>
      </c>
      <c r="I995" s="149">
        <v>0</v>
      </c>
      <c r="J995" s="149">
        <v>0</v>
      </c>
      <c r="K995" s="149">
        <v>0</v>
      </c>
      <c r="L995" s="149">
        <v>0</v>
      </c>
      <c r="M995" s="149">
        <v>0</v>
      </c>
      <c r="N995" s="149">
        <v>0</v>
      </c>
      <c r="O995" s="149">
        <v>0</v>
      </c>
      <c r="P995" s="149">
        <v>0</v>
      </c>
      <c r="Q995" s="149">
        <v>0</v>
      </c>
    </row>
    <row r="996" customHeight="1" spans="1:17">
      <c r="A996" s="150" t="s">
        <v>1611</v>
      </c>
      <c r="B996" s="150" t="s">
        <v>1773</v>
      </c>
      <c r="C996" s="150" t="s">
        <v>1196</v>
      </c>
      <c r="D996" s="148" t="s">
        <v>1229</v>
      </c>
      <c r="E996" s="148" t="s">
        <v>1230</v>
      </c>
      <c r="F996" s="149">
        <v>1.19</v>
      </c>
      <c r="G996" s="149">
        <v>1.19</v>
      </c>
      <c r="H996" s="149">
        <v>1.19</v>
      </c>
      <c r="I996" s="149">
        <v>0</v>
      </c>
      <c r="J996" s="149">
        <v>0</v>
      </c>
      <c r="K996" s="149">
        <v>0</v>
      </c>
      <c r="L996" s="149">
        <v>0</v>
      </c>
      <c r="M996" s="149">
        <v>0</v>
      </c>
      <c r="N996" s="149">
        <v>0</v>
      </c>
      <c r="O996" s="149">
        <v>0</v>
      </c>
      <c r="P996" s="149">
        <v>0</v>
      </c>
      <c r="Q996" s="149">
        <v>0</v>
      </c>
    </row>
    <row r="997" customHeight="1" spans="1:17">
      <c r="A997" s="150"/>
      <c r="B997" s="150"/>
      <c r="C997" s="150"/>
      <c r="D997" s="148" t="s">
        <v>1431</v>
      </c>
      <c r="E997" s="148" t="s">
        <v>1432</v>
      </c>
      <c r="F997" s="149">
        <v>9.53</v>
      </c>
      <c r="G997" s="149">
        <v>9.53</v>
      </c>
      <c r="H997" s="149">
        <v>9.53</v>
      </c>
      <c r="I997" s="149">
        <v>0</v>
      </c>
      <c r="J997" s="149">
        <v>0</v>
      </c>
      <c r="K997" s="149">
        <v>0</v>
      </c>
      <c r="L997" s="149">
        <v>0</v>
      </c>
      <c r="M997" s="149">
        <v>0</v>
      </c>
      <c r="N997" s="149">
        <v>0</v>
      </c>
      <c r="O997" s="149">
        <v>0</v>
      </c>
      <c r="P997" s="149">
        <v>0</v>
      </c>
      <c r="Q997" s="149">
        <v>0</v>
      </c>
    </row>
    <row r="998" customHeight="1" spans="1:17">
      <c r="A998" s="150" t="s">
        <v>1611</v>
      </c>
      <c r="B998" s="150" t="s">
        <v>1773</v>
      </c>
      <c r="C998" s="150" t="s">
        <v>1196</v>
      </c>
      <c r="D998" s="148" t="s">
        <v>1434</v>
      </c>
      <c r="E998" s="148" t="s">
        <v>1435</v>
      </c>
      <c r="F998" s="149">
        <v>9.53</v>
      </c>
      <c r="G998" s="149">
        <v>9.53</v>
      </c>
      <c r="H998" s="149">
        <v>9.53</v>
      </c>
      <c r="I998" s="149">
        <v>0</v>
      </c>
      <c r="J998" s="149">
        <v>0</v>
      </c>
      <c r="K998" s="149">
        <v>0</v>
      </c>
      <c r="L998" s="149">
        <v>0</v>
      </c>
      <c r="M998" s="149">
        <v>0</v>
      </c>
      <c r="N998" s="149">
        <v>0</v>
      </c>
      <c r="O998" s="149">
        <v>0</v>
      </c>
      <c r="P998" s="149">
        <v>0</v>
      </c>
      <c r="Q998" s="149">
        <v>0</v>
      </c>
    </row>
    <row r="999" customHeight="1" spans="1:17">
      <c r="A999" s="150"/>
      <c r="B999" s="150"/>
      <c r="C999" s="150"/>
      <c r="D999" s="148" t="s">
        <v>1529</v>
      </c>
      <c r="E999" s="148" t="s">
        <v>1530</v>
      </c>
      <c r="F999" s="149">
        <v>8.76</v>
      </c>
      <c r="G999" s="149">
        <v>8.76</v>
      </c>
      <c r="H999" s="149">
        <v>8.76</v>
      </c>
      <c r="I999" s="149">
        <v>0</v>
      </c>
      <c r="J999" s="149">
        <v>0</v>
      </c>
      <c r="K999" s="149">
        <v>0</v>
      </c>
      <c r="L999" s="149">
        <v>0</v>
      </c>
      <c r="M999" s="149">
        <v>0</v>
      </c>
      <c r="N999" s="149">
        <v>0</v>
      </c>
      <c r="O999" s="149">
        <v>0</v>
      </c>
      <c r="P999" s="149">
        <v>0</v>
      </c>
      <c r="Q999" s="149">
        <v>0</v>
      </c>
    </row>
    <row r="1000" customHeight="1" spans="1:17">
      <c r="A1000" s="150" t="s">
        <v>1611</v>
      </c>
      <c r="B1000" s="150" t="s">
        <v>1773</v>
      </c>
      <c r="C1000" s="150" t="s">
        <v>1196</v>
      </c>
      <c r="D1000" s="148" t="s">
        <v>1531</v>
      </c>
      <c r="E1000" s="148" t="s">
        <v>1532</v>
      </c>
      <c r="F1000" s="149">
        <v>8.76</v>
      </c>
      <c r="G1000" s="149">
        <v>8.76</v>
      </c>
      <c r="H1000" s="149">
        <v>8.76</v>
      </c>
      <c r="I1000" s="149">
        <v>0</v>
      </c>
      <c r="J1000" s="149">
        <v>0</v>
      </c>
      <c r="K1000" s="149">
        <v>0</v>
      </c>
      <c r="L1000" s="149">
        <v>0</v>
      </c>
      <c r="M1000" s="149">
        <v>0</v>
      </c>
      <c r="N1000" s="149">
        <v>0</v>
      </c>
      <c r="O1000" s="149">
        <v>0</v>
      </c>
      <c r="P1000" s="149">
        <v>0</v>
      </c>
      <c r="Q1000" s="149">
        <v>0</v>
      </c>
    </row>
    <row r="1001" customHeight="1" spans="1:17">
      <c r="A1001" s="150"/>
      <c r="B1001" s="150"/>
      <c r="C1001" s="150"/>
      <c r="D1001" s="148" t="s">
        <v>1553</v>
      </c>
      <c r="E1001" s="148" t="s">
        <v>1554</v>
      </c>
      <c r="F1001" s="149">
        <v>2.17</v>
      </c>
      <c r="G1001" s="149">
        <v>2.17</v>
      </c>
      <c r="H1001" s="149">
        <v>2.17</v>
      </c>
      <c r="I1001" s="149">
        <v>0</v>
      </c>
      <c r="J1001" s="149">
        <v>0</v>
      </c>
      <c r="K1001" s="149">
        <v>0</v>
      </c>
      <c r="L1001" s="149">
        <v>0</v>
      </c>
      <c r="M1001" s="149">
        <v>0</v>
      </c>
      <c r="N1001" s="149">
        <v>0</v>
      </c>
      <c r="O1001" s="149">
        <v>0</v>
      </c>
      <c r="P1001" s="149">
        <v>0</v>
      </c>
      <c r="Q1001" s="149">
        <v>0</v>
      </c>
    </row>
    <row r="1002" customHeight="1" spans="1:17">
      <c r="A1002" s="150" t="s">
        <v>1611</v>
      </c>
      <c r="B1002" s="150" t="s">
        <v>1773</v>
      </c>
      <c r="C1002" s="150" t="s">
        <v>1196</v>
      </c>
      <c r="D1002" s="148" t="s">
        <v>1555</v>
      </c>
      <c r="E1002" s="148" t="s">
        <v>1556</v>
      </c>
      <c r="F1002" s="149">
        <v>2.17</v>
      </c>
      <c r="G1002" s="149">
        <v>2.17</v>
      </c>
      <c r="H1002" s="149">
        <v>2.17</v>
      </c>
      <c r="I1002" s="149">
        <v>0</v>
      </c>
      <c r="J1002" s="149">
        <v>0</v>
      </c>
      <c r="K1002" s="149">
        <v>0</v>
      </c>
      <c r="L1002" s="149">
        <v>0</v>
      </c>
      <c r="M1002" s="149">
        <v>0</v>
      </c>
      <c r="N1002" s="149">
        <v>0</v>
      </c>
      <c r="O1002" s="149">
        <v>0</v>
      </c>
      <c r="P1002" s="149">
        <v>0</v>
      </c>
      <c r="Q1002" s="149">
        <v>0</v>
      </c>
    </row>
    <row r="1003" customHeight="1" spans="1:17">
      <c r="A1003" s="150"/>
      <c r="B1003" s="150"/>
      <c r="C1003" s="150"/>
      <c r="D1003" s="148" t="s">
        <v>1536</v>
      </c>
      <c r="E1003" s="148" t="s">
        <v>1537</v>
      </c>
      <c r="F1003" s="149">
        <v>5.33</v>
      </c>
      <c r="G1003" s="149">
        <v>5.33</v>
      </c>
      <c r="H1003" s="149">
        <v>5.33</v>
      </c>
      <c r="I1003" s="149">
        <v>0</v>
      </c>
      <c r="J1003" s="149">
        <v>0</v>
      </c>
      <c r="K1003" s="149">
        <v>0</v>
      </c>
      <c r="L1003" s="149">
        <v>0</v>
      </c>
      <c r="M1003" s="149">
        <v>0</v>
      </c>
      <c r="N1003" s="149">
        <v>0</v>
      </c>
      <c r="O1003" s="149">
        <v>0</v>
      </c>
      <c r="P1003" s="149">
        <v>0</v>
      </c>
      <c r="Q1003" s="149">
        <v>0</v>
      </c>
    </row>
    <row r="1004" customHeight="1" spans="1:17">
      <c r="A1004" s="150" t="s">
        <v>1611</v>
      </c>
      <c r="B1004" s="150" t="s">
        <v>1773</v>
      </c>
      <c r="C1004" s="150" t="s">
        <v>1196</v>
      </c>
      <c r="D1004" s="148" t="s">
        <v>1538</v>
      </c>
      <c r="E1004" s="148" t="s">
        <v>1539</v>
      </c>
      <c r="F1004" s="149">
        <v>5.33</v>
      </c>
      <c r="G1004" s="149">
        <v>5.33</v>
      </c>
      <c r="H1004" s="149">
        <v>5.33</v>
      </c>
      <c r="I1004" s="149">
        <v>0</v>
      </c>
      <c r="J1004" s="149">
        <v>0</v>
      </c>
      <c r="K1004" s="149">
        <v>0</v>
      </c>
      <c r="L1004" s="149">
        <v>0</v>
      </c>
      <c r="M1004" s="149">
        <v>0</v>
      </c>
      <c r="N1004" s="149">
        <v>0</v>
      </c>
      <c r="O1004" s="149">
        <v>0</v>
      </c>
      <c r="P1004" s="149">
        <v>0</v>
      </c>
      <c r="Q1004" s="149">
        <v>0</v>
      </c>
    </row>
    <row r="1005" customHeight="1" spans="1:17">
      <c r="A1005" s="150"/>
      <c r="B1005" s="150"/>
      <c r="C1005" s="150"/>
      <c r="D1005" s="148" t="s">
        <v>1567</v>
      </c>
      <c r="E1005" s="148" t="s">
        <v>1568</v>
      </c>
      <c r="F1005" s="149">
        <v>14.23</v>
      </c>
      <c r="G1005" s="149">
        <v>14.23</v>
      </c>
      <c r="H1005" s="149">
        <v>4.02</v>
      </c>
      <c r="I1005" s="149">
        <v>10.21</v>
      </c>
      <c r="J1005" s="149">
        <v>0</v>
      </c>
      <c r="K1005" s="149">
        <v>0</v>
      </c>
      <c r="L1005" s="149">
        <v>0</v>
      </c>
      <c r="M1005" s="149">
        <v>0</v>
      </c>
      <c r="N1005" s="149">
        <v>0</v>
      </c>
      <c r="O1005" s="149">
        <v>0</v>
      </c>
      <c r="P1005" s="149">
        <v>0</v>
      </c>
      <c r="Q1005" s="149">
        <v>0</v>
      </c>
    </row>
    <row r="1006" customHeight="1" spans="1:17">
      <c r="A1006" s="150" t="s">
        <v>1611</v>
      </c>
      <c r="B1006" s="150" t="s">
        <v>1773</v>
      </c>
      <c r="C1006" s="150" t="s">
        <v>1196</v>
      </c>
      <c r="D1006" s="148" t="s">
        <v>1569</v>
      </c>
      <c r="E1006" s="148" t="s">
        <v>1570</v>
      </c>
      <c r="F1006" s="149">
        <v>4.02</v>
      </c>
      <c r="G1006" s="149">
        <v>4.02</v>
      </c>
      <c r="H1006" s="149">
        <v>4.02</v>
      </c>
      <c r="I1006" s="149">
        <v>0</v>
      </c>
      <c r="J1006" s="149">
        <v>0</v>
      </c>
      <c r="K1006" s="149">
        <v>0</v>
      </c>
      <c r="L1006" s="149">
        <v>0</v>
      </c>
      <c r="M1006" s="149">
        <v>0</v>
      </c>
      <c r="N1006" s="149">
        <v>0</v>
      </c>
      <c r="O1006" s="149">
        <v>0</v>
      </c>
      <c r="P1006" s="149">
        <v>0</v>
      </c>
      <c r="Q1006" s="149">
        <v>0</v>
      </c>
    </row>
    <row r="1007" customHeight="1" spans="1:17">
      <c r="A1007" s="150" t="s">
        <v>1611</v>
      </c>
      <c r="B1007" s="150" t="s">
        <v>1773</v>
      </c>
      <c r="C1007" s="150" t="s">
        <v>1196</v>
      </c>
      <c r="D1007" s="148" t="s">
        <v>1608</v>
      </c>
      <c r="E1007" s="148" t="s">
        <v>1609</v>
      </c>
      <c r="F1007" s="149">
        <v>5.46</v>
      </c>
      <c r="G1007" s="149">
        <v>5.46</v>
      </c>
      <c r="H1007" s="149">
        <v>0</v>
      </c>
      <c r="I1007" s="149">
        <v>5.46</v>
      </c>
      <c r="J1007" s="149">
        <v>0</v>
      </c>
      <c r="K1007" s="149">
        <v>0</v>
      </c>
      <c r="L1007" s="149">
        <v>0</v>
      </c>
      <c r="M1007" s="149">
        <v>0</v>
      </c>
      <c r="N1007" s="149">
        <v>0</v>
      </c>
      <c r="O1007" s="149">
        <v>0</v>
      </c>
      <c r="P1007" s="149">
        <v>0</v>
      </c>
      <c r="Q1007" s="149">
        <v>0</v>
      </c>
    </row>
    <row r="1008" customHeight="1" spans="1:17">
      <c r="A1008" s="150" t="s">
        <v>1611</v>
      </c>
      <c r="B1008" s="150" t="s">
        <v>1773</v>
      </c>
      <c r="C1008" s="150" t="s">
        <v>1196</v>
      </c>
      <c r="D1008" s="148" t="s">
        <v>1586</v>
      </c>
      <c r="E1008" s="148" t="s">
        <v>1587</v>
      </c>
      <c r="F1008" s="149">
        <v>1.45</v>
      </c>
      <c r="G1008" s="149">
        <v>1.45</v>
      </c>
      <c r="H1008" s="149">
        <v>0</v>
      </c>
      <c r="I1008" s="149">
        <v>1.45</v>
      </c>
      <c r="J1008" s="149">
        <v>0</v>
      </c>
      <c r="K1008" s="149">
        <v>0</v>
      </c>
      <c r="L1008" s="149">
        <v>0</v>
      </c>
      <c r="M1008" s="149">
        <v>0</v>
      </c>
      <c r="N1008" s="149">
        <v>0</v>
      </c>
      <c r="O1008" s="149">
        <v>0</v>
      </c>
      <c r="P1008" s="149">
        <v>0</v>
      </c>
      <c r="Q1008" s="149">
        <v>0</v>
      </c>
    </row>
    <row r="1009" customHeight="1" spans="1:17">
      <c r="A1009" s="150" t="s">
        <v>1611</v>
      </c>
      <c r="B1009" s="150" t="s">
        <v>1773</v>
      </c>
      <c r="C1009" s="150" t="s">
        <v>1196</v>
      </c>
      <c r="D1009" s="148" t="s">
        <v>1582</v>
      </c>
      <c r="E1009" s="148" t="s">
        <v>1583</v>
      </c>
      <c r="F1009" s="149">
        <v>2.15</v>
      </c>
      <c r="G1009" s="149">
        <v>2.15</v>
      </c>
      <c r="H1009" s="149">
        <v>0</v>
      </c>
      <c r="I1009" s="149">
        <v>2.15</v>
      </c>
      <c r="J1009" s="149">
        <v>0</v>
      </c>
      <c r="K1009" s="149">
        <v>0</v>
      </c>
      <c r="L1009" s="149">
        <v>0</v>
      </c>
      <c r="M1009" s="149">
        <v>0</v>
      </c>
      <c r="N1009" s="149">
        <v>0</v>
      </c>
      <c r="O1009" s="149">
        <v>0</v>
      </c>
      <c r="P1009" s="149">
        <v>0</v>
      </c>
      <c r="Q1009" s="149">
        <v>0</v>
      </c>
    </row>
    <row r="1010" customHeight="1" spans="1:17">
      <c r="A1010" s="150" t="s">
        <v>1611</v>
      </c>
      <c r="B1010" s="150" t="s">
        <v>1773</v>
      </c>
      <c r="C1010" s="150" t="s">
        <v>1196</v>
      </c>
      <c r="D1010" s="148" t="s">
        <v>1577</v>
      </c>
      <c r="E1010" s="148" t="s">
        <v>1578</v>
      </c>
      <c r="F1010" s="149">
        <v>0.54</v>
      </c>
      <c r="G1010" s="149">
        <v>0.54</v>
      </c>
      <c r="H1010" s="149">
        <v>0</v>
      </c>
      <c r="I1010" s="149">
        <v>0.54</v>
      </c>
      <c r="J1010" s="149">
        <v>0</v>
      </c>
      <c r="K1010" s="149">
        <v>0</v>
      </c>
      <c r="L1010" s="149">
        <v>0</v>
      </c>
      <c r="M1010" s="149">
        <v>0</v>
      </c>
      <c r="N1010" s="149">
        <v>0</v>
      </c>
      <c r="O1010" s="149">
        <v>0</v>
      </c>
      <c r="P1010" s="149">
        <v>0</v>
      </c>
      <c r="Q1010" s="149">
        <v>0</v>
      </c>
    </row>
    <row r="1011" customHeight="1" spans="1:17">
      <c r="A1011" s="150" t="s">
        <v>1611</v>
      </c>
      <c r="B1011" s="150" t="s">
        <v>1773</v>
      </c>
      <c r="C1011" s="150" t="s">
        <v>1196</v>
      </c>
      <c r="D1011" s="148" t="s">
        <v>1603</v>
      </c>
      <c r="E1011" s="148" t="s">
        <v>1604</v>
      </c>
      <c r="F1011" s="149">
        <v>0.61</v>
      </c>
      <c r="G1011" s="149">
        <v>0.61</v>
      </c>
      <c r="H1011" s="149">
        <v>0</v>
      </c>
      <c r="I1011" s="149">
        <v>0.61</v>
      </c>
      <c r="J1011" s="149">
        <v>0</v>
      </c>
      <c r="K1011" s="149">
        <v>0</v>
      </c>
      <c r="L1011" s="149">
        <v>0</v>
      </c>
      <c r="M1011" s="149">
        <v>0</v>
      </c>
      <c r="N1011" s="149">
        <v>0</v>
      </c>
      <c r="O1011" s="149">
        <v>0</v>
      </c>
      <c r="P1011" s="149">
        <v>0</v>
      </c>
      <c r="Q1011" s="149">
        <v>0</v>
      </c>
    </row>
    <row r="1012" customHeight="1" spans="1:17">
      <c r="A1012" s="150"/>
      <c r="B1012" s="150"/>
      <c r="C1012" s="150"/>
      <c r="D1012" s="148" t="s">
        <v>1626</v>
      </c>
      <c r="E1012" s="148" t="s">
        <v>1627</v>
      </c>
      <c r="F1012" s="149">
        <v>1.01</v>
      </c>
      <c r="G1012" s="149">
        <v>1.01</v>
      </c>
      <c r="H1012" s="149">
        <v>1.01</v>
      </c>
      <c r="I1012" s="149">
        <v>0</v>
      </c>
      <c r="J1012" s="149">
        <v>0</v>
      </c>
      <c r="K1012" s="149">
        <v>0</v>
      </c>
      <c r="L1012" s="149">
        <v>0</v>
      </c>
      <c r="M1012" s="149">
        <v>0</v>
      </c>
      <c r="N1012" s="149">
        <v>0</v>
      </c>
      <c r="O1012" s="149">
        <v>0</v>
      </c>
      <c r="P1012" s="149">
        <v>0</v>
      </c>
      <c r="Q1012" s="149">
        <v>0</v>
      </c>
    </row>
    <row r="1013" customHeight="1" spans="1:17">
      <c r="A1013" s="150" t="s">
        <v>1611</v>
      </c>
      <c r="B1013" s="150" t="s">
        <v>1773</v>
      </c>
      <c r="C1013" s="150" t="s">
        <v>1196</v>
      </c>
      <c r="D1013" s="148" t="s">
        <v>1628</v>
      </c>
      <c r="E1013" s="148" t="s">
        <v>1629</v>
      </c>
      <c r="F1013" s="149">
        <v>1.01</v>
      </c>
      <c r="G1013" s="149">
        <v>1.01</v>
      </c>
      <c r="H1013" s="149">
        <v>1.01</v>
      </c>
      <c r="I1013" s="149">
        <v>0</v>
      </c>
      <c r="J1013" s="149">
        <v>0</v>
      </c>
      <c r="K1013" s="149">
        <v>0</v>
      </c>
      <c r="L1013" s="149">
        <v>0</v>
      </c>
      <c r="M1013" s="149">
        <v>0</v>
      </c>
      <c r="N1013" s="149">
        <v>0</v>
      </c>
      <c r="O1013" s="149">
        <v>0</v>
      </c>
      <c r="P1013" s="149">
        <v>0</v>
      </c>
      <c r="Q1013" s="149">
        <v>0</v>
      </c>
    </row>
    <row r="1014" customHeight="1" spans="1:17">
      <c r="A1014" s="150"/>
      <c r="B1014" s="150"/>
      <c r="C1014" s="150"/>
      <c r="D1014" s="148" t="s">
        <v>1423</v>
      </c>
      <c r="E1014" s="148" t="s">
        <v>1424</v>
      </c>
      <c r="F1014" s="149">
        <v>1.89</v>
      </c>
      <c r="G1014" s="149">
        <v>1.89</v>
      </c>
      <c r="H1014" s="149">
        <v>1.89</v>
      </c>
      <c r="I1014" s="149">
        <v>0</v>
      </c>
      <c r="J1014" s="149">
        <v>0</v>
      </c>
      <c r="K1014" s="149">
        <v>0</v>
      </c>
      <c r="L1014" s="149">
        <v>0</v>
      </c>
      <c r="M1014" s="149">
        <v>0</v>
      </c>
      <c r="N1014" s="149">
        <v>0</v>
      </c>
      <c r="O1014" s="149">
        <v>0</v>
      </c>
      <c r="P1014" s="149">
        <v>0</v>
      </c>
      <c r="Q1014" s="149">
        <v>0</v>
      </c>
    </row>
    <row r="1015" customHeight="1" spans="1:17">
      <c r="A1015" s="150" t="s">
        <v>1611</v>
      </c>
      <c r="B1015" s="150" t="s">
        <v>1773</v>
      </c>
      <c r="C1015" s="150" t="s">
        <v>1196</v>
      </c>
      <c r="D1015" s="148" t="s">
        <v>1426</v>
      </c>
      <c r="E1015" s="148" t="s">
        <v>1427</v>
      </c>
      <c r="F1015" s="149">
        <v>1.89</v>
      </c>
      <c r="G1015" s="149">
        <v>1.89</v>
      </c>
      <c r="H1015" s="149">
        <v>1.89</v>
      </c>
      <c r="I1015" s="149">
        <v>0</v>
      </c>
      <c r="J1015" s="149">
        <v>0</v>
      </c>
      <c r="K1015" s="149">
        <v>0</v>
      </c>
      <c r="L1015" s="149">
        <v>0</v>
      </c>
      <c r="M1015" s="149">
        <v>0</v>
      </c>
      <c r="N1015" s="149">
        <v>0</v>
      </c>
      <c r="O1015" s="149">
        <v>0</v>
      </c>
      <c r="P1015" s="149">
        <v>0</v>
      </c>
      <c r="Q1015" s="149">
        <v>0</v>
      </c>
    </row>
    <row r="1016" customHeight="1" spans="1:17">
      <c r="A1016" s="150"/>
      <c r="B1016" s="150"/>
      <c r="C1016" s="150"/>
      <c r="D1016" s="148" t="s">
        <v>1392</v>
      </c>
      <c r="E1016" s="148" t="s">
        <v>1393</v>
      </c>
      <c r="F1016" s="149">
        <v>5.45</v>
      </c>
      <c r="G1016" s="149">
        <v>5.45</v>
      </c>
      <c r="H1016" s="149">
        <v>5.45</v>
      </c>
      <c r="I1016" s="149">
        <v>0</v>
      </c>
      <c r="J1016" s="149">
        <v>0</v>
      </c>
      <c r="K1016" s="149">
        <v>0</v>
      </c>
      <c r="L1016" s="149">
        <v>0</v>
      </c>
      <c r="M1016" s="149">
        <v>0</v>
      </c>
      <c r="N1016" s="149">
        <v>0</v>
      </c>
      <c r="O1016" s="149">
        <v>0</v>
      </c>
      <c r="P1016" s="149">
        <v>0</v>
      </c>
      <c r="Q1016" s="149">
        <v>0</v>
      </c>
    </row>
    <row r="1017" customHeight="1" spans="1:17">
      <c r="A1017" s="150" t="s">
        <v>1611</v>
      </c>
      <c r="B1017" s="150" t="s">
        <v>1773</v>
      </c>
      <c r="C1017" s="150" t="s">
        <v>1196</v>
      </c>
      <c r="D1017" s="148" t="s">
        <v>1395</v>
      </c>
      <c r="E1017" s="148" t="s">
        <v>1396</v>
      </c>
      <c r="F1017" s="149">
        <v>5.45</v>
      </c>
      <c r="G1017" s="149">
        <v>5.45</v>
      </c>
      <c r="H1017" s="149">
        <v>5.45</v>
      </c>
      <c r="I1017" s="149">
        <v>0</v>
      </c>
      <c r="J1017" s="149">
        <v>0</v>
      </c>
      <c r="K1017" s="149">
        <v>0</v>
      </c>
      <c r="L1017" s="149">
        <v>0</v>
      </c>
      <c r="M1017" s="149">
        <v>0</v>
      </c>
      <c r="N1017" s="149">
        <v>0</v>
      </c>
      <c r="O1017" s="149">
        <v>0</v>
      </c>
      <c r="P1017" s="149">
        <v>0</v>
      </c>
      <c r="Q1017" s="149">
        <v>0</v>
      </c>
    </row>
    <row r="1018" customHeight="1" spans="1:17">
      <c r="A1018" s="150"/>
      <c r="B1018" s="150"/>
      <c r="C1018" s="150"/>
      <c r="D1018" s="148" t="s">
        <v>1571</v>
      </c>
      <c r="E1018" s="148" t="s">
        <v>1572</v>
      </c>
      <c r="F1018" s="149">
        <v>4.08</v>
      </c>
      <c r="G1018" s="149">
        <v>4.08</v>
      </c>
      <c r="H1018" s="149">
        <v>4.08</v>
      </c>
      <c r="I1018" s="149">
        <v>0</v>
      </c>
      <c r="J1018" s="149">
        <v>0</v>
      </c>
      <c r="K1018" s="149">
        <v>0</v>
      </c>
      <c r="L1018" s="149">
        <v>0</v>
      </c>
      <c r="M1018" s="149">
        <v>0</v>
      </c>
      <c r="N1018" s="149">
        <v>0</v>
      </c>
      <c r="O1018" s="149">
        <v>0</v>
      </c>
      <c r="P1018" s="149">
        <v>0</v>
      </c>
      <c r="Q1018" s="149">
        <v>0</v>
      </c>
    </row>
    <row r="1019" customHeight="1" spans="1:17">
      <c r="A1019" s="150" t="s">
        <v>1611</v>
      </c>
      <c r="B1019" s="150" t="s">
        <v>1773</v>
      </c>
      <c r="C1019" s="150" t="s">
        <v>1196</v>
      </c>
      <c r="D1019" s="148" t="s">
        <v>1573</v>
      </c>
      <c r="E1019" s="148" t="s">
        <v>1574</v>
      </c>
      <c r="F1019" s="149">
        <v>4.08</v>
      </c>
      <c r="G1019" s="149">
        <v>4.08</v>
      </c>
      <c r="H1019" s="149">
        <v>4.08</v>
      </c>
      <c r="I1019" s="149">
        <v>0</v>
      </c>
      <c r="J1019" s="149">
        <v>0</v>
      </c>
      <c r="K1019" s="149">
        <v>0</v>
      </c>
      <c r="L1019" s="149">
        <v>0</v>
      </c>
      <c r="M1019" s="149">
        <v>0</v>
      </c>
      <c r="N1019" s="149">
        <v>0</v>
      </c>
      <c r="O1019" s="149">
        <v>0</v>
      </c>
      <c r="P1019" s="149">
        <v>0</v>
      </c>
      <c r="Q1019" s="149">
        <v>0</v>
      </c>
    </row>
    <row r="1020" customHeight="1" spans="1:17">
      <c r="A1020" s="150"/>
      <c r="B1020" s="150"/>
      <c r="C1020" s="150"/>
      <c r="D1020" s="148" t="s">
        <v>1630</v>
      </c>
      <c r="E1020" s="148" t="s">
        <v>1631</v>
      </c>
      <c r="F1020" s="149">
        <v>3.59</v>
      </c>
      <c r="G1020" s="149">
        <v>3.59</v>
      </c>
      <c r="H1020" s="149">
        <v>3.59</v>
      </c>
      <c r="I1020" s="149">
        <v>0</v>
      </c>
      <c r="J1020" s="149">
        <v>0</v>
      </c>
      <c r="K1020" s="149">
        <v>0</v>
      </c>
      <c r="L1020" s="149">
        <v>0</v>
      </c>
      <c r="M1020" s="149">
        <v>0</v>
      </c>
      <c r="N1020" s="149">
        <v>0</v>
      </c>
      <c r="O1020" s="149">
        <v>0</v>
      </c>
      <c r="P1020" s="149">
        <v>0</v>
      </c>
      <c r="Q1020" s="149">
        <v>0</v>
      </c>
    </row>
    <row r="1021" customHeight="1" spans="1:17">
      <c r="A1021" s="150" t="s">
        <v>1611</v>
      </c>
      <c r="B1021" s="150" t="s">
        <v>1773</v>
      </c>
      <c r="C1021" s="150" t="s">
        <v>1196</v>
      </c>
      <c r="D1021" s="148" t="s">
        <v>1632</v>
      </c>
      <c r="E1021" s="148" t="s">
        <v>1633</v>
      </c>
      <c r="F1021" s="149">
        <v>3.59</v>
      </c>
      <c r="G1021" s="149">
        <v>3.59</v>
      </c>
      <c r="H1021" s="149">
        <v>3.59</v>
      </c>
      <c r="I1021" s="149">
        <v>0</v>
      </c>
      <c r="J1021" s="149">
        <v>0</v>
      </c>
      <c r="K1021" s="149">
        <v>0</v>
      </c>
      <c r="L1021" s="149">
        <v>0</v>
      </c>
      <c r="M1021" s="149">
        <v>0</v>
      </c>
      <c r="N1021" s="149">
        <v>0</v>
      </c>
      <c r="O1021" s="149">
        <v>0</v>
      </c>
      <c r="P1021" s="149">
        <v>0</v>
      </c>
      <c r="Q1021" s="149">
        <v>0</v>
      </c>
    </row>
    <row r="1022" customHeight="1" spans="1:17">
      <c r="A1022" s="150"/>
      <c r="B1022" s="150"/>
      <c r="C1022" s="150"/>
      <c r="D1022" s="148" t="s">
        <v>1634</v>
      </c>
      <c r="E1022" s="148" t="s">
        <v>1635</v>
      </c>
      <c r="F1022" s="149">
        <v>7.84</v>
      </c>
      <c r="G1022" s="149">
        <v>7.84</v>
      </c>
      <c r="H1022" s="149">
        <v>5.67</v>
      </c>
      <c r="I1022" s="149">
        <v>2.17</v>
      </c>
      <c r="J1022" s="149">
        <v>0</v>
      </c>
      <c r="K1022" s="149">
        <v>0</v>
      </c>
      <c r="L1022" s="149">
        <v>0</v>
      </c>
      <c r="M1022" s="149">
        <v>0</v>
      </c>
      <c r="N1022" s="149">
        <v>0</v>
      </c>
      <c r="O1022" s="149">
        <v>0</v>
      </c>
      <c r="P1022" s="149">
        <v>0</v>
      </c>
      <c r="Q1022" s="149">
        <v>0</v>
      </c>
    </row>
    <row r="1023" customHeight="1" spans="1:17">
      <c r="A1023" s="150" t="s">
        <v>1611</v>
      </c>
      <c r="B1023" s="150" t="s">
        <v>1773</v>
      </c>
      <c r="C1023" s="150" t="s">
        <v>1196</v>
      </c>
      <c r="D1023" s="148" t="s">
        <v>1636</v>
      </c>
      <c r="E1023" s="148" t="s">
        <v>1637</v>
      </c>
      <c r="F1023" s="149">
        <v>4.59</v>
      </c>
      <c r="G1023" s="149">
        <v>4.59</v>
      </c>
      <c r="H1023" s="149">
        <v>4.59</v>
      </c>
      <c r="I1023" s="149">
        <v>0</v>
      </c>
      <c r="J1023" s="149">
        <v>0</v>
      </c>
      <c r="K1023" s="149">
        <v>0</v>
      </c>
      <c r="L1023" s="149">
        <v>0</v>
      </c>
      <c r="M1023" s="149">
        <v>0</v>
      </c>
      <c r="N1023" s="149">
        <v>0</v>
      </c>
      <c r="O1023" s="149">
        <v>0</v>
      </c>
      <c r="P1023" s="149">
        <v>0</v>
      </c>
      <c r="Q1023" s="149">
        <v>0</v>
      </c>
    </row>
    <row r="1024" customHeight="1" spans="1:17">
      <c r="A1024" s="150" t="s">
        <v>1611</v>
      </c>
      <c r="B1024" s="150" t="s">
        <v>1773</v>
      </c>
      <c r="C1024" s="150" t="s">
        <v>1196</v>
      </c>
      <c r="D1024" s="148" t="s">
        <v>1638</v>
      </c>
      <c r="E1024" s="148" t="s">
        <v>1639</v>
      </c>
      <c r="F1024" s="149">
        <v>0.33</v>
      </c>
      <c r="G1024" s="149">
        <v>0.33</v>
      </c>
      <c r="H1024" s="149">
        <v>0.33</v>
      </c>
      <c r="I1024" s="149">
        <v>0</v>
      </c>
      <c r="J1024" s="149">
        <v>0</v>
      </c>
      <c r="K1024" s="149">
        <v>0</v>
      </c>
      <c r="L1024" s="149">
        <v>0</v>
      </c>
      <c r="M1024" s="149">
        <v>0</v>
      </c>
      <c r="N1024" s="149">
        <v>0</v>
      </c>
      <c r="O1024" s="149">
        <v>0</v>
      </c>
      <c r="P1024" s="149">
        <v>0</v>
      </c>
      <c r="Q1024" s="149">
        <v>0</v>
      </c>
    </row>
    <row r="1025" customHeight="1" spans="1:17">
      <c r="A1025" s="150" t="s">
        <v>1611</v>
      </c>
      <c r="B1025" s="150" t="s">
        <v>1773</v>
      </c>
      <c r="C1025" s="150" t="s">
        <v>1196</v>
      </c>
      <c r="D1025" s="148" t="s">
        <v>1640</v>
      </c>
      <c r="E1025" s="148" t="s">
        <v>1641</v>
      </c>
      <c r="F1025" s="149">
        <v>1.79</v>
      </c>
      <c r="G1025" s="149">
        <v>1.79</v>
      </c>
      <c r="H1025" s="149">
        <v>0</v>
      </c>
      <c r="I1025" s="149">
        <v>1.79</v>
      </c>
      <c r="J1025" s="149">
        <v>0</v>
      </c>
      <c r="K1025" s="149">
        <v>0</v>
      </c>
      <c r="L1025" s="149">
        <v>0</v>
      </c>
      <c r="M1025" s="149">
        <v>0</v>
      </c>
      <c r="N1025" s="149">
        <v>0</v>
      </c>
      <c r="O1025" s="149">
        <v>0</v>
      </c>
      <c r="P1025" s="149">
        <v>0</v>
      </c>
      <c r="Q1025" s="149">
        <v>0</v>
      </c>
    </row>
    <row r="1026" customHeight="1" spans="1:17">
      <c r="A1026" s="150" t="s">
        <v>1611</v>
      </c>
      <c r="B1026" s="150" t="s">
        <v>1773</v>
      </c>
      <c r="C1026" s="150" t="s">
        <v>1196</v>
      </c>
      <c r="D1026" s="148" t="s">
        <v>1642</v>
      </c>
      <c r="E1026" s="148" t="s">
        <v>1643</v>
      </c>
      <c r="F1026" s="149">
        <v>0.29</v>
      </c>
      <c r="G1026" s="149">
        <v>0.29</v>
      </c>
      <c r="H1026" s="149">
        <v>0.29</v>
      </c>
      <c r="I1026" s="149">
        <v>0</v>
      </c>
      <c r="J1026" s="149">
        <v>0</v>
      </c>
      <c r="K1026" s="149">
        <v>0</v>
      </c>
      <c r="L1026" s="149">
        <v>0</v>
      </c>
      <c r="M1026" s="149">
        <v>0</v>
      </c>
      <c r="N1026" s="149">
        <v>0</v>
      </c>
      <c r="O1026" s="149">
        <v>0</v>
      </c>
      <c r="P1026" s="149">
        <v>0</v>
      </c>
      <c r="Q1026" s="149">
        <v>0</v>
      </c>
    </row>
    <row r="1027" customHeight="1" spans="1:17">
      <c r="A1027" s="150" t="s">
        <v>1611</v>
      </c>
      <c r="B1027" s="150" t="s">
        <v>1773</v>
      </c>
      <c r="C1027" s="150" t="s">
        <v>1196</v>
      </c>
      <c r="D1027" s="148" t="s">
        <v>1644</v>
      </c>
      <c r="E1027" s="148" t="s">
        <v>1645</v>
      </c>
      <c r="F1027" s="149">
        <v>0.46</v>
      </c>
      <c r="G1027" s="149">
        <v>0.46</v>
      </c>
      <c r="H1027" s="149">
        <v>0.46</v>
      </c>
      <c r="I1027" s="149">
        <v>0</v>
      </c>
      <c r="J1027" s="149">
        <v>0</v>
      </c>
      <c r="K1027" s="149">
        <v>0</v>
      </c>
      <c r="L1027" s="149">
        <v>0</v>
      </c>
      <c r="M1027" s="149">
        <v>0</v>
      </c>
      <c r="N1027" s="149">
        <v>0</v>
      </c>
      <c r="O1027" s="149">
        <v>0</v>
      </c>
      <c r="P1027" s="149">
        <v>0</v>
      </c>
      <c r="Q1027" s="149">
        <v>0</v>
      </c>
    </row>
    <row r="1028" customHeight="1" spans="1:17">
      <c r="A1028" s="150" t="s">
        <v>1611</v>
      </c>
      <c r="B1028" s="150" t="s">
        <v>1773</v>
      </c>
      <c r="C1028" s="150" t="s">
        <v>1196</v>
      </c>
      <c r="D1028" s="148" t="s">
        <v>1646</v>
      </c>
      <c r="E1028" s="148" t="s">
        <v>1647</v>
      </c>
      <c r="F1028" s="149">
        <v>0.38</v>
      </c>
      <c r="G1028" s="149">
        <v>0.38</v>
      </c>
      <c r="H1028" s="149">
        <v>0</v>
      </c>
      <c r="I1028" s="149">
        <v>0.38</v>
      </c>
      <c r="J1028" s="149">
        <v>0</v>
      </c>
      <c r="K1028" s="149">
        <v>0</v>
      </c>
      <c r="L1028" s="149">
        <v>0</v>
      </c>
      <c r="M1028" s="149">
        <v>0</v>
      </c>
      <c r="N1028" s="149">
        <v>0</v>
      </c>
      <c r="O1028" s="149">
        <v>0</v>
      </c>
      <c r="P1028" s="149">
        <v>0</v>
      </c>
      <c r="Q1028" s="149">
        <v>0</v>
      </c>
    </row>
    <row r="1029" customHeight="1" spans="1:17">
      <c r="A1029" s="150"/>
      <c r="B1029" s="150"/>
      <c r="C1029" s="150"/>
      <c r="D1029" s="148" t="s">
        <v>1648</v>
      </c>
      <c r="E1029" s="148" t="s">
        <v>1649</v>
      </c>
      <c r="F1029" s="149">
        <v>7.79</v>
      </c>
      <c r="G1029" s="149">
        <v>7.79</v>
      </c>
      <c r="H1029" s="149">
        <v>6.6</v>
      </c>
      <c r="I1029" s="149">
        <v>1.19</v>
      </c>
      <c r="J1029" s="149">
        <v>0</v>
      </c>
      <c r="K1029" s="149">
        <v>0</v>
      </c>
      <c r="L1029" s="149">
        <v>0</v>
      </c>
      <c r="M1029" s="149">
        <v>0</v>
      </c>
      <c r="N1029" s="149">
        <v>0</v>
      </c>
      <c r="O1029" s="149">
        <v>0</v>
      </c>
      <c r="P1029" s="149">
        <v>0</v>
      </c>
      <c r="Q1029" s="149">
        <v>0</v>
      </c>
    </row>
    <row r="1030" customHeight="1" spans="1:17">
      <c r="A1030" s="150" t="s">
        <v>1611</v>
      </c>
      <c r="B1030" s="150" t="s">
        <v>1773</v>
      </c>
      <c r="C1030" s="150" t="s">
        <v>1196</v>
      </c>
      <c r="D1030" s="148" t="s">
        <v>1650</v>
      </c>
      <c r="E1030" s="148" t="s">
        <v>1651</v>
      </c>
      <c r="F1030" s="149">
        <v>3.36</v>
      </c>
      <c r="G1030" s="149">
        <v>3.36</v>
      </c>
      <c r="H1030" s="149">
        <v>3.36</v>
      </c>
      <c r="I1030" s="149">
        <v>0</v>
      </c>
      <c r="J1030" s="149">
        <v>0</v>
      </c>
      <c r="K1030" s="149">
        <v>0</v>
      </c>
      <c r="L1030" s="149">
        <v>0</v>
      </c>
      <c r="M1030" s="149">
        <v>0</v>
      </c>
      <c r="N1030" s="149">
        <v>0</v>
      </c>
      <c r="O1030" s="149">
        <v>0</v>
      </c>
      <c r="P1030" s="149">
        <v>0</v>
      </c>
      <c r="Q1030" s="149">
        <v>0</v>
      </c>
    </row>
    <row r="1031" customHeight="1" spans="1:17">
      <c r="A1031" s="150" t="s">
        <v>1611</v>
      </c>
      <c r="B1031" s="150" t="s">
        <v>1773</v>
      </c>
      <c r="C1031" s="150" t="s">
        <v>1196</v>
      </c>
      <c r="D1031" s="148" t="s">
        <v>1652</v>
      </c>
      <c r="E1031" s="148" t="s">
        <v>1653</v>
      </c>
      <c r="F1031" s="149">
        <v>0.74</v>
      </c>
      <c r="G1031" s="149">
        <v>0.74</v>
      </c>
      <c r="H1031" s="149">
        <v>0</v>
      </c>
      <c r="I1031" s="149">
        <v>0.74</v>
      </c>
      <c r="J1031" s="149">
        <v>0</v>
      </c>
      <c r="K1031" s="149">
        <v>0</v>
      </c>
      <c r="L1031" s="149">
        <v>0</v>
      </c>
      <c r="M1031" s="149">
        <v>0</v>
      </c>
      <c r="N1031" s="149">
        <v>0</v>
      </c>
      <c r="O1031" s="149">
        <v>0</v>
      </c>
      <c r="P1031" s="149">
        <v>0</v>
      </c>
      <c r="Q1031" s="149">
        <v>0</v>
      </c>
    </row>
    <row r="1032" customHeight="1" spans="1:17">
      <c r="A1032" s="150" t="s">
        <v>1611</v>
      </c>
      <c r="B1032" s="150" t="s">
        <v>1773</v>
      </c>
      <c r="C1032" s="150" t="s">
        <v>1196</v>
      </c>
      <c r="D1032" s="148" t="s">
        <v>1654</v>
      </c>
      <c r="E1032" s="148" t="s">
        <v>1655</v>
      </c>
      <c r="F1032" s="149">
        <v>0.29</v>
      </c>
      <c r="G1032" s="149">
        <v>0.29</v>
      </c>
      <c r="H1032" s="149">
        <v>0</v>
      </c>
      <c r="I1032" s="149">
        <v>0.29</v>
      </c>
      <c r="J1032" s="149">
        <v>0</v>
      </c>
      <c r="K1032" s="149">
        <v>0</v>
      </c>
      <c r="L1032" s="149">
        <v>0</v>
      </c>
      <c r="M1032" s="149">
        <v>0</v>
      </c>
      <c r="N1032" s="149">
        <v>0</v>
      </c>
      <c r="O1032" s="149">
        <v>0</v>
      </c>
      <c r="P1032" s="149">
        <v>0</v>
      </c>
      <c r="Q1032" s="149">
        <v>0</v>
      </c>
    </row>
    <row r="1033" customHeight="1" spans="1:17">
      <c r="A1033" s="150" t="s">
        <v>1611</v>
      </c>
      <c r="B1033" s="150" t="s">
        <v>1773</v>
      </c>
      <c r="C1033" s="150" t="s">
        <v>1196</v>
      </c>
      <c r="D1033" s="148" t="s">
        <v>1656</v>
      </c>
      <c r="E1033" s="148" t="s">
        <v>1657</v>
      </c>
      <c r="F1033" s="149">
        <v>0.16</v>
      </c>
      <c r="G1033" s="149">
        <v>0.16</v>
      </c>
      <c r="H1033" s="149">
        <v>0</v>
      </c>
      <c r="I1033" s="149">
        <v>0.16</v>
      </c>
      <c r="J1033" s="149">
        <v>0</v>
      </c>
      <c r="K1033" s="149">
        <v>0</v>
      </c>
      <c r="L1033" s="149">
        <v>0</v>
      </c>
      <c r="M1033" s="149">
        <v>0</v>
      </c>
      <c r="N1033" s="149">
        <v>0</v>
      </c>
      <c r="O1033" s="149">
        <v>0</v>
      </c>
      <c r="P1033" s="149">
        <v>0</v>
      </c>
      <c r="Q1033" s="149">
        <v>0</v>
      </c>
    </row>
    <row r="1034" customHeight="1" spans="1:17">
      <c r="A1034" s="150" t="s">
        <v>1611</v>
      </c>
      <c r="B1034" s="150" t="s">
        <v>1773</v>
      </c>
      <c r="C1034" s="150" t="s">
        <v>1196</v>
      </c>
      <c r="D1034" s="148" t="s">
        <v>1658</v>
      </c>
      <c r="E1034" s="148" t="s">
        <v>1659</v>
      </c>
      <c r="F1034" s="149">
        <v>2.27</v>
      </c>
      <c r="G1034" s="149">
        <v>2.27</v>
      </c>
      <c r="H1034" s="149">
        <v>2.27</v>
      </c>
      <c r="I1034" s="149">
        <v>0</v>
      </c>
      <c r="J1034" s="149">
        <v>0</v>
      </c>
      <c r="K1034" s="149">
        <v>0</v>
      </c>
      <c r="L1034" s="149">
        <v>0</v>
      </c>
      <c r="M1034" s="149">
        <v>0</v>
      </c>
      <c r="N1034" s="149">
        <v>0</v>
      </c>
      <c r="O1034" s="149">
        <v>0</v>
      </c>
      <c r="P1034" s="149">
        <v>0</v>
      </c>
      <c r="Q1034" s="149">
        <v>0</v>
      </c>
    </row>
    <row r="1035" customHeight="1" spans="1:17">
      <c r="A1035" s="150" t="s">
        <v>1611</v>
      </c>
      <c r="B1035" s="150" t="s">
        <v>1773</v>
      </c>
      <c r="C1035" s="150" t="s">
        <v>1196</v>
      </c>
      <c r="D1035" s="148" t="s">
        <v>1660</v>
      </c>
      <c r="E1035" s="148" t="s">
        <v>1661</v>
      </c>
      <c r="F1035" s="149">
        <v>0.97</v>
      </c>
      <c r="G1035" s="149">
        <v>0.97</v>
      </c>
      <c r="H1035" s="149">
        <v>0.97</v>
      </c>
      <c r="I1035" s="149">
        <v>0</v>
      </c>
      <c r="J1035" s="149">
        <v>0</v>
      </c>
      <c r="K1035" s="149">
        <v>0</v>
      </c>
      <c r="L1035" s="149">
        <v>0</v>
      </c>
      <c r="M1035" s="149">
        <v>0</v>
      </c>
      <c r="N1035" s="149">
        <v>0</v>
      </c>
      <c r="O1035" s="149">
        <v>0</v>
      </c>
      <c r="P1035" s="149">
        <v>0</v>
      </c>
      <c r="Q1035" s="149">
        <v>0</v>
      </c>
    </row>
    <row r="1036" customHeight="1" spans="1:17">
      <c r="A1036" s="150"/>
      <c r="B1036" s="150"/>
      <c r="C1036" s="150"/>
      <c r="D1036" s="148" t="s">
        <v>1662</v>
      </c>
      <c r="E1036" s="148" t="s">
        <v>1663</v>
      </c>
      <c r="F1036" s="149">
        <v>4.05</v>
      </c>
      <c r="G1036" s="149">
        <v>4.05</v>
      </c>
      <c r="H1036" s="149">
        <v>3.19</v>
      </c>
      <c r="I1036" s="149">
        <v>0.86</v>
      </c>
      <c r="J1036" s="149">
        <v>0</v>
      </c>
      <c r="K1036" s="149">
        <v>0</v>
      </c>
      <c r="L1036" s="149">
        <v>0</v>
      </c>
      <c r="M1036" s="149">
        <v>0</v>
      </c>
      <c r="N1036" s="149">
        <v>0</v>
      </c>
      <c r="O1036" s="149">
        <v>0</v>
      </c>
      <c r="P1036" s="149">
        <v>0</v>
      </c>
      <c r="Q1036" s="149">
        <v>0</v>
      </c>
    </row>
    <row r="1037" customHeight="1" spans="1:17">
      <c r="A1037" s="150" t="s">
        <v>1611</v>
      </c>
      <c r="B1037" s="150" t="s">
        <v>1773</v>
      </c>
      <c r="C1037" s="150" t="s">
        <v>1196</v>
      </c>
      <c r="D1037" s="148" t="s">
        <v>1664</v>
      </c>
      <c r="E1037" s="148" t="s">
        <v>1665</v>
      </c>
      <c r="F1037" s="149">
        <v>3.19</v>
      </c>
      <c r="G1037" s="149">
        <v>3.19</v>
      </c>
      <c r="H1037" s="149">
        <v>3.19</v>
      </c>
      <c r="I1037" s="149">
        <v>0</v>
      </c>
      <c r="J1037" s="149">
        <v>0</v>
      </c>
      <c r="K1037" s="149">
        <v>0</v>
      </c>
      <c r="L1037" s="149">
        <v>0</v>
      </c>
      <c r="M1037" s="149">
        <v>0</v>
      </c>
      <c r="N1037" s="149">
        <v>0</v>
      </c>
      <c r="O1037" s="149">
        <v>0</v>
      </c>
      <c r="P1037" s="149">
        <v>0</v>
      </c>
      <c r="Q1037" s="149">
        <v>0</v>
      </c>
    </row>
    <row r="1038" customHeight="1" spans="1:17">
      <c r="A1038" s="150" t="s">
        <v>1611</v>
      </c>
      <c r="B1038" s="150" t="s">
        <v>1773</v>
      </c>
      <c r="C1038" s="150" t="s">
        <v>1196</v>
      </c>
      <c r="D1038" s="148" t="s">
        <v>1666</v>
      </c>
      <c r="E1038" s="148" t="s">
        <v>1667</v>
      </c>
      <c r="F1038" s="149">
        <v>0.86</v>
      </c>
      <c r="G1038" s="149">
        <v>0.86</v>
      </c>
      <c r="H1038" s="149">
        <v>0</v>
      </c>
      <c r="I1038" s="149">
        <v>0.86</v>
      </c>
      <c r="J1038" s="149">
        <v>0</v>
      </c>
      <c r="K1038" s="149">
        <v>0</v>
      </c>
      <c r="L1038" s="149">
        <v>0</v>
      </c>
      <c r="M1038" s="149">
        <v>0</v>
      </c>
      <c r="N1038" s="149">
        <v>0</v>
      </c>
      <c r="O1038" s="149">
        <v>0</v>
      </c>
      <c r="P1038" s="149">
        <v>0</v>
      </c>
      <c r="Q1038" s="149">
        <v>0</v>
      </c>
    </row>
    <row r="1039" customHeight="1" spans="1:17">
      <c r="A1039" s="150"/>
      <c r="B1039" s="150"/>
      <c r="C1039" s="150"/>
      <c r="D1039" s="148" t="s">
        <v>1668</v>
      </c>
      <c r="E1039" s="148" t="s">
        <v>1669</v>
      </c>
      <c r="F1039" s="149">
        <v>0.84</v>
      </c>
      <c r="G1039" s="149">
        <v>0.84</v>
      </c>
      <c r="H1039" s="149">
        <v>0</v>
      </c>
      <c r="I1039" s="149">
        <v>0.84</v>
      </c>
      <c r="J1039" s="149">
        <v>0</v>
      </c>
      <c r="K1039" s="149">
        <v>0</v>
      </c>
      <c r="L1039" s="149">
        <v>0</v>
      </c>
      <c r="M1039" s="149">
        <v>0</v>
      </c>
      <c r="N1039" s="149">
        <v>0</v>
      </c>
      <c r="O1039" s="149">
        <v>0</v>
      </c>
      <c r="P1039" s="149">
        <v>0</v>
      </c>
      <c r="Q1039" s="149">
        <v>0</v>
      </c>
    </row>
    <row r="1040" customHeight="1" spans="1:17">
      <c r="A1040" s="150" t="s">
        <v>1611</v>
      </c>
      <c r="B1040" s="150" t="s">
        <v>1773</v>
      </c>
      <c r="C1040" s="150" t="s">
        <v>1196</v>
      </c>
      <c r="D1040" s="148" t="s">
        <v>1670</v>
      </c>
      <c r="E1040" s="148" t="s">
        <v>1671</v>
      </c>
      <c r="F1040" s="149">
        <v>0.84</v>
      </c>
      <c r="G1040" s="149">
        <v>0.84</v>
      </c>
      <c r="H1040" s="149">
        <v>0</v>
      </c>
      <c r="I1040" s="149">
        <v>0.84</v>
      </c>
      <c r="J1040" s="149">
        <v>0</v>
      </c>
      <c r="K1040" s="149">
        <v>0</v>
      </c>
      <c r="L1040" s="149">
        <v>0</v>
      </c>
      <c r="M1040" s="149">
        <v>0</v>
      </c>
      <c r="N1040" s="149">
        <v>0</v>
      </c>
      <c r="O1040" s="149">
        <v>0</v>
      </c>
      <c r="P1040" s="149">
        <v>0</v>
      </c>
      <c r="Q1040" s="149">
        <v>0</v>
      </c>
    </row>
    <row r="1041" customHeight="1" spans="1:17">
      <c r="A1041" s="150"/>
      <c r="B1041" s="150"/>
      <c r="C1041" s="150"/>
      <c r="D1041" s="148" t="s">
        <v>1672</v>
      </c>
      <c r="E1041" s="148" t="s">
        <v>1673</v>
      </c>
      <c r="F1041" s="149">
        <v>3.21</v>
      </c>
      <c r="G1041" s="149">
        <v>3.21</v>
      </c>
      <c r="H1041" s="149">
        <v>0</v>
      </c>
      <c r="I1041" s="149">
        <v>3.21</v>
      </c>
      <c r="J1041" s="149">
        <v>0</v>
      </c>
      <c r="K1041" s="149">
        <v>0</v>
      </c>
      <c r="L1041" s="149">
        <v>0</v>
      </c>
      <c r="M1041" s="149">
        <v>0</v>
      </c>
      <c r="N1041" s="149">
        <v>0</v>
      </c>
      <c r="O1041" s="149">
        <v>0</v>
      </c>
      <c r="P1041" s="149">
        <v>0</v>
      </c>
      <c r="Q1041" s="149">
        <v>0</v>
      </c>
    </row>
    <row r="1042" customHeight="1" spans="1:17">
      <c r="A1042" s="150" t="s">
        <v>1611</v>
      </c>
      <c r="B1042" s="150" t="s">
        <v>1773</v>
      </c>
      <c r="C1042" s="150" t="s">
        <v>1196</v>
      </c>
      <c r="D1042" s="148" t="s">
        <v>1674</v>
      </c>
      <c r="E1042" s="148" t="s">
        <v>1675</v>
      </c>
      <c r="F1042" s="149">
        <v>3.21</v>
      </c>
      <c r="G1042" s="149">
        <v>3.21</v>
      </c>
      <c r="H1042" s="149">
        <v>0</v>
      </c>
      <c r="I1042" s="149">
        <v>3.21</v>
      </c>
      <c r="J1042" s="149">
        <v>0</v>
      </c>
      <c r="K1042" s="149">
        <v>0</v>
      </c>
      <c r="L1042" s="149">
        <v>0</v>
      </c>
      <c r="M1042" s="149">
        <v>0</v>
      </c>
      <c r="N1042" s="149">
        <v>0</v>
      </c>
      <c r="O1042" s="149">
        <v>0</v>
      </c>
      <c r="P1042" s="149">
        <v>0</v>
      </c>
      <c r="Q1042" s="149">
        <v>0</v>
      </c>
    </row>
    <row r="1043" customHeight="1" spans="1:17">
      <c r="A1043" s="150"/>
      <c r="B1043" s="150"/>
      <c r="C1043" s="150"/>
      <c r="D1043" s="148" t="s">
        <v>1289</v>
      </c>
      <c r="E1043" s="148" t="s">
        <v>1290</v>
      </c>
      <c r="F1043" s="149">
        <v>6.38</v>
      </c>
      <c r="G1043" s="149">
        <v>6.38</v>
      </c>
      <c r="H1043" s="149">
        <v>6.38</v>
      </c>
      <c r="I1043" s="149">
        <v>0</v>
      </c>
      <c r="J1043" s="149">
        <v>0</v>
      </c>
      <c r="K1043" s="149">
        <v>0</v>
      </c>
      <c r="L1043" s="149">
        <v>0</v>
      </c>
      <c r="M1043" s="149">
        <v>0</v>
      </c>
      <c r="N1043" s="149">
        <v>0</v>
      </c>
      <c r="O1043" s="149">
        <v>0</v>
      </c>
      <c r="P1043" s="149">
        <v>0</v>
      </c>
      <c r="Q1043" s="149">
        <v>0</v>
      </c>
    </row>
    <row r="1044" customHeight="1" spans="1:17">
      <c r="A1044" s="150" t="s">
        <v>1611</v>
      </c>
      <c r="B1044" s="150" t="s">
        <v>1773</v>
      </c>
      <c r="C1044" s="150" t="s">
        <v>1196</v>
      </c>
      <c r="D1044" s="148" t="s">
        <v>1292</v>
      </c>
      <c r="E1044" s="148" t="s">
        <v>1293</v>
      </c>
      <c r="F1044" s="149">
        <v>6.38</v>
      </c>
      <c r="G1044" s="149">
        <v>6.38</v>
      </c>
      <c r="H1044" s="149">
        <v>6.38</v>
      </c>
      <c r="I1044" s="149">
        <v>0</v>
      </c>
      <c r="J1044" s="149">
        <v>0</v>
      </c>
      <c r="K1044" s="149">
        <v>0</v>
      </c>
      <c r="L1044" s="149">
        <v>0</v>
      </c>
      <c r="M1044" s="149">
        <v>0</v>
      </c>
      <c r="N1044" s="149">
        <v>0</v>
      </c>
      <c r="O1044" s="149">
        <v>0</v>
      </c>
      <c r="P1044" s="149">
        <v>0</v>
      </c>
      <c r="Q1044" s="149">
        <v>0</v>
      </c>
    </row>
    <row r="1045" customHeight="1" spans="1:17">
      <c r="A1045" s="150"/>
      <c r="B1045" s="150"/>
      <c r="C1045" s="150"/>
      <c r="D1045" s="148" t="s">
        <v>1619</v>
      </c>
      <c r="E1045" s="148" t="s">
        <v>1620</v>
      </c>
      <c r="F1045" s="149">
        <v>5.63</v>
      </c>
      <c r="G1045" s="149">
        <v>5.63</v>
      </c>
      <c r="H1045" s="149">
        <v>3.99</v>
      </c>
      <c r="I1045" s="149">
        <v>1.64</v>
      </c>
      <c r="J1045" s="149">
        <v>0</v>
      </c>
      <c r="K1045" s="149">
        <v>0</v>
      </c>
      <c r="L1045" s="149">
        <v>0</v>
      </c>
      <c r="M1045" s="149">
        <v>0</v>
      </c>
      <c r="N1045" s="149">
        <v>0</v>
      </c>
      <c r="O1045" s="149">
        <v>0</v>
      </c>
      <c r="P1045" s="149">
        <v>0</v>
      </c>
      <c r="Q1045" s="149">
        <v>0</v>
      </c>
    </row>
    <row r="1046" customHeight="1" spans="1:17">
      <c r="A1046" s="150" t="s">
        <v>1611</v>
      </c>
      <c r="B1046" s="150" t="s">
        <v>1773</v>
      </c>
      <c r="C1046" s="150" t="s">
        <v>1196</v>
      </c>
      <c r="D1046" s="148" t="s">
        <v>1621</v>
      </c>
      <c r="E1046" s="148" t="s">
        <v>1622</v>
      </c>
      <c r="F1046" s="149">
        <v>3.99</v>
      </c>
      <c r="G1046" s="149">
        <v>3.99</v>
      </c>
      <c r="H1046" s="149">
        <v>3.99</v>
      </c>
      <c r="I1046" s="149">
        <v>0</v>
      </c>
      <c r="J1046" s="149">
        <v>0</v>
      </c>
      <c r="K1046" s="149">
        <v>0</v>
      </c>
      <c r="L1046" s="149">
        <v>0</v>
      </c>
      <c r="M1046" s="149">
        <v>0</v>
      </c>
      <c r="N1046" s="149">
        <v>0</v>
      </c>
      <c r="O1046" s="149">
        <v>0</v>
      </c>
      <c r="P1046" s="149">
        <v>0</v>
      </c>
      <c r="Q1046" s="149">
        <v>0</v>
      </c>
    </row>
    <row r="1047" customHeight="1" spans="1:17">
      <c r="A1047" s="150" t="s">
        <v>1611</v>
      </c>
      <c r="B1047" s="150" t="s">
        <v>1773</v>
      </c>
      <c r="C1047" s="150" t="s">
        <v>1196</v>
      </c>
      <c r="D1047" s="148" t="s">
        <v>1732</v>
      </c>
      <c r="E1047" s="148" t="s">
        <v>1733</v>
      </c>
      <c r="F1047" s="149">
        <v>1.64</v>
      </c>
      <c r="G1047" s="149">
        <v>1.64</v>
      </c>
      <c r="H1047" s="149">
        <v>0</v>
      </c>
      <c r="I1047" s="149">
        <v>1.64</v>
      </c>
      <c r="J1047" s="149">
        <v>0</v>
      </c>
      <c r="K1047" s="149">
        <v>0</v>
      </c>
      <c r="L1047" s="149">
        <v>0</v>
      </c>
      <c r="M1047" s="149">
        <v>0</v>
      </c>
      <c r="N1047" s="149">
        <v>0</v>
      </c>
      <c r="O1047" s="149">
        <v>0</v>
      </c>
      <c r="P1047" s="149">
        <v>0</v>
      </c>
      <c r="Q1047" s="149">
        <v>0</v>
      </c>
    </row>
    <row r="1048" customHeight="1" spans="1:17">
      <c r="A1048" s="150"/>
      <c r="B1048" s="150"/>
      <c r="C1048" s="150"/>
      <c r="D1048" s="148" t="s">
        <v>1737</v>
      </c>
      <c r="E1048" s="148" t="s">
        <v>1738</v>
      </c>
      <c r="F1048" s="149">
        <v>1.19</v>
      </c>
      <c r="G1048" s="149">
        <v>1.19</v>
      </c>
      <c r="H1048" s="149">
        <v>1.19</v>
      </c>
      <c r="I1048" s="149">
        <v>0</v>
      </c>
      <c r="J1048" s="149">
        <v>0</v>
      </c>
      <c r="K1048" s="149">
        <v>0</v>
      </c>
      <c r="L1048" s="149">
        <v>0</v>
      </c>
      <c r="M1048" s="149">
        <v>0</v>
      </c>
      <c r="N1048" s="149">
        <v>0</v>
      </c>
      <c r="O1048" s="149">
        <v>0</v>
      </c>
      <c r="P1048" s="149">
        <v>0</v>
      </c>
      <c r="Q1048" s="149">
        <v>0</v>
      </c>
    </row>
    <row r="1049" customHeight="1" spans="1:17">
      <c r="A1049" s="150" t="s">
        <v>1611</v>
      </c>
      <c r="B1049" s="150" t="s">
        <v>1773</v>
      </c>
      <c r="C1049" s="150" t="s">
        <v>1196</v>
      </c>
      <c r="D1049" s="148" t="s">
        <v>1739</v>
      </c>
      <c r="E1049" s="148" t="s">
        <v>1740</v>
      </c>
      <c r="F1049" s="149">
        <v>1.19</v>
      </c>
      <c r="G1049" s="149">
        <v>1.19</v>
      </c>
      <c r="H1049" s="149">
        <v>1.19</v>
      </c>
      <c r="I1049" s="149">
        <v>0</v>
      </c>
      <c r="J1049" s="149">
        <v>0</v>
      </c>
      <c r="K1049" s="149">
        <v>0</v>
      </c>
      <c r="L1049" s="149">
        <v>0</v>
      </c>
      <c r="M1049" s="149">
        <v>0</v>
      </c>
      <c r="N1049" s="149">
        <v>0</v>
      </c>
      <c r="O1049" s="149">
        <v>0</v>
      </c>
      <c r="P1049" s="149">
        <v>0</v>
      </c>
      <c r="Q1049" s="149">
        <v>0</v>
      </c>
    </row>
    <row r="1050" customHeight="1" spans="1:17">
      <c r="A1050" s="150"/>
      <c r="B1050" s="150"/>
      <c r="C1050" s="150"/>
      <c r="D1050" s="148" t="s">
        <v>1676</v>
      </c>
      <c r="E1050" s="148" t="s">
        <v>1677</v>
      </c>
      <c r="F1050" s="149">
        <v>4.73</v>
      </c>
      <c r="G1050" s="149">
        <v>4.73</v>
      </c>
      <c r="H1050" s="149">
        <v>4.73</v>
      </c>
      <c r="I1050" s="149">
        <v>0</v>
      </c>
      <c r="J1050" s="149">
        <v>0</v>
      </c>
      <c r="K1050" s="149">
        <v>0</v>
      </c>
      <c r="L1050" s="149">
        <v>0</v>
      </c>
      <c r="M1050" s="149">
        <v>0</v>
      </c>
      <c r="N1050" s="149">
        <v>0</v>
      </c>
      <c r="O1050" s="149">
        <v>0</v>
      </c>
      <c r="P1050" s="149">
        <v>0</v>
      </c>
      <c r="Q1050" s="149">
        <v>0</v>
      </c>
    </row>
    <row r="1051" customHeight="1" spans="1:17">
      <c r="A1051" s="150" t="s">
        <v>1611</v>
      </c>
      <c r="B1051" s="150" t="s">
        <v>1773</v>
      </c>
      <c r="C1051" s="150" t="s">
        <v>1196</v>
      </c>
      <c r="D1051" s="148" t="s">
        <v>1678</v>
      </c>
      <c r="E1051" s="148" t="s">
        <v>1679</v>
      </c>
      <c r="F1051" s="149">
        <v>4.73</v>
      </c>
      <c r="G1051" s="149">
        <v>4.73</v>
      </c>
      <c r="H1051" s="149">
        <v>4.73</v>
      </c>
      <c r="I1051" s="149">
        <v>0</v>
      </c>
      <c r="J1051" s="149">
        <v>0</v>
      </c>
      <c r="K1051" s="149">
        <v>0</v>
      </c>
      <c r="L1051" s="149">
        <v>0</v>
      </c>
      <c r="M1051" s="149">
        <v>0</v>
      </c>
      <c r="N1051" s="149">
        <v>0</v>
      </c>
      <c r="O1051" s="149">
        <v>0</v>
      </c>
      <c r="P1051" s="149">
        <v>0</v>
      </c>
      <c r="Q1051" s="149">
        <v>0</v>
      </c>
    </row>
    <row r="1052" customHeight="1" spans="1:17">
      <c r="A1052" s="150"/>
      <c r="B1052" s="150"/>
      <c r="C1052" s="150"/>
      <c r="D1052" s="148" t="s">
        <v>1680</v>
      </c>
      <c r="E1052" s="148" t="s">
        <v>1681</v>
      </c>
      <c r="F1052" s="149">
        <v>16.37</v>
      </c>
      <c r="G1052" s="149">
        <v>16.37</v>
      </c>
      <c r="H1052" s="149">
        <v>0</v>
      </c>
      <c r="I1052" s="149">
        <v>16.37</v>
      </c>
      <c r="J1052" s="149">
        <v>0</v>
      </c>
      <c r="K1052" s="149">
        <v>0</v>
      </c>
      <c r="L1052" s="149">
        <v>0</v>
      </c>
      <c r="M1052" s="149">
        <v>0</v>
      </c>
      <c r="N1052" s="149">
        <v>0</v>
      </c>
      <c r="O1052" s="149">
        <v>0</v>
      </c>
      <c r="P1052" s="149">
        <v>0</v>
      </c>
      <c r="Q1052" s="149">
        <v>0</v>
      </c>
    </row>
    <row r="1053" customHeight="1" spans="1:17">
      <c r="A1053" s="150" t="s">
        <v>1611</v>
      </c>
      <c r="B1053" s="150" t="s">
        <v>1773</v>
      </c>
      <c r="C1053" s="150" t="s">
        <v>1196</v>
      </c>
      <c r="D1053" s="148" t="s">
        <v>1682</v>
      </c>
      <c r="E1053" s="148" t="s">
        <v>1683</v>
      </c>
      <c r="F1053" s="149">
        <v>16.37</v>
      </c>
      <c r="G1053" s="149">
        <v>16.37</v>
      </c>
      <c r="H1053" s="149">
        <v>0</v>
      </c>
      <c r="I1053" s="149">
        <v>16.37</v>
      </c>
      <c r="J1053" s="149">
        <v>0</v>
      </c>
      <c r="K1053" s="149">
        <v>0</v>
      </c>
      <c r="L1053" s="149">
        <v>0</v>
      </c>
      <c r="M1053" s="149">
        <v>0</v>
      </c>
      <c r="N1053" s="149">
        <v>0</v>
      </c>
      <c r="O1053" s="149">
        <v>0</v>
      </c>
      <c r="P1053" s="149">
        <v>0</v>
      </c>
      <c r="Q1053" s="149">
        <v>0</v>
      </c>
    </row>
    <row r="1054" customHeight="1" spans="1:17">
      <c r="A1054" s="150"/>
      <c r="B1054" s="150"/>
      <c r="C1054" s="150"/>
      <c r="D1054" s="148" t="s">
        <v>1718</v>
      </c>
      <c r="E1054" s="148" t="s">
        <v>1719</v>
      </c>
      <c r="F1054" s="149">
        <v>5.48</v>
      </c>
      <c r="G1054" s="149">
        <v>5.48</v>
      </c>
      <c r="H1054" s="149">
        <v>0</v>
      </c>
      <c r="I1054" s="149">
        <v>5.48</v>
      </c>
      <c r="J1054" s="149">
        <v>0</v>
      </c>
      <c r="K1054" s="149">
        <v>0</v>
      </c>
      <c r="L1054" s="149">
        <v>0</v>
      </c>
      <c r="M1054" s="149">
        <v>0</v>
      </c>
      <c r="N1054" s="149">
        <v>0</v>
      </c>
      <c r="O1054" s="149">
        <v>0</v>
      </c>
      <c r="P1054" s="149">
        <v>0</v>
      </c>
      <c r="Q1054" s="149">
        <v>0</v>
      </c>
    </row>
    <row r="1055" customHeight="1" spans="1:17">
      <c r="A1055" s="150" t="s">
        <v>1611</v>
      </c>
      <c r="B1055" s="150" t="s">
        <v>1773</v>
      </c>
      <c r="C1055" s="150" t="s">
        <v>1196</v>
      </c>
      <c r="D1055" s="148" t="s">
        <v>1720</v>
      </c>
      <c r="E1055" s="148" t="s">
        <v>1721</v>
      </c>
      <c r="F1055" s="149">
        <v>5.48</v>
      </c>
      <c r="G1055" s="149">
        <v>5.48</v>
      </c>
      <c r="H1055" s="149">
        <v>0</v>
      </c>
      <c r="I1055" s="149">
        <v>5.48</v>
      </c>
      <c r="J1055" s="149">
        <v>0</v>
      </c>
      <c r="K1055" s="149">
        <v>0</v>
      </c>
      <c r="L1055" s="149">
        <v>0</v>
      </c>
      <c r="M1055" s="149">
        <v>0</v>
      </c>
      <c r="N1055" s="149">
        <v>0</v>
      </c>
      <c r="O1055" s="149">
        <v>0</v>
      </c>
      <c r="P1055" s="149">
        <v>0</v>
      </c>
      <c r="Q1055" s="149">
        <v>0</v>
      </c>
    </row>
    <row r="1056" customHeight="1" spans="1:17">
      <c r="A1056" s="150"/>
      <c r="B1056" s="150"/>
      <c r="C1056" s="150"/>
      <c r="D1056" s="148" t="s">
        <v>1684</v>
      </c>
      <c r="E1056" s="148" t="s">
        <v>1685</v>
      </c>
      <c r="F1056" s="149">
        <v>3.87</v>
      </c>
      <c r="G1056" s="149">
        <v>3.87</v>
      </c>
      <c r="H1056" s="149">
        <v>0</v>
      </c>
      <c r="I1056" s="149">
        <v>3.87</v>
      </c>
      <c r="J1056" s="149">
        <v>0</v>
      </c>
      <c r="K1056" s="149">
        <v>0</v>
      </c>
      <c r="L1056" s="149">
        <v>0</v>
      </c>
      <c r="M1056" s="149">
        <v>0</v>
      </c>
      <c r="N1056" s="149">
        <v>0</v>
      </c>
      <c r="O1056" s="149">
        <v>0</v>
      </c>
      <c r="P1056" s="149">
        <v>0</v>
      </c>
      <c r="Q1056" s="149">
        <v>0</v>
      </c>
    </row>
    <row r="1057" customHeight="1" spans="1:17">
      <c r="A1057" s="150" t="s">
        <v>1611</v>
      </c>
      <c r="B1057" s="150" t="s">
        <v>1773</v>
      </c>
      <c r="C1057" s="150" t="s">
        <v>1196</v>
      </c>
      <c r="D1057" s="148" t="s">
        <v>1686</v>
      </c>
      <c r="E1057" s="148" t="s">
        <v>1687</v>
      </c>
      <c r="F1057" s="149">
        <v>3.87</v>
      </c>
      <c r="G1057" s="149">
        <v>3.87</v>
      </c>
      <c r="H1057" s="149">
        <v>0</v>
      </c>
      <c r="I1057" s="149">
        <v>3.87</v>
      </c>
      <c r="J1057" s="149">
        <v>0</v>
      </c>
      <c r="K1057" s="149">
        <v>0</v>
      </c>
      <c r="L1057" s="149">
        <v>0</v>
      </c>
      <c r="M1057" s="149">
        <v>0</v>
      </c>
      <c r="N1057" s="149">
        <v>0</v>
      </c>
      <c r="O1057" s="149">
        <v>0</v>
      </c>
      <c r="P1057" s="149">
        <v>0</v>
      </c>
      <c r="Q1057" s="149">
        <v>0</v>
      </c>
    </row>
    <row r="1058" customHeight="1" spans="1:17">
      <c r="A1058" s="150"/>
      <c r="B1058" s="150"/>
      <c r="C1058" s="150"/>
      <c r="D1058" s="148" t="s">
        <v>1688</v>
      </c>
      <c r="E1058" s="148" t="s">
        <v>1689</v>
      </c>
      <c r="F1058" s="149">
        <v>4.17</v>
      </c>
      <c r="G1058" s="149">
        <v>4.17</v>
      </c>
      <c r="H1058" s="149">
        <v>0</v>
      </c>
      <c r="I1058" s="149">
        <v>4.17</v>
      </c>
      <c r="J1058" s="149">
        <v>0</v>
      </c>
      <c r="K1058" s="149">
        <v>0</v>
      </c>
      <c r="L1058" s="149">
        <v>0</v>
      </c>
      <c r="M1058" s="149">
        <v>0</v>
      </c>
      <c r="N1058" s="149">
        <v>0</v>
      </c>
      <c r="O1058" s="149">
        <v>0</v>
      </c>
      <c r="P1058" s="149">
        <v>0</v>
      </c>
      <c r="Q1058" s="149">
        <v>0</v>
      </c>
    </row>
    <row r="1059" customHeight="1" spans="1:17">
      <c r="A1059" s="150" t="s">
        <v>1611</v>
      </c>
      <c r="B1059" s="150" t="s">
        <v>1773</v>
      </c>
      <c r="C1059" s="150" t="s">
        <v>1196</v>
      </c>
      <c r="D1059" s="148" t="s">
        <v>1690</v>
      </c>
      <c r="E1059" s="148" t="s">
        <v>1691</v>
      </c>
      <c r="F1059" s="149">
        <v>4.17</v>
      </c>
      <c r="G1059" s="149">
        <v>4.17</v>
      </c>
      <c r="H1059" s="149">
        <v>0</v>
      </c>
      <c r="I1059" s="149">
        <v>4.17</v>
      </c>
      <c r="J1059" s="149">
        <v>0</v>
      </c>
      <c r="K1059" s="149">
        <v>0</v>
      </c>
      <c r="L1059" s="149">
        <v>0</v>
      </c>
      <c r="M1059" s="149">
        <v>0</v>
      </c>
      <c r="N1059" s="149">
        <v>0</v>
      </c>
      <c r="O1059" s="149">
        <v>0</v>
      </c>
      <c r="P1059" s="149">
        <v>0</v>
      </c>
      <c r="Q1059" s="149">
        <v>0</v>
      </c>
    </row>
    <row r="1060" customHeight="1" spans="1:17">
      <c r="A1060" s="150"/>
      <c r="B1060" s="150"/>
      <c r="C1060" s="150"/>
      <c r="D1060" s="148" t="s">
        <v>1692</v>
      </c>
      <c r="E1060" s="148" t="s">
        <v>1693</v>
      </c>
      <c r="F1060" s="149">
        <v>1.87</v>
      </c>
      <c r="G1060" s="149">
        <v>1.87</v>
      </c>
      <c r="H1060" s="149">
        <v>1.87</v>
      </c>
      <c r="I1060" s="149">
        <v>0</v>
      </c>
      <c r="J1060" s="149">
        <v>0</v>
      </c>
      <c r="K1060" s="149">
        <v>0</v>
      </c>
      <c r="L1060" s="149">
        <v>0</v>
      </c>
      <c r="M1060" s="149">
        <v>0</v>
      </c>
      <c r="N1060" s="149">
        <v>0</v>
      </c>
      <c r="O1060" s="149">
        <v>0</v>
      </c>
      <c r="P1060" s="149">
        <v>0</v>
      </c>
      <c r="Q1060" s="149">
        <v>0</v>
      </c>
    </row>
    <row r="1061" customHeight="1" spans="1:17">
      <c r="A1061" s="150" t="s">
        <v>1611</v>
      </c>
      <c r="B1061" s="150" t="s">
        <v>1773</v>
      </c>
      <c r="C1061" s="150" t="s">
        <v>1196</v>
      </c>
      <c r="D1061" s="148" t="s">
        <v>1694</v>
      </c>
      <c r="E1061" s="148" t="s">
        <v>1695</v>
      </c>
      <c r="F1061" s="149">
        <v>1.87</v>
      </c>
      <c r="G1061" s="149">
        <v>1.87</v>
      </c>
      <c r="H1061" s="149">
        <v>1.87</v>
      </c>
      <c r="I1061" s="149">
        <v>0</v>
      </c>
      <c r="J1061" s="149">
        <v>0</v>
      </c>
      <c r="K1061" s="149">
        <v>0</v>
      </c>
      <c r="L1061" s="149">
        <v>0</v>
      </c>
      <c r="M1061" s="149">
        <v>0</v>
      </c>
      <c r="N1061" s="149">
        <v>0</v>
      </c>
      <c r="O1061" s="149">
        <v>0</v>
      </c>
      <c r="P1061" s="149">
        <v>0</v>
      </c>
      <c r="Q1061" s="149">
        <v>0</v>
      </c>
    </row>
    <row r="1062" customHeight="1" spans="1:17">
      <c r="A1062" s="150"/>
      <c r="B1062" s="150"/>
      <c r="C1062" s="150"/>
      <c r="D1062" s="148" t="s">
        <v>1696</v>
      </c>
      <c r="E1062" s="148" t="s">
        <v>1697</v>
      </c>
      <c r="F1062" s="149">
        <v>0.9</v>
      </c>
      <c r="G1062" s="149">
        <v>0.9</v>
      </c>
      <c r="H1062" s="149">
        <v>0.9</v>
      </c>
      <c r="I1062" s="149">
        <v>0</v>
      </c>
      <c r="J1062" s="149">
        <v>0</v>
      </c>
      <c r="K1062" s="149">
        <v>0</v>
      </c>
      <c r="L1062" s="149">
        <v>0</v>
      </c>
      <c r="M1062" s="149">
        <v>0</v>
      </c>
      <c r="N1062" s="149">
        <v>0</v>
      </c>
      <c r="O1062" s="149">
        <v>0</v>
      </c>
      <c r="P1062" s="149">
        <v>0</v>
      </c>
      <c r="Q1062" s="149">
        <v>0</v>
      </c>
    </row>
    <row r="1063" customHeight="1" spans="1:17">
      <c r="A1063" s="150" t="s">
        <v>1611</v>
      </c>
      <c r="B1063" s="150" t="s">
        <v>1773</v>
      </c>
      <c r="C1063" s="150" t="s">
        <v>1196</v>
      </c>
      <c r="D1063" s="148" t="s">
        <v>1698</v>
      </c>
      <c r="E1063" s="148" t="s">
        <v>1699</v>
      </c>
      <c r="F1063" s="149">
        <v>0.9</v>
      </c>
      <c r="G1063" s="149">
        <v>0.9</v>
      </c>
      <c r="H1063" s="149">
        <v>0.9</v>
      </c>
      <c r="I1063" s="149">
        <v>0</v>
      </c>
      <c r="J1063" s="149">
        <v>0</v>
      </c>
      <c r="K1063" s="149">
        <v>0</v>
      </c>
      <c r="L1063" s="149">
        <v>0</v>
      </c>
      <c r="M1063" s="149">
        <v>0</v>
      </c>
      <c r="N1063" s="149">
        <v>0</v>
      </c>
      <c r="O1063" s="149">
        <v>0</v>
      </c>
      <c r="P1063" s="149">
        <v>0</v>
      </c>
      <c r="Q1063" s="149">
        <v>0</v>
      </c>
    </row>
    <row r="1064" customHeight="1" spans="1:17">
      <c r="A1064" s="150"/>
      <c r="B1064" s="150"/>
      <c r="C1064" s="150"/>
      <c r="D1064" s="148" t="s">
        <v>1242</v>
      </c>
      <c r="E1064" s="148" t="s">
        <v>1243</v>
      </c>
      <c r="F1064" s="149">
        <v>6.72</v>
      </c>
      <c r="G1064" s="149">
        <v>6.72</v>
      </c>
      <c r="H1064" s="149">
        <v>6.72</v>
      </c>
      <c r="I1064" s="149">
        <v>0</v>
      </c>
      <c r="J1064" s="149">
        <v>0</v>
      </c>
      <c r="K1064" s="149">
        <v>0</v>
      </c>
      <c r="L1064" s="149">
        <v>0</v>
      </c>
      <c r="M1064" s="149">
        <v>0</v>
      </c>
      <c r="N1064" s="149">
        <v>0</v>
      </c>
      <c r="O1064" s="149">
        <v>0</v>
      </c>
      <c r="P1064" s="149">
        <v>0</v>
      </c>
      <c r="Q1064" s="149">
        <v>0</v>
      </c>
    </row>
    <row r="1065" customHeight="1" spans="1:17">
      <c r="A1065" s="150" t="s">
        <v>1611</v>
      </c>
      <c r="B1065" s="150" t="s">
        <v>1773</v>
      </c>
      <c r="C1065" s="150" t="s">
        <v>1196</v>
      </c>
      <c r="D1065" s="148" t="s">
        <v>1244</v>
      </c>
      <c r="E1065" s="148" t="s">
        <v>1245</v>
      </c>
      <c r="F1065" s="149">
        <v>6.72</v>
      </c>
      <c r="G1065" s="149">
        <v>6.72</v>
      </c>
      <c r="H1065" s="149">
        <v>6.72</v>
      </c>
      <c r="I1065" s="149">
        <v>0</v>
      </c>
      <c r="J1065" s="149">
        <v>0</v>
      </c>
      <c r="K1065" s="149">
        <v>0</v>
      </c>
      <c r="L1065" s="149">
        <v>0</v>
      </c>
      <c r="M1065" s="149">
        <v>0</v>
      </c>
      <c r="N1065" s="149">
        <v>0</v>
      </c>
      <c r="O1065" s="149">
        <v>0</v>
      </c>
      <c r="P1065" s="149">
        <v>0</v>
      </c>
      <c r="Q1065" s="149">
        <v>0</v>
      </c>
    </row>
    <row r="1066" customHeight="1" spans="1:17">
      <c r="A1066" s="150"/>
      <c r="B1066" s="150"/>
      <c r="C1066" s="150"/>
      <c r="D1066" s="148" t="s">
        <v>1754</v>
      </c>
      <c r="E1066" s="148" t="s">
        <v>1755</v>
      </c>
      <c r="F1066" s="149">
        <v>3.31</v>
      </c>
      <c r="G1066" s="149">
        <v>3.31</v>
      </c>
      <c r="H1066" s="149">
        <v>3.31</v>
      </c>
      <c r="I1066" s="149">
        <v>0</v>
      </c>
      <c r="J1066" s="149">
        <v>0</v>
      </c>
      <c r="K1066" s="149">
        <v>0</v>
      </c>
      <c r="L1066" s="149">
        <v>0</v>
      </c>
      <c r="M1066" s="149">
        <v>0</v>
      </c>
      <c r="N1066" s="149">
        <v>0</v>
      </c>
      <c r="O1066" s="149">
        <v>0</v>
      </c>
      <c r="P1066" s="149">
        <v>0</v>
      </c>
      <c r="Q1066" s="149">
        <v>0</v>
      </c>
    </row>
    <row r="1067" customHeight="1" spans="1:17">
      <c r="A1067" s="150" t="s">
        <v>1611</v>
      </c>
      <c r="B1067" s="150" t="s">
        <v>1773</v>
      </c>
      <c r="C1067" s="150" t="s">
        <v>1196</v>
      </c>
      <c r="D1067" s="148" t="s">
        <v>1756</v>
      </c>
      <c r="E1067" s="148" t="s">
        <v>1757</v>
      </c>
      <c r="F1067" s="149">
        <v>3.31</v>
      </c>
      <c r="G1067" s="149">
        <v>3.31</v>
      </c>
      <c r="H1067" s="149">
        <v>3.31</v>
      </c>
      <c r="I1067" s="149">
        <v>0</v>
      </c>
      <c r="J1067" s="149">
        <v>0</v>
      </c>
      <c r="K1067" s="149">
        <v>0</v>
      </c>
      <c r="L1067" s="149">
        <v>0</v>
      </c>
      <c r="M1067" s="149">
        <v>0</v>
      </c>
      <c r="N1067" s="149">
        <v>0</v>
      </c>
      <c r="O1067" s="149">
        <v>0</v>
      </c>
      <c r="P1067" s="149">
        <v>0</v>
      </c>
      <c r="Q1067" s="149">
        <v>0</v>
      </c>
    </row>
    <row r="1068" customHeight="1" spans="1:17">
      <c r="A1068" s="150"/>
      <c r="B1068" s="150"/>
      <c r="C1068" s="150"/>
      <c r="D1068" s="148" t="s">
        <v>1450</v>
      </c>
      <c r="E1068" s="148" t="s">
        <v>1451</v>
      </c>
      <c r="F1068" s="149">
        <v>6.87</v>
      </c>
      <c r="G1068" s="149">
        <v>6.87</v>
      </c>
      <c r="H1068" s="149">
        <v>6.87</v>
      </c>
      <c r="I1068" s="149">
        <v>0</v>
      </c>
      <c r="J1068" s="149">
        <v>0</v>
      </c>
      <c r="K1068" s="149">
        <v>0</v>
      </c>
      <c r="L1068" s="149">
        <v>0</v>
      </c>
      <c r="M1068" s="149">
        <v>0</v>
      </c>
      <c r="N1068" s="149">
        <v>0</v>
      </c>
      <c r="O1068" s="149">
        <v>0</v>
      </c>
      <c r="P1068" s="149">
        <v>0</v>
      </c>
      <c r="Q1068" s="149">
        <v>0</v>
      </c>
    </row>
    <row r="1069" customHeight="1" spans="1:17">
      <c r="A1069" s="150" t="s">
        <v>1611</v>
      </c>
      <c r="B1069" s="150" t="s">
        <v>1773</v>
      </c>
      <c r="C1069" s="150" t="s">
        <v>1196</v>
      </c>
      <c r="D1069" s="148" t="s">
        <v>1452</v>
      </c>
      <c r="E1069" s="148" t="s">
        <v>1453</v>
      </c>
      <c r="F1069" s="149">
        <v>6.87</v>
      </c>
      <c r="G1069" s="149">
        <v>6.87</v>
      </c>
      <c r="H1069" s="149">
        <v>6.87</v>
      </c>
      <c r="I1069" s="149">
        <v>0</v>
      </c>
      <c r="J1069" s="149">
        <v>0</v>
      </c>
      <c r="K1069" s="149">
        <v>0</v>
      </c>
      <c r="L1069" s="149">
        <v>0</v>
      </c>
      <c r="M1069" s="149">
        <v>0</v>
      </c>
      <c r="N1069" s="149">
        <v>0</v>
      </c>
      <c r="O1069" s="149">
        <v>0</v>
      </c>
      <c r="P1069" s="149">
        <v>0</v>
      </c>
      <c r="Q1069" s="149">
        <v>0</v>
      </c>
    </row>
    <row r="1070" customHeight="1" spans="1:17">
      <c r="A1070" s="150"/>
      <c r="B1070" s="150"/>
      <c r="C1070" s="150"/>
      <c r="D1070" s="148" t="s">
        <v>1700</v>
      </c>
      <c r="E1070" s="148" t="s">
        <v>1701</v>
      </c>
      <c r="F1070" s="149">
        <v>5.77</v>
      </c>
      <c r="G1070" s="149">
        <v>5.77</v>
      </c>
      <c r="H1070" s="149">
        <v>5.77</v>
      </c>
      <c r="I1070" s="149">
        <v>0</v>
      </c>
      <c r="J1070" s="149">
        <v>0</v>
      </c>
      <c r="K1070" s="149">
        <v>0</v>
      </c>
      <c r="L1070" s="149">
        <v>0</v>
      </c>
      <c r="M1070" s="149">
        <v>0</v>
      </c>
      <c r="N1070" s="149">
        <v>0</v>
      </c>
      <c r="O1070" s="149">
        <v>0</v>
      </c>
      <c r="P1070" s="149">
        <v>0</v>
      </c>
      <c r="Q1070" s="149">
        <v>0</v>
      </c>
    </row>
    <row r="1071" customHeight="1" spans="1:17">
      <c r="A1071" s="150" t="s">
        <v>1611</v>
      </c>
      <c r="B1071" s="150" t="s">
        <v>1773</v>
      </c>
      <c r="C1071" s="150" t="s">
        <v>1196</v>
      </c>
      <c r="D1071" s="148" t="s">
        <v>1702</v>
      </c>
      <c r="E1071" s="148" t="s">
        <v>1703</v>
      </c>
      <c r="F1071" s="149">
        <v>5.77</v>
      </c>
      <c r="G1071" s="149">
        <v>5.77</v>
      </c>
      <c r="H1071" s="149">
        <v>5.77</v>
      </c>
      <c r="I1071" s="149">
        <v>0</v>
      </c>
      <c r="J1071" s="149">
        <v>0</v>
      </c>
      <c r="K1071" s="149">
        <v>0</v>
      </c>
      <c r="L1071" s="149">
        <v>0</v>
      </c>
      <c r="M1071" s="149">
        <v>0</v>
      </c>
      <c r="N1071" s="149">
        <v>0</v>
      </c>
      <c r="O1071" s="149">
        <v>0</v>
      </c>
      <c r="P1071" s="149">
        <v>0</v>
      </c>
      <c r="Q1071" s="149">
        <v>0</v>
      </c>
    </row>
    <row r="1072" customHeight="1" spans="1:17">
      <c r="A1072" s="150"/>
      <c r="B1072" s="150"/>
      <c r="C1072" s="150"/>
      <c r="D1072" s="148" t="s">
        <v>1704</v>
      </c>
      <c r="E1072" s="148" t="s">
        <v>1705</v>
      </c>
      <c r="F1072" s="149">
        <v>4.56</v>
      </c>
      <c r="G1072" s="149">
        <v>4.56</v>
      </c>
      <c r="H1072" s="149">
        <v>4.56</v>
      </c>
      <c r="I1072" s="149">
        <v>0</v>
      </c>
      <c r="J1072" s="149">
        <v>0</v>
      </c>
      <c r="K1072" s="149">
        <v>0</v>
      </c>
      <c r="L1072" s="149">
        <v>0</v>
      </c>
      <c r="M1072" s="149">
        <v>0</v>
      </c>
      <c r="N1072" s="149">
        <v>0</v>
      </c>
      <c r="O1072" s="149">
        <v>0</v>
      </c>
      <c r="P1072" s="149">
        <v>0</v>
      </c>
      <c r="Q1072" s="149">
        <v>0</v>
      </c>
    </row>
    <row r="1073" customHeight="1" spans="1:17">
      <c r="A1073" s="150" t="s">
        <v>1611</v>
      </c>
      <c r="B1073" s="150" t="s">
        <v>1773</v>
      </c>
      <c r="C1073" s="150" t="s">
        <v>1196</v>
      </c>
      <c r="D1073" s="148" t="s">
        <v>1706</v>
      </c>
      <c r="E1073" s="148" t="s">
        <v>1707</v>
      </c>
      <c r="F1073" s="149">
        <v>4.56</v>
      </c>
      <c r="G1073" s="149">
        <v>4.56</v>
      </c>
      <c r="H1073" s="149">
        <v>4.56</v>
      </c>
      <c r="I1073" s="149">
        <v>0</v>
      </c>
      <c r="J1073" s="149">
        <v>0</v>
      </c>
      <c r="K1073" s="149">
        <v>0</v>
      </c>
      <c r="L1073" s="149">
        <v>0</v>
      </c>
      <c r="M1073" s="149">
        <v>0</v>
      </c>
      <c r="N1073" s="149">
        <v>0</v>
      </c>
      <c r="O1073" s="149">
        <v>0</v>
      </c>
      <c r="P1073" s="149">
        <v>0</v>
      </c>
      <c r="Q1073" s="149">
        <v>0</v>
      </c>
    </row>
    <row r="1074" customHeight="1" spans="1:17">
      <c r="A1074" s="150"/>
      <c r="B1074" s="150"/>
      <c r="C1074" s="150"/>
      <c r="D1074" s="148" t="s">
        <v>1758</v>
      </c>
      <c r="E1074" s="148" t="s">
        <v>1759</v>
      </c>
      <c r="F1074" s="149">
        <v>4.23</v>
      </c>
      <c r="G1074" s="149">
        <v>4.23</v>
      </c>
      <c r="H1074" s="149">
        <v>4.23</v>
      </c>
      <c r="I1074" s="149">
        <v>0</v>
      </c>
      <c r="J1074" s="149">
        <v>0</v>
      </c>
      <c r="K1074" s="149">
        <v>0</v>
      </c>
      <c r="L1074" s="149">
        <v>0</v>
      </c>
      <c r="M1074" s="149">
        <v>0</v>
      </c>
      <c r="N1074" s="149">
        <v>0</v>
      </c>
      <c r="O1074" s="149">
        <v>0</v>
      </c>
      <c r="P1074" s="149">
        <v>0</v>
      </c>
      <c r="Q1074" s="149">
        <v>0</v>
      </c>
    </row>
    <row r="1075" customHeight="1" spans="1:17">
      <c r="A1075" s="150" t="s">
        <v>1611</v>
      </c>
      <c r="B1075" s="150" t="s">
        <v>1773</v>
      </c>
      <c r="C1075" s="150" t="s">
        <v>1196</v>
      </c>
      <c r="D1075" s="148" t="s">
        <v>1760</v>
      </c>
      <c r="E1075" s="148" t="s">
        <v>1761</v>
      </c>
      <c r="F1075" s="149">
        <v>4.23</v>
      </c>
      <c r="G1075" s="149">
        <v>4.23</v>
      </c>
      <c r="H1075" s="149">
        <v>4.23</v>
      </c>
      <c r="I1075" s="149">
        <v>0</v>
      </c>
      <c r="J1075" s="149">
        <v>0</v>
      </c>
      <c r="K1075" s="149">
        <v>0</v>
      </c>
      <c r="L1075" s="149">
        <v>0</v>
      </c>
      <c r="M1075" s="149">
        <v>0</v>
      </c>
      <c r="N1075" s="149">
        <v>0</v>
      </c>
      <c r="O1075" s="149">
        <v>0</v>
      </c>
      <c r="P1075" s="149">
        <v>0</v>
      </c>
      <c r="Q1075" s="149">
        <v>0</v>
      </c>
    </row>
    <row r="1076" customHeight="1" spans="1:17">
      <c r="A1076" s="150"/>
      <c r="B1076" s="150"/>
      <c r="C1076" s="150"/>
      <c r="D1076" s="148" t="s">
        <v>1762</v>
      </c>
      <c r="E1076" s="148" t="s">
        <v>1763</v>
      </c>
      <c r="F1076" s="149">
        <v>1.51</v>
      </c>
      <c r="G1076" s="149">
        <v>1.51</v>
      </c>
      <c r="H1076" s="149">
        <v>1.51</v>
      </c>
      <c r="I1076" s="149">
        <v>0</v>
      </c>
      <c r="J1076" s="149">
        <v>0</v>
      </c>
      <c r="K1076" s="149">
        <v>0</v>
      </c>
      <c r="L1076" s="149">
        <v>0</v>
      </c>
      <c r="M1076" s="149">
        <v>0</v>
      </c>
      <c r="N1076" s="149">
        <v>0</v>
      </c>
      <c r="O1076" s="149">
        <v>0</v>
      </c>
      <c r="P1076" s="149">
        <v>0</v>
      </c>
      <c r="Q1076" s="149">
        <v>0</v>
      </c>
    </row>
    <row r="1077" customHeight="1" spans="1:17">
      <c r="A1077" s="150" t="s">
        <v>1611</v>
      </c>
      <c r="B1077" s="150" t="s">
        <v>1773</v>
      </c>
      <c r="C1077" s="150" t="s">
        <v>1196</v>
      </c>
      <c r="D1077" s="148" t="s">
        <v>1764</v>
      </c>
      <c r="E1077" s="148" t="s">
        <v>1765</v>
      </c>
      <c r="F1077" s="149">
        <v>1.51</v>
      </c>
      <c r="G1077" s="149">
        <v>1.51</v>
      </c>
      <c r="H1077" s="149">
        <v>1.51</v>
      </c>
      <c r="I1077" s="149">
        <v>0</v>
      </c>
      <c r="J1077" s="149">
        <v>0</v>
      </c>
      <c r="K1077" s="149">
        <v>0</v>
      </c>
      <c r="L1077" s="149">
        <v>0</v>
      </c>
      <c r="M1077" s="149">
        <v>0</v>
      </c>
      <c r="N1077" s="149">
        <v>0</v>
      </c>
      <c r="O1077" s="149">
        <v>0</v>
      </c>
      <c r="P1077" s="149">
        <v>0</v>
      </c>
      <c r="Q1077" s="149">
        <v>0</v>
      </c>
    </row>
    <row r="1078" customHeight="1" spans="1:17">
      <c r="A1078" s="150"/>
      <c r="B1078" s="150"/>
      <c r="C1078" s="150"/>
      <c r="D1078" s="148" t="s">
        <v>1766</v>
      </c>
      <c r="E1078" s="148" t="s">
        <v>1767</v>
      </c>
      <c r="F1078" s="149">
        <v>4.06</v>
      </c>
      <c r="G1078" s="149">
        <v>4.06</v>
      </c>
      <c r="H1078" s="149">
        <v>4.06</v>
      </c>
      <c r="I1078" s="149">
        <v>0</v>
      </c>
      <c r="J1078" s="149">
        <v>0</v>
      </c>
      <c r="K1078" s="149">
        <v>0</v>
      </c>
      <c r="L1078" s="149">
        <v>0</v>
      </c>
      <c r="M1078" s="149">
        <v>0</v>
      </c>
      <c r="N1078" s="149">
        <v>0</v>
      </c>
      <c r="O1078" s="149">
        <v>0</v>
      </c>
      <c r="P1078" s="149">
        <v>0</v>
      </c>
      <c r="Q1078" s="149">
        <v>0</v>
      </c>
    </row>
    <row r="1079" customHeight="1" spans="1:17">
      <c r="A1079" s="150" t="s">
        <v>1611</v>
      </c>
      <c r="B1079" s="150" t="s">
        <v>1773</v>
      </c>
      <c r="C1079" s="150" t="s">
        <v>1196</v>
      </c>
      <c r="D1079" s="148" t="s">
        <v>1768</v>
      </c>
      <c r="E1079" s="148" t="s">
        <v>1769</v>
      </c>
      <c r="F1079" s="149">
        <v>4.06</v>
      </c>
      <c r="G1079" s="149">
        <v>4.06</v>
      </c>
      <c r="H1079" s="149">
        <v>4.06</v>
      </c>
      <c r="I1079" s="149">
        <v>0</v>
      </c>
      <c r="J1079" s="149">
        <v>0</v>
      </c>
      <c r="K1079" s="149">
        <v>0</v>
      </c>
      <c r="L1079" s="149">
        <v>0</v>
      </c>
      <c r="M1079" s="149">
        <v>0</v>
      </c>
      <c r="N1079" s="149">
        <v>0</v>
      </c>
      <c r="O1079" s="149">
        <v>0</v>
      </c>
      <c r="P1079" s="149">
        <v>0</v>
      </c>
      <c r="Q1079" s="149">
        <v>0</v>
      </c>
    </row>
    <row r="1080" customHeight="1" spans="1:17">
      <c r="A1080" s="150"/>
      <c r="B1080" s="150"/>
      <c r="C1080" s="150"/>
      <c r="D1080" s="148" t="s">
        <v>1708</v>
      </c>
      <c r="E1080" s="148" t="s">
        <v>1709</v>
      </c>
      <c r="F1080" s="149">
        <v>3.19</v>
      </c>
      <c r="G1080" s="149">
        <v>3.19</v>
      </c>
      <c r="H1080" s="149">
        <v>3.19</v>
      </c>
      <c r="I1080" s="149">
        <v>0</v>
      </c>
      <c r="J1080" s="149">
        <v>0</v>
      </c>
      <c r="K1080" s="149">
        <v>0</v>
      </c>
      <c r="L1080" s="149">
        <v>0</v>
      </c>
      <c r="M1080" s="149">
        <v>0</v>
      </c>
      <c r="N1080" s="149">
        <v>0</v>
      </c>
      <c r="O1080" s="149">
        <v>0</v>
      </c>
      <c r="P1080" s="149">
        <v>0</v>
      </c>
      <c r="Q1080" s="149">
        <v>0</v>
      </c>
    </row>
    <row r="1081" customHeight="1" spans="1:17">
      <c r="A1081" s="150" t="s">
        <v>1611</v>
      </c>
      <c r="B1081" s="150" t="s">
        <v>1773</v>
      </c>
      <c r="C1081" s="150" t="s">
        <v>1196</v>
      </c>
      <c r="D1081" s="148" t="s">
        <v>1710</v>
      </c>
      <c r="E1081" s="148" t="s">
        <v>1711</v>
      </c>
      <c r="F1081" s="149">
        <v>3.19</v>
      </c>
      <c r="G1081" s="149">
        <v>3.19</v>
      </c>
      <c r="H1081" s="149">
        <v>3.19</v>
      </c>
      <c r="I1081" s="149">
        <v>0</v>
      </c>
      <c r="J1081" s="149">
        <v>0</v>
      </c>
      <c r="K1081" s="149">
        <v>0</v>
      </c>
      <c r="L1081" s="149">
        <v>0</v>
      </c>
      <c r="M1081" s="149">
        <v>0</v>
      </c>
      <c r="N1081" s="149">
        <v>0</v>
      </c>
      <c r="O1081" s="149">
        <v>0</v>
      </c>
      <c r="P1081" s="149">
        <v>0</v>
      </c>
      <c r="Q1081" s="149">
        <v>0</v>
      </c>
    </row>
    <row r="1082" customHeight="1" spans="1:17">
      <c r="A1082" s="150"/>
      <c r="B1082" s="150"/>
      <c r="C1082" s="150"/>
      <c r="D1082" s="148" t="s">
        <v>1312</v>
      </c>
      <c r="E1082" s="148" t="s">
        <v>1313</v>
      </c>
      <c r="F1082" s="149">
        <v>3.97</v>
      </c>
      <c r="G1082" s="149">
        <v>3.97</v>
      </c>
      <c r="H1082" s="149">
        <v>3.97</v>
      </c>
      <c r="I1082" s="149">
        <v>0</v>
      </c>
      <c r="J1082" s="149">
        <v>0</v>
      </c>
      <c r="K1082" s="149">
        <v>0</v>
      </c>
      <c r="L1082" s="149">
        <v>0</v>
      </c>
      <c r="M1082" s="149">
        <v>0</v>
      </c>
      <c r="N1082" s="149">
        <v>0</v>
      </c>
      <c r="O1082" s="149">
        <v>0</v>
      </c>
      <c r="P1082" s="149">
        <v>0</v>
      </c>
      <c r="Q1082" s="149">
        <v>0</v>
      </c>
    </row>
    <row r="1083" customHeight="1" spans="1:17">
      <c r="A1083" s="150" t="s">
        <v>1611</v>
      </c>
      <c r="B1083" s="150" t="s">
        <v>1773</v>
      </c>
      <c r="C1083" s="150" t="s">
        <v>1196</v>
      </c>
      <c r="D1083" s="148" t="s">
        <v>1315</v>
      </c>
      <c r="E1083" s="148" t="s">
        <v>1316</v>
      </c>
      <c r="F1083" s="149">
        <v>3.97</v>
      </c>
      <c r="G1083" s="149">
        <v>3.97</v>
      </c>
      <c r="H1083" s="149">
        <v>3.97</v>
      </c>
      <c r="I1083" s="149">
        <v>0</v>
      </c>
      <c r="J1083" s="149">
        <v>0</v>
      </c>
      <c r="K1083" s="149">
        <v>0</v>
      </c>
      <c r="L1083" s="149">
        <v>0</v>
      </c>
      <c r="M1083" s="149">
        <v>0</v>
      </c>
      <c r="N1083" s="149">
        <v>0</v>
      </c>
      <c r="O1083" s="149">
        <v>0</v>
      </c>
      <c r="P1083" s="149">
        <v>0</v>
      </c>
      <c r="Q1083" s="149">
        <v>0</v>
      </c>
    </row>
    <row r="1084" customHeight="1" spans="1:17">
      <c r="A1084" s="150"/>
      <c r="B1084" s="150"/>
      <c r="C1084" s="150"/>
      <c r="D1084" s="148" t="s">
        <v>1712</v>
      </c>
      <c r="E1084" s="148" t="s">
        <v>1713</v>
      </c>
      <c r="F1084" s="149">
        <v>2.27</v>
      </c>
      <c r="G1084" s="149">
        <v>2.27</v>
      </c>
      <c r="H1084" s="149">
        <v>2.27</v>
      </c>
      <c r="I1084" s="149">
        <v>0</v>
      </c>
      <c r="J1084" s="149">
        <v>0</v>
      </c>
      <c r="K1084" s="149">
        <v>0</v>
      </c>
      <c r="L1084" s="149">
        <v>0</v>
      </c>
      <c r="M1084" s="149">
        <v>0</v>
      </c>
      <c r="N1084" s="149">
        <v>0</v>
      </c>
      <c r="O1084" s="149">
        <v>0</v>
      </c>
      <c r="P1084" s="149">
        <v>0</v>
      </c>
      <c r="Q1084" s="149">
        <v>0</v>
      </c>
    </row>
    <row r="1085" customHeight="1" spans="1:17">
      <c r="A1085" s="150" t="s">
        <v>1611</v>
      </c>
      <c r="B1085" s="150" t="s">
        <v>1773</v>
      </c>
      <c r="C1085" s="150" t="s">
        <v>1196</v>
      </c>
      <c r="D1085" s="148" t="s">
        <v>1714</v>
      </c>
      <c r="E1085" s="148" t="s">
        <v>1715</v>
      </c>
      <c r="F1085" s="149">
        <v>2.27</v>
      </c>
      <c r="G1085" s="149">
        <v>2.27</v>
      </c>
      <c r="H1085" s="149">
        <v>2.27</v>
      </c>
      <c r="I1085" s="149">
        <v>0</v>
      </c>
      <c r="J1085" s="149">
        <v>0</v>
      </c>
      <c r="K1085" s="149">
        <v>0</v>
      </c>
      <c r="L1085" s="149">
        <v>0</v>
      </c>
      <c r="M1085" s="149">
        <v>0</v>
      </c>
      <c r="N1085" s="149">
        <v>0</v>
      </c>
      <c r="O1085" s="149">
        <v>0</v>
      </c>
      <c r="P1085" s="149">
        <v>0</v>
      </c>
      <c r="Q1085" s="149">
        <v>0</v>
      </c>
    </row>
    <row r="1086" customHeight="1" spans="1:17">
      <c r="A1086" s="150"/>
      <c r="B1086" s="150"/>
      <c r="C1086" s="150"/>
      <c r="D1086" s="148" t="s">
        <v>1341</v>
      </c>
      <c r="E1086" s="148" t="s">
        <v>1342</v>
      </c>
      <c r="F1086" s="149">
        <v>1.45</v>
      </c>
      <c r="G1086" s="149">
        <v>1.45</v>
      </c>
      <c r="H1086" s="149">
        <v>1.45</v>
      </c>
      <c r="I1086" s="149">
        <v>0</v>
      </c>
      <c r="J1086" s="149">
        <v>0</v>
      </c>
      <c r="K1086" s="149">
        <v>0</v>
      </c>
      <c r="L1086" s="149">
        <v>0</v>
      </c>
      <c r="M1086" s="149">
        <v>0</v>
      </c>
      <c r="N1086" s="149">
        <v>0</v>
      </c>
      <c r="O1086" s="149">
        <v>0</v>
      </c>
      <c r="P1086" s="149">
        <v>0</v>
      </c>
      <c r="Q1086" s="149">
        <v>0</v>
      </c>
    </row>
    <row r="1087" customHeight="1" spans="1:17">
      <c r="A1087" s="150" t="s">
        <v>1611</v>
      </c>
      <c r="B1087" s="150" t="s">
        <v>1773</v>
      </c>
      <c r="C1087" s="150" t="s">
        <v>1196</v>
      </c>
      <c r="D1087" s="148" t="s">
        <v>1344</v>
      </c>
      <c r="E1087" s="148" t="s">
        <v>1345</v>
      </c>
      <c r="F1087" s="149">
        <v>1.45</v>
      </c>
      <c r="G1087" s="149">
        <v>1.45</v>
      </c>
      <c r="H1087" s="149">
        <v>1.45</v>
      </c>
      <c r="I1087" s="149">
        <v>0</v>
      </c>
      <c r="J1087" s="149">
        <v>0</v>
      </c>
      <c r="K1087" s="149">
        <v>0</v>
      </c>
      <c r="L1087" s="149">
        <v>0</v>
      </c>
      <c r="M1087" s="149">
        <v>0</v>
      </c>
      <c r="N1087" s="149">
        <v>0</v>
      </c>
      <c r="O1087" s="149">
        <v>0</v>
      </c>
      <c r="P1087" s="149">
        <v>0</v>
      </c>
      <c r="Q1087" s="149">
        <v>0</v>
      </c>
    </row>
    <row r="1088" customHeight="1" spans="1:17">
      <c r="A1088" s="150"/>
      <c r="B1088" s="150"/>
      <c r="C1088" s="150"/>
      <c r="D1088" s="148" t="s">
        <v>1183</v>
      </c>
      <c r="E1088" s="148" t="s">
        <v>1776</v>
      </c>
      <c r="F1088" s="149">
        <v>1321.57</v>
      </c>
      <c r="G1088" s="149">
        <v>272.07</v>
      </c>
      <c r="H1088" s="149">
        <v>272.07</v>
      </c>
      <c r="I1088" s="149">
        <v>0</v>
      </c>
      <c r="J1088" s="149">
        <v>0</v>
      </c>
      <c r="K1088" s="149">
        <v>0</v>
      </c>
      <c r="L1088" s="149">
        <v>0</v>
      </c>
      <c r="M1088" s="149">
        <v>1049.5</v>
      </c>
      <c r="N1088" s="149">
        <v>0</v>
      </c>
      <c r="O1088" s="149">
        <v>1029.5</v>
      </c>
      <c r="P1088" s="149">
        <v>0</v>
      </c>
      <c r="Q1088" s="149">
        <v>20</v>
      </c>
    </row>
    <row r="1089" customHeight="1" spans="1:17">
      <c r="A1089" s="150"/>
      <c r="B1089" s="150"/>
      <c r="C1089" s="150"/>
      <c r="D1089" s="148" t="s">
        <v>1490</v>
      </c>
      <c r="E1089" s="148" t="s">
        <v>1491</v>
      </c>
      <c r="F1089" s="149">
        <v>20</v>
      </c>
      <c r="G1089" s="149">
        <v>0</v>
      </c>
      <c r="H1089" s="149">
        <v>0</v>
      </c>
      <c r="I1089" s="149">
        <v>0</v>
      </c>
      <c r="J1089" s="149">
        <v>0</v>
      </c>
      <c r="K1089" s="149">
        <v>0</v>
      </c>
      <c r="L1089" s="149">
        <v>0</v>
      </c>
      <c r="M1089" s="149">
        <v>20</v>
      </c>
      <c r="N1089" s="149">
        <v>0</v>
      </c>
      <c r="O1089" s="149">
        <v>0</v>
      </c>
      <c r="P1089" s="149">
        <v>0</v>
      </c>
      <c r="Q1089" s="149">
        <v>20</v>
      </c>
    </row>
    <row r="1090" customHeight="1" spans="1:17">
      <c r="A1090" s="150" t="s">
        <v>1611</v>
      </c>
      <c r="B1090" s="150" t="s">
        <v>1773</v>
      </c>
      <c r="C1090" s="150" t="s">
        <v>1185</v>
      </c>
      <c r="D1090" s="148" t="s">
        <v>1492</v>
      </c>
      <c r="E1090" s="148" t="s">
        <v>1493</v>
      </c>
      <c r="F1090" s="149">
        <v>20</v>
      </c>
      <c r="G1090" s="149">
        <v>0</v>
      </c>
      <c r="H1090" s="149">
        <v>0</v>
      </c>
      <c r="I1090" s="149">
        <v>0</v>
      </c>
      <c r="J1090" s="149">
        <v>0</v>
      </c>
      <c r="K1090" s="149">
        <v>0</v>
      </c>
      <c r="L1090" s="149">
        <v>0</v>
      </c>
      <c r="M1090" s="149">
        <v>20</v>
      </c>
      <c r="N1090" s="149">
        <v>0</v>
      </c>
      <c r="O1090" s="149">
        <v>0</v>
      </c>
      <c r="P1090" s="149">
        <v>0</v>
      </c>
      <c r="Q1090" s="149">
        <v>20</v>
      </c>
    </row>
    <row r="1091" customHeight="1" spans="1:17">
      <c r="A1091" s="150"/>
      <c r="B1091" s="150"/>
      <c r="C1091" s="150"/>
      <c r="D1091" s="148" t="s">
        <v>1164</v>
      </c>
      <c r="E1091" s="148" t="s">
        <v>1165</v>
      </c>
      <c r="F1091" s="149">
        <v>679.5</v>
      </c>
      <c r="G1091" s="149">
        <v>0</v>
      </c>
      <c r="H1091" s="149">
        <v>0</v>
      </c>
      <c r="I1091" s="149">
        <v>0</v>
      </c>
      <c r="J1091" s="149">
        <v>0</v>
      </c>
      <c r="K1091" s="149">
        <v>0</v>
      </c>
      <c r="L1091" s="149">
        <v>0</v>
      </c>
      <c r="M1091" s="149">
        <v>679.5</v>
      </c>
      <c r="N1091" s="149">
        <v>0</v>
      </c>
      <c r="O1091" s="149">
        <v>679.5</v>
      </c>
      <c r="P1091" s="149">
        <v>0</v>
      </c>
      <c r="Q1091" s="149">
        <v>0</v>
      </c>
    </row>
    <row r="1092" customHeight="1" spans="1:17">
      <c r="A1092" s="150" t="s">
        <v>1611</v>
      </c>
      <c r="B1092" s="150" t="s">
        <v>1773</v>
      </c>
      <c r="C1092" s="150" t="s">
        <v>1185</v>
      </c>
      <c r="D1092" s="148" t="s">
        <v>1166</v>
      </c>
      <c r="E1092" s="148" t="s">
        <v>1167</v>
      </c>
      <c r="F1092" s="149">
        <v>679.5</v>
      </c>
      <c r="G1092" s="149">
        <v>0</v>
      </c>
      <c r="H1092" s="149">
        <v>0</v>
      </c>
      <c r="I1092" s="149">
        <v>0</v>
      </c>
      <c r="J1092" s="149">
        <v>0</v>
      </c>
      <c r="K1092" s="149">
        <v>0</v>
      </c>
      <c r="L1092" s="149">
        <v>0</v>
      </c>
      <c r="M1092" s="149">
        <v>679.5</v>
      </c>
      <c r="N1092" s="149">
        <v>0</v>
      </c>
      <c r="O1092" s="149">
        <v>679.5</v>
      </c>
      <c r="P1092" s="149">
        <v>0</v>
      </c>
      <c r="Q1092" s="149">
        <v>0</v>
      </c>
    </row>
    <row r="1093" customHeight="1" spans="1:17">
      <c r="A1093" s="150"/>
      <c r="B1093" s="150"/>
      <c r="C1093" s="150"/>
      <c r="D1093" s="148" t="s">
        <v>1563</v>
      </c>
      <c r="E1093" s="148" t="s">
        <v>1564</v>
      </c>
      <c r="F1093" s="149">
        <v>28.02</v>
      </c>
      <c r="G1093" s="149">
        <v>28.02</v>
      </c>
      <c r="H1093" s="149">
        <v>28.02</v>
      </c>
      <c r="I1093" s="149">
        <v>0</v>
      </c>
      <c r="J1093" s="149">
        <v>0</v>
      </c>
      <c r="K1093" s="149">
        <v>0</v>
      </c>
      <c r="L1093" s="149">
        <v>0</v>
      </c>
      <c r="M1093" s="149">
        <v>0</v>
      </c>
      <c r="N1093" s="149">
        <v>0</v>
      </c>
      <c r="O1093" s="149">
        <v>0</v>
      </c>
      <c r="P1093" s="149">
        <v>0</v>
      </c>
      <c r="Q1093" s="149">
        <v>0</v>
      </c>
    </row>
    <row r="1094" customHeight="1" spans="1:17">
      <c r="A1094" s="150" t="s">
        <v>1611</v>
      </c>
      <c r="B1094" s="150" t="s">
        <v>1773</v>
      </c>
      <c r="C1094" s="150" t="s">
        <v>1185</v>
      </c>
      <c r="D1094" s="148" t="s">
        <v>1565</v>
      </c>
      <c r="E1094" s="148" t="s">
        <v>1566</v>
      </c>
      <c r="F1094" s="149">
        <v>28.02</v>
      </c>
      <c r="G1094" s="149">
        <v>28.02</v>
      </c>
      <c r="H1094" s="149">
        <v>28.02</v>
      </c>
      <c r="I1094" s="149">
        <v>0</v>
      </c>
      <c r="J1094" s="149">
        <v>0</v>
      </c>
      <c r="K1094" s="149">
        <v>0</v>
      </c>
      <c r="L1094" s="149">
        <v>0</v>
      </c>
      <c r="M1094" s="149">
        <v>0</v>
      </c>
      <c r="N1094" s="149">
        <v>0</v>
      </c>
      <c r="O1094" s="149">
        <v>0</v>
      </c>
      <c r="P1094" s="149">
        <v>0</v>
      </c>
      <c r="Q1094" s="149">
        <v>0</v>
      </c>
    </row>
    <row r="1095" customHeight="1" spans="1:17">
      <c r="A1095" s="150"/>
      <c r="B1095" s="150"/>
      <c r="C1095" s="150"/>
      <c r="D1095" s="148" t="s">
        <v>1470</v>
      </c>
      <c r="E1095" s="148" t="s">
        <v>1471</v>
      </c>
      <c r="F1095" s="149">
        <v>35.21</v>
      </c>
      <c r="G1095" s="149">
        <v>35.21</v>
      </c>
      <c r="H1095" s="149">
        <v>35.21</v>
      </c>
      <c r="I1095" s="149">
        <v>0</v>
      </c>
      <c r="J1095" s="149">
        <v>0</v>
      </c>
      <c r="K1095" s="149">
        <v>0</v>
      </c>
      <c r="L1095" s="149">
        <v>0</v>
      </c>
      <c r="M1095" s="149">
        <v>0</v>
      </c>
      <c r="N1095" s="149">
        <v>0</v>
      </c>
      <c r="O1095" s="149">
        <v>0</v>
      </c>
      <c r="P1095" s="149">
        <v>0</v>
      </c>
      <c r="Q1095" s="149">
        <v>0</v>
      </c>
    </row>
    <row r="1096" customHeight="1" spans="1:17">
      <c r="A1096" s="150" t="s">
        <v>1611</v>
      </c>
      <c r="B1096" s="150" t="s">
        <v>1773</v>
      </c>
      <c r="C1096" s="150" t="s">
        <v>1185</v>
      </c>
      <c r="D1096" s="148" t="s">
        <v>1472</v>
      </c>
      <c r="E1096" s="148" t="s">
        <v>1473</v>
      </c>
      <c r="F1096" s="149">
        <v>35.21</v>
      </c>
      <c r="G1096" s="149">
        <v>35.21</v>
      </c>
      <c r="H1096" s="149">
        <v>35.21</v>
      </c>
      <c r="I1096" s="149">
        <v>0</v>
      </c>
      <c r="J1096" s="149">
        <v>0</v>
      </c>
      <c r="K1096" s="149">
        <v>0</v>
      </c>
      <c r="L1096" s="149">
        <v>0</v>
      </c>
      <c r="M1096" s="149">
        <v>0</v>
      </c>
      <c r="N1096" s="149">
        <v>0</v>
      </c>
      <c r="O1096" s="149">
        <v>0</v>
      </c>
      <c r="P1096" s="149">
        <v>0</v>
      </c>
      <c r="Q1096" s="149">
        <v>0</v>
      </c>
    </row>
    <row r="1097" customHeight="1" spans="1:17">
      <c r="A1097" s="150"/>
      <c r="B1097" s="150"/>
      <c r="C1097" s="150"/>
      <c r="D1097" s="148" t="s">
        <v>1499</v>
      </c>
      <c r="E1097" s="148" t="s">
        <v>1500</v>
      </c>
      <c r="F1097" s="149">
        <v>208.84</v>
      </c>
      <c r="G1097" s="149">
        <v>208.84</v>
      </c>
      <c r="H1097" s="149">
        <v>208.84</v>
      </c>
      <c r="I1097" s="149">
        <v>0</v>
      </c>
      <c r="J1097" s="149">
        <v>0</v>
      </c>
      <c r="K1097" s="149">
        <v>0</v>
      </c>
      <c r="L1097" s="149">
        <v>0</v>
      </c>
      <c r="M1097" s="149">
        <v>0</v>
      </c>
      <c r="N1097" s="149">
        <v>0</v>
      </c>
      <c r="O1097" s="149">
        <v>0</v>
      </c>
      <c r="P1097" s="149">
        <v>0</v>
      </c>
      <c r="Q1097" s="149">
        <v>0</v>
      </c>
    </row>
    <row r="1098" customHeight="1" spans="1:17">
      <c r="A1098" s="150" t="s">
        <v>1611</v>
      </c>
      <c r="B1098" s="150" t="s">
        <v>1773</v>
      </c>
      <c r="C1098" s="150" t="s">
        <v>1185</v>
      </c>
      <c r="D1098" s="148" t="s">
        <v>1501</v>
      </c>
      <c r="E1098" s="148" t="s">
        <v>1502</v>
      </c>
      <c r="F1098" s="149">
        <v>208.84</v>
      </c>
      <c r="G1098" s="149">
        <v>208.84</v>
      </c>
      <c r="H1098" s="149">
        <v>208.84</v>
      </c>
      <c r="I1098" s="149">
        <v>0</v>
      </c>
      <c r="J1098" s="149">
        <v>0</v>
      </c>
      <c r="K1098" s="149">
        <v>0</v>
      </c>
      <c r="L1098" s="149">
        <v>0</v>
      </c>
      <c r="M1098" s="149">
        <v>0</v>
      </c>
      <c r="N1098" s="149">
        <v>0</v>
      </c>
      <c r="O1098" s="149">
        <v>0</v>
      </c>
      <c r="P1098" s="149">
        <v>0</v>
      </c>
      <c r="Q1098" s="149">
        <v>0</v>
      </c>
    </row>
    <row r="1099" customHeight="1" spans="1:17">
      <c r="A1099" s="150"/>
      <c r="B1099" s="150"/>
      <c r="C1099" s="150"/>
      <c r="D1099" s="148" t="s">
        <v>1724</v>
      </c>
      <c r="E1099" s="148" t="s">
        <v>1725</v>
      </c>
      <c r="F1099" s="149">
        <v>350</v>
      </c>
      <c r="G1099" s="149">
        <v>0</v>
      </c>
      <c r="H1099" s="149">
        <v>0</v>
      </c>
      <c r="I1099" s="149">
        <v>0</v>
      </c>
      <c r="J1099" s="149">
        <v>0</v>
      </c>
      <c r="K1099" s="149">
        <v>0</v>
      </c>
      <c r="L1099" s="149">
        <v>0</v>
      </c>
      <c r="M1099" s="149">
        <v>350</v>
      </c>
      <c r="N1099" s="149">
        <v>0</v>
      </c>
      <c r="O1099" s="149">
        <v>350</v>
      </c>
      <c r="P1099" s="149">
        <v>0</v>
      </c>
      <c r="Q1099" s="149">
        <v>0</v>
      </c>
    </row>
    <row r="1100" customHeight="1" spans="1:17">
      <c r="A1100" s="150" t="s">
        <v>1611</v>
      </c>
      <c r="B1100" s="150" t="s">
        <v>1773</v>
      </c>
      <c r="C1100" s="150" t="s">
        <v>1185</v>
      </c>
      <c r="D1100" s="148" t="s">
        <v>1726</v>
      </c>
      <c r="E1100" s="148" t="s">
        <v>1727</v>
      </c>
      <c r="F1100" s="149">
        <v>350</v>
      </c>
      <c r="G1100" s="149">
        <v>0</v>
      </c>
      <c r="H1100" s="149">
        <v>0</v>
      </c>
      <c r="I1100" s="149">
        <v>0</v>
      </c>
      <c r="J1100" s="149">
        <v>0</v>
      </c>
      <c r="K1100" s="149">
        <v>0</v>
      </c>
      <c r="L1100" s="149">
        <v>0</v>
      </c>
      <c r="M1100" s="149">
        <v>350</v>
      </c>
      <c r="N1100" s="149">
        <v>0</v>
      </c>
      <c r="O1100" s="149">
        <v>350</v>
      </c>
      <c r="P1100" s="149">
        <v>0</v>
      </c>
      <c r="Q1100" s="149">
        <v>0</v>
      </c>
    </row>
    <row r="1101" customHeight="1" spans="1:17">
      <c r="A1101" s="150"/>
      <c r="B1101" s="150"/>
      <c r="C1101" s="150"/>
      <c r="D1101" s="148" t="s">
        <v>1338</v>
      </c>
      <c r="E1101" s="148" t="s">
        <v>1777</v>
      </c>
      <c r="F1101" s="149">
        <v>5437.37</v>
      </c>
      <c r="G1101" s="149">
        <v>148.89</v>
      </c>
      <c r="H1101" s="149">
        <v>130.81</v>
      </c>
      <c r="I1101" s="149">
        <v>0</v>
      </c>
      <c r="J1101" s="149">
        <v>14.18</v>
      </c>
      <c r="K1101" s="149">
        <v>0</v>
      </c>
      <c r="L1101" s="149">
        <v>3.9</v>
      </c>
      <c r="M1101" s="149">
        <v>5288.48</v>
      </c>
      <c r="N1101" s="149">
        <v>0</v>
      </c>
      <c r="O1101" s="149">
        <v>5288.48</v>
      </c>
      <c r="P1101" s="149">
        <v>0</v>
      </c>
      <c r="Q1101" s="149">
        <v>0</v>
      </c>
    </row>
    <row r="1102" customHeight="1" spans="1:17">
      <c r="A1102" s="150"/>
      <c r="B1102" s="150"/>
      <c r="C1102" s="150"/>
      <c r="D1102" s="148" t="s">
        <v>1157</v>
      </c>
      <c r="E1102" s="148" t="s">
        <v>1422</v>
      </c>
      <c r="F1102" s="149">
        <v>148.89</v>
      </c>
      <c r="G1102" s="149">
        <v>148.89</v>
      </c>
      <c r="H1102" s="149">
        <v>130.81</v>
      </c>
      <c r="I1102" s="149">
        <v>0</v>
      </c>
      <c r="J1102" s="149">
        <v>14.18</v>
      </c>
      <c r="K1102" s="149">
        <v>0</v>
      </c>
      <c r="L1102" s="149">
        <v>3.9</v>
      </c>
      <c r="M1102" s="149">
        <v>0</v>
      </c>
      <c r="N1102" s="149">
        <v>0</v>
      </c>
      <c r="O1102" s="149">
        <v>0</v>
      </c>
      <c r="P1102" s="149">
        <v>0</v>
      </c>
      <c r="Q1102" s="149">
        <v>0</v>
      </c>
    </row>
    <row r="1103" customHeight="1" spans="1:17">
      <c r="A1103" s="150"/>
      <c r="B1103" s="150"/>
      <c r="C1103" s="150"/>
      <c r="D1103" s="148" t="s">
        <v>1696</v>
      </c>
      <c r="E1103" s="148" t="s">
        <v>1697</v>
      </c>
      <c r="F1103" s="149">
        <v>148.89</v>
      </c>
      <c r="G1103" s="149">
        <v>148.89</v>
      </c>
      <c r="H1103" s="149">
        <v>130.81</v>
      </c>
      <c r="I1103" s="149">
        <v>0</v>
      </c>
      <c r="J1103" s="149">
        <v>14.18</v>
      </c>
      <c r="K1103" s="149">
        <v>0</v>
      </c>
      <c r="L1103" s="149">
        <v>3.9</v>
      </c>
      <c r="M1103" s="149">
        <v>0</v>
      </c>
      <c r="N1103" s="149">
        <v>0</v>
      </c>
      <c r="O1103" s="149">
        <v>0</v>
      </c>
      <c r="P1103" s="149">
        <v>0</v>
      </c>
      <c r="Q1103" s="149">
        <v>0</v>
      </c>
    </row>
    <row r="1104" customHeight="1" spans="1:17">
      <c r="A1104" s="150" t="s">
        <v>1611</v>
      </c>
      <c r="B1104" s="150" t="s">
        <v>1343</v>
      </c>
      <c r="C1104" s="150" t="s">
        <v>1161</v>
      </c>
      <c r="D1104" s="148" t="s">
        <v>1698</v>
      </c>
      <c r="E1104" s="148" t="s">
        <v>1699</v>
      </c>
      <c r="F1104" s="149">
        <v>148.89</v>
      </c>
      <c r="G1104" s="149">
        <v>148.89</v>
      </c>
      <c r="H1104" s="149">
        <v>130.81</v>
      </c>
      <c r="I1104" s="149">
        <v>0</v>
      </c>
      <c r="J1104" s="149">
        <v>14.18</v>
      </c>
      <c r="K1104" s="149">
        <v>0</v>
      </c>
      <c r="L1104" s="149">
        <v>3.9</v>
      </c>
      <c r="M1104" s="149">
        <v>0</v>
      </c>
      <c r="N1104" s="149">
        <v>0</v>
      </c>
      <c r="O1104" s="149">
        <v>0</v>
      </c>
      <c r="P1104" s="149">
        <v>0</v>
      </c>
      <c r="Q1104" s="149">
        <v>0</v>
      </c>
    </row>
    <row r="1105" customHeight="1" spans="1:17">
      <c r="A1105" s="150"/>
      <c r="B1105" s="150"/>
      <c r="C1105" s="150"/>
      <c r="D1105" s="148" t="s">
        <v>1194</v>
      </c>
      <c r="E1105" s="148" t="s">
        <v>410</v>
      </c>
      <c r="F1105" s="149">
        <v>3</v>
      </c>
      <c r="G1105" s="149">
        <v>0</v>
      </c>
      <c r="H1105" s="149">
        <v>0</v>
      </c>
      <c r="I1105" s="149">
        <v>0</v>
      </c>
      <c r="J1105" s="149">
        <v>0</v>
      </c>
      <c r="K1105" s="149">
        <v>0</v>
      </c>
      <c r="L1105" s="149">
        <v>0</v>
      </c>
      <c r="M1105" s="149">
        <v>3</v>
      </c>
      <c r="N1105" s="149">
        <v>0</v>
      </c>
      <c r="O1105" s="149">
        <v>3</v>
      </c>
      <c r="P1105" s="149">
        <v>0</v>
      </c>
      <c r="Q1105" s="149">
        <v>0</v>
      </c>
    </row>
    <row r="1106" customHeight="1" spans="1:17">
      <c r="A1106" s="150"/>
      <c r="B1106" s="150"/>
      <c r="C1106" s="150"/>
      <c r="D1106" s="148" t="s">
        <v>1696</v>
      </c>
      <c r="E1106" s="148" t="s">
        <v>1697</v>
      </c>
      <c r="F1106" s="149">
        <v>3</v>
      </c>
      <c r="G1106" s="149">
        <v>0</v>
      </c>
      <c r="H1106" s="149">
        <v>0</v>
      </c>
      <c r="I1106" s="149">
        <v>0</v>
      </c>
      <c r="J1106" s="149">
        <v>0</v>
      </c>
      <c r="K1106" s="149">
        <v>0</v>
      </c>
      <c r="L1106" s="149">
        <v>0</v>
      </c>
      <c r="M1106" s="149">
        <v>3</v>
      </c>
      <c r="N1106" s="149">
        <v>0</v>
      </c>
      <c r="O1106" s="149">
        <v>3</v>
      </c>
      <c r="P1106" s="149">
        <v>0</v>
      </c>
      <c r="Q1106" s="149">
        <v>0</v>
      </c>
    </row>
    <row r="1107" customHeight="1" spans="1:17">
      <c r="A1107" s="150" t="s">
        <v>1611</v>
      </c>
      <c r="B1107" s="150" t="s">
        <v>1343</v>
      </c>
      <c r="C1107" s="150" t="s">
        <v>1196</v>
      </c>
      <c r="D1107" s="148" t="s">
        <v>1698</v>
      </c>
      <c r="E1107" s="148" t="s">
        <v>1699</v>
      </c>
      <c r="F1107" s="149">
        <v>3</v>
      </c>
      <c r="G1107" s="149">
        <v>0</v>
      </c>
      <c r="H1107" s="149">
        <v>0</v>
      </c>
      <c r="I1107" s="149">
        <v>0</v>
      </c>
      <c r="J1107" s="149">
        <v>0</v>
      </c>
      <c r="K1107" s="149">
        <v>0</v>
      </c>
      <c r="L1107" s="149">
        <v>0</v>
      </c>
      <c r="M1107" s="149">
        <v>3</v>
      </c>
      <c r="N1107" s="149">
        <v>0</v>
      </c>
      <c r="O1107" s="149">
        <v>3</v>
      </c>
      <c r="P1107" s="149">
        <v>0</v>
      </c>
      <c r="Q1107" s="149">
        <v>0</v>
      </c>
    </row>
    <row r="1108" customHeight="1" spans="1:17">
      <c r="A1108" s="150"/>
      <c r="B1108" s="150"/>
      <c r="C1108" s="150"/>
      <c r="D1108" s="148" t="s">
        <v>1171</v>
      </c>
      <c r="E1108" s="148" t="s">
        <v>1778</v>
      </c>
      <c r="F1108" s="149">
        <v>32</v>
      </c>
      <c r="G1108" s="149">
        <v>0</v>
      </c>
      <c r="H1108" s="149">
        <v>0</v>
      </c>
      <c r="I1108" s="149">
        <v>0</v>
      </c>
      <c r="J1108" s="149">
        <v>0</v>
      </c>
      <c r="K1108" s="149">
        <v>0</v>
      </c>
      <c r="L1108" s="149">
        <v>0</v>
      </c>
      <c r="M1108" s="149">
        <v>32</v>
      </c>
      <c r="N1108" s="149">
        <v>0</v>
      </c>
      <c r="O1108" s="149">
        <v>32</v>
      </c>
      <c r="P1108" s="149">
        <v>0</v>
      </c>
      <c r="Q1108" s="149">
        <v>0</v>
      </c>
    </row>
    <row r="1109" customHeight="1" spans="1:17">
      <c r="A1109" s="150"/>
      <c r="B1109" s="150"/>
      <c r="C1109" s="150"/>
      <c r="D1109" s="148" t="s">
        <v>1696</v>
      </c>
      <c r="E1109" s="148" t="s">
        <v>1697</v>
      </c>
      <c r="F1109" s="149">
        <v>32</v>
      </c>
      <c r="G1109" s="149">
        <v>0</v>
      </c>
      <c r="H1109" s="149">
        <v>0</v>
      </c>
      <c r="I1109" s="149">
        <v>0</v>
      </c>
      <c r="J1109" s="149">
        <v>0</v>
      </c>
      <c r="K1109" s="149">
        <v>0</v>
      </c>
      <c r="L1109" s="149">
        <v>0</v>
      </c>
      <c r="M1109" s="149">
        <v>32</v>
      </c>
      <c r="N1109" s="149">
        <v>0</v>
      </c>
      <c r="O1109" s="149">
        <v>32</v>
      </c>
      <c r="P1109" s="149">
        <v>0</v>
      </c>
      <c r="Q1109" s="149">
        <v>0</v>
      </c>
    </row>
    <row r="1110" customHeight="1" spans="1:17">
      <c r="A1110" s="150" t="s">
        <v>1611</v>
      </c>
      <c r="B1110" s="150" t="s">
        <v>1343</v>
      </c>
      <c r="C1110" s="150" t="s">
        <v>1173</v>
      </c>
      <c r="D1110" s="148" t="s">
        <v>1698</v>
      </c>
      <c r="E1110" s="148" t="s">
        <v>1699</v>
      </c>
      <c r="F1110" s="149">
        <v>32</v>
      </c>
      <c r="G1110" s="149">
        <v>0</v>
      </c>
      <c r="H1110" s="149">
        <v>0</v>
      </c>
      <c r="I1110" s="149">
        <v>0</v>
      </c>
      <c r="J1110" s="149">
        <v>0</v>
      </c>
      <c r="K1110" s="149">
        <v>0</v>
      </c>
      <c r="L1110" s="149">
        <v>0</v>
      </c>
      <c r="M1110" s="149">
        <v>32</v>
      </c>
      <c r="N1110" s="149">
        <v>0</v>
      </c>
      <c r="O1110" s="149">
        <v>32</v>
      </c>
      <c r="P1110" s="149">
        <v>0</v>
      </c>
      <c r="Q1110" s="149">
        <v>0</v>
      </c>
    </row>
    <row r="1111" customHeight="1" spans="1:17">
      <c r="A1111" s="150"/>
      <c r="B1111" s="150"/>
      <c r="C1111" s="150"/>
      <c r="D1111" s="148" t="s">
        <v>1183</v>
      </c>
      <c r="E1111" s="148" t="s">
        <v>1779</v>
      </c>
      <c r="F1111" s="149">
        <v>5253.48</v>
      </c>
      <c r="G1111" s="149">
        <v>0</v>
      </c>
      <c r="H1111" s="149">
        <v>0</v>
      </c>
      <c r="I1111" s="149">
        <v>0</v>
      </c>
      <c r="J1111" s="149">
        <v>0</v>
      </c>
      <c r="K1111" s="149">
        <v>0</v>
      </c>
      <c r="L1111" s="149">
        <v>0</v>
      </c>
      <c r="M1111" s="149">
        <v>5253.48</v>
      </c>
      <c r="N1111" s="149">
        <v>0</v>
      </c>
      <c r="O1111" s="149">
        <v>5253.48</v>
      </c>
      <c r="P1111" s="149">
        <v>0</v>
      </c>
      <c r="Q1111" s="149">
        <v>0</v>
      </c>
    </row>
    <row r="1112" customHeight="1" spans="1:17">
      <c r="A1112" s="150"/>
      <c r="B1112" s="150"/>
      <c r="C1112" s="150"/>
      <c r="D1112" s="148" t="s">
        <v>1696</v>
      </c>
      <c r="E1112" s="148" t="s">
        <v>1697</v>
      </c>
      <c r="F1112" s="149">
        <v>5253.48</v>
      </c>
      <c r="G1112" s="149">
        <v>0</v>
      </c>
      <c r="H1112" s="149">
        <v>0</v>
      </c>
      <c r="I1112" s="149">
        <v>0</v>
      </c>
      <c r="J1112" s="149">
        <v>0</v>
      </c>
      <c r="K1112" s="149">
        <v>0</v>
      </c>
      <c r="L1112" s="149">
        <v>0</v>
      </c>
      <c r="M1112" s="149">
        <v>5253.48</v>
      </c>
      <c r="N1112" s="149">
        <v>0</v>
      </c>
      <c r="O1112" s="149">
        <v>5253.48</v>
      </c>
      <c r="P1112" s="149">
        <v>0</v>
      </c>
      <c r="Q1112" s="149">
        <v>0</v>
      </c>
    </row>
    <row r="1113" customHeight="1" spans="1:17">
      <c r="A1113" s="150" t="s">
        <v>1611</v>
      </c>
      <c r="B1113" s="150" t="s">
        <v>1343</v>
      </c>
      <c r="C1113" s="150" t="s">
        <v>1185</v>
      </c>
      <c r="D1113" s="148" t="s">
        <v>1698</v>
      </c>
      <c r="E1113" s="148" t="s">
        <v>1699</v>
      </c>
      <c r="F1113" s="149">
        <v>5253.48</v>
      </c>
      <c r="G1113" s="149">
        <v>0</v>
      </c>
      <c r="H1113" s="149">
        <v>0</v>
      </c>
      <c r="I1113" s="149">
        <v>0</v>
      </c>
      <c r="J1113" s="149">
        <v>0</v>
      </c>
      <c r="K1113" s="149">
        <v>0</v>
      </c>
      <c r="L1113" s="149">
        <v>0</v>
      </c>
      <c r="M1113" s="149">
        <v>5253.48</v>
      </c>
      <c r="N1113" s="149">
        <v>0</v>
      </c>
      <c r="O1113" s="149">
        <v>5253.48</v>
      </c>
      <c r="P1113" s="149">
        <v>0</v>
      </c>
      <c r="Q1113" s="149">
        <v>0</v>
      </c>
    </row>
    <row r="1114" customHeight="1" spans="1:17">
      <c r="A1114" s="219"/>
      <c r="B1114" s="219"/>
      <c r="C1114" s="219"/>
      <c r="D1114" s="220" t="s">
        <v>1780</v>
      </c>
      <c r="E1114" s="220" t="s">
        <v>1781</v>
      </c>
      <c r="F1114" s="221">
        <v>15339.84</v>
      </c>
      <c r="G1114" s="221">
        <v>12498.25</v>
      </c>
      <c r="H1114" s="221">
        <v>5151.94</v>
      </c>
      <c r="I1114" s="221">
        <v>6821.81</v>
      </c>
      <c r="J1114" s="221">
        <v>117.27</v>
      </c>
      <c r="K1114" s="221">
        <v>290.48</v>
      </c>
      <c r="L1114" s="221">
        <v>116.75</v>
      </c>
      <c r="M1114" s="221">
        <v>2841.59</v>
      </c>
      <c r="N1114" s="221">
        <v>0</v>
      </c>
      <c r="O1114" s="221">
        <v>2841.59</v>
      </c>
      <c r="P1114" s="221">
        <v>0</v>
      </c>
      <c r="Q1114" s="221">
        <v>0</v>
      </c>
    </row>
    <row r="1115" customHeight="1" spans="1:17">
      <c r="A1115" s="150"/>
      <c r="B1115" s="150"/>
      <c r="C1115" s="150"/>
      <c r="D1115" s="148" t="s">
        <v>1155</v>
      </c>
      <c r="E1115" s="148" t="s">
        <v>1782</v>
      </c>
      <c r="F1115" s="149">
        <v>1253.49</v>
      </c>
      <c r="G1115" s="149">
        <v>882.46</v>
      </c>
      <c r="H1115" s="149">
        <v>771.44</v>
      </c>
      <c r="I1115" s="149">
        <v>0</v>
      </c>
      <c r="J1115" s="149">
        <v>85.92</v>
      </c>
      <c r="K1115" s="149">
        <v>0</v>
      </c>
      <c r="L1115" s="149">
        <v>25.1</v>
      </c>
      <c r="M1115" s="149">
        <v>371.03</v>
      </c>
      <c r="N1115" s="149">
        <v>0</v>
      </c>
      <c r="O1115" s="149">
        <v>371.03</v>
      </c>
      <c r="P1115" s="149">
        <v>0</v>
      </c>
      <c r="Q1115" s="149">
        <v>0</v>
      </c>
    </row>
    <row r="1116" customHeight="1" spans="1:17">
      <c r="A1116" s="150"/>
      <c r="B1116" s="150"/>
      <c r="C1116" s="150"/>
      <c r="D1116" s="148" t="s">
        <v>1157</v>
      </c>
      <c r="E1116" s="148" t="s">
        <v>1783</v>
      </c>
      <c r="F1116" s="149">
        <v>887.46</v>
      </c>
      <c r="G1116" s="149">
        <v>882.46</v>
      </c>
      <c r="H1116" s="149">
        <v>771.44</v>
      </c>
      <c r="I1116" s="149">
        <v>0</v>
      </c>
      <c r="J1116" s="149">
        <v>85.92</v>
      </c>
      <c r="K1116" s="149">
        <v>0</v>
      </c>
      <c r="L1116" s="149">
        <v>25.1</v>
      </c>
      <c r="M1116" s="149">
        <v>5</v>
      </c>
      <c r="N1116" s="149">
        <v>0</v>
      </c>
      <c r="O1116" s="149">
        <v>5</v>
      </c>
      <c r="P1116" s="149">
        <v>0</v>
      </c>
      <c r="Q1116" s="149">
        <v>0</v>
      </c>
    </row>
    <row r="1117" customHeight="1" spans="1:17">
      <c r="A1117" s="150"/>
      <c r="B1117" s="150"/>
      <c r="C1117" s="150"/>
      <c r="D1117" s="148" t="s">
        <v>1676</v>
      </c>
      <c r="E1117" s="148" t="s">
        <v>1677</v>
      </c>
      <c r="F1117" s="149">
        <v>887.46</v>
      </c>
      <c r="G1117" s="149">
        <v>882.46</v>
      </c>
      <c r="H1117" s="149">
        <v>771.44</v>
      </c>
      <c r="I1117" s="149">
        <v>0</v>
      </c>
      <c r="J1117" s="149">
        <v>85.92</v>
      </c>
      <c r="K1117" s="149">
        <v>0</v>
      </c>
      <c r="L1117" s="149">
        <v>25.1</v>
      </c>
      <c r="M1117" s="149">
        <v>5</v>
      </c>
      <c r="N1117" s="149">
        <v>0</v>
      </c>
      <c r="O1117" s="149">
        <v>5</v>
      </c>
      <c r="P1117" s="149">
        <v>0</v>
      </c>
      <c r="Q1117" s="149">
        <v>0</v>
      </c>
    </row>
    <row r="1118" customHeight="1" spans="1:17">
      <c r="A1118" s="150" t="s">
        <v>1780</v>
      </c>
      <c r="B1118" s="150" t="s">
        <v>1161</v>
      </c>
      <c r="C1118" s="150" t="s">
        <v>1161</v>
      </c>
      <c r="D1118" s="148" t="s">
        <v>1678</v>
      </c>
      <c r="E1118" s="148" t="s">
        <v>1679</v>
      </c>
      <c r="F1118" s="149">
        <v>887.46</v>
      </c>
      <c r="G1118" s="149">
        <v>882.46</v>
      </c>
      <c r="H1118" s="149">
        <v>771.44</v>
      </c>
      <c r="I1118" s="149">
        <v>0</v>
      </c>
      <c r="J1118" s="149">
        <v>85.92</v>
      </c>
      <c r="K1118" s="149">
        <v>0</v>
      </c>
      <c r="L1118" s="149">
        <v>25.1</v>
      </c>
      <c r="M1118" s="149">
        <v>5</v>
      </c>
      <c r="N1118" s="149">
        <v>0</v>
      </c>
      <c r="O1118" s="149">
        <v>5</v>
      </c>
      <c r="P1118" s="149">
        <v>0</v>
      </c>
      <c r="Q1118" s="149">
        <v>0</v>
      </c>
    </row>
    <row r="1119" customHeight="1" spans="1:17">
      <c r="A1119" s="150"/>
      <c r="B1119" s="150"/>
      <c r="C1119" s="150"/>
      <c r="D1119" s="148" t="s">
        <v>1183</v>
      </c>
      <c r="E1119" s="148" t="s">
        <v>1784</v>
      </c>
      <c r="F1119" s="149">
        <v>366.03</v>
      </c>
      <c r="G1119" s="149">
        <v>0</v>
      </c>
      <c r="H1119" s="149">
        <v>0</v>
      </c>
      <c r="I1119" s="149">
        <v>0</v>
      </c>
      <c r="J1119" s="149">
        <v>0</v>
      </c>
      <c r="K1119" s="149">
        <v>0</v>
      </c>
      <c r="L1119" s="149">
        <v>0</v>
      </c>
      <c r="M1119" s="149">
        <v>366.03</v>
      </c>
      <c r="N1119" s="149">
        <v>0</v>
      </c>
      <c r="O1119" s="149">
        <v>366.03</v>
      </c>
      <c r="P1119" s="149">
        <v>0</v>
      </c>
      <c r="Q1119" s="149">
        <v>0</v>
      </c>
    </row>
    <row r="1120" customHeight="1" spans="1:17">
      <c r="A1120" s="150"/>
      <c r="B1120" s="150"/>
      <c r="C1120" s="150"/>
      <c r="D1120" s="148" t="s">
        <v>1676</v>
      </c>
      <c r="E1120" s="148" t="s">
        <v>1677</v>
      </c>
      <c r="F1120" s="149">
        <v>66.03</v>
      </c>
      <c r="G1120" s="149">
        <v>0</v>
      </c>
      <c r="H1120" s="149">
        <v>0</v>
      </c>
      <c r="I1120" s="149">
        <v>0</v>
      </c>
      <c r="J1120" s="149">
        <v>0</v>
      </c>
      <c r="K1120" s="149">
        <v>0</v>
      </c>
      <c r="L1120" s="149">
        <v>0</v>
      </c>
      <c r="M1120" s="149">
        <v>66.03</v>
      </c>
      <c r="N1120" s="149">
        <v>0</v>
      </c>
      <c r="O1120" s="149">
        <v>66.03</v>
      </c>
      <c r="P1120" s="149">
        <v>0</v>
      </c>
      <c r="Q1120" s="149">
        <v>0</v>
      </c>
    </row>
    <row r="1121" customHeight="1" spans="1:17">
      <c r="A1121" s="150" t="s">
        <v>1780</v>
      </c>
      <c r="B1121" s="150" t="s">
        <v>1161</v>
      </c>
      <c r="C1121" s="150" t="s">
        <v>1185</v>
      </c>
      <c r="D1121" s="148" t="s">
        <v>1678</v>
      </c>
      <c r="E1121" s="148" t="s">
        <v>1679</v>
      </c>
      <c r="F1121" s="149">
        <v>66.03</v>
      </c>
      <c r="G1121" s="149">
        <v>0</v>
      </c>
      <c r="H1121" s="149">
        <v>0</v>
      </c>
      <c r="I1121" s="149">
        <v>0</v>
      </c>
      <c r="J1121" s="149">
        <v>0</v>
      </c>
      <c r="K1121" s="149">
        <v>0</v>
      </c>
      <c r="L1121" s="149">
        <v>0</v>
      </c>
      <c r="M1121" s="149">
        <v>66.03</v>
      </c>
      <c r="N1121" s="149">
        <v>0</v>
      </c>
      <c r="O1121" s="149">
        <v>66.03</v>
      </c>
      <c r="P1121" s="149">
        <v>0</v>
      </c>
      <c r="Q1121" s="149">
        <v>0</v>
      </c>
    </row>
    <row r="1122" customHeight="1" spans="1:17">
      <c r="A1122" s="150"/>
      <c r="B1122" s="150"/>
      <c r="C1122" s="150"/>
      <c r="D1122" s="148" t="s">
        <v>1724</v>
      </c>
      <c r="E1122" s="148" t="s">
        <v>1725</v>
      </c>
      <c r="F1122" s="149">
        <v>300</v>
      </c>
      <c r="G1122" s="149">
        <v>0</v>
      </c>
      <c r="H1122" s="149">
        <v>0</v>
      </c>
      <c r="I1122" s="149">
        <v>0</v>
      </c>
      <c r="J1122" s="149">
        <v>0</v>
      </c>
      <c r="K1122" s="149">
        <v>0</v>
      </c>
      <c r="L1122" s="149">
        <v>0</v>
      </c>
      <c r="M1122" s="149">
        <v>300</v>
      </c>
      <c r="N1122" s="149">
        <v>0</v>
      </c>
      <c r="O1122" s="149">
        <v>300</v>
      </c>
      <c r="P1122" s="149">
        <v>0</v>
      </c>
      <c r="Q1122" s="149">
        <v>0</v>
      </c>
    </row>
    <row r="1123" customHeight="1" spans="1:17">
      <c r="A1123" s="150" t="s">
        <v>1780</v>
      </c>
      <c r="B1123" s="150" t="s">
        <v>1161</v>
      </c>
      <c r="C1123" s="150" t="s">
        <v>1185</v>
      </c>
      <c r="D1123" s="148" t="s">
        <v>1726</v>
      </c>
      <c r="E1123" s="148" t="s">
        <v>1727</v>
      </c>
      <c r="F1123" s="149">
        <v>300</v>
      </c>
      <c r="G1123" s="149">
        <v>0</v>
      </c>
      <c r="H1123" s="149">
        <v>0</v>
      </c>
      <c r="I1123" s="149">
        <v>0</v>
      </c>
      <c r="J1123" s="149">
        <v>0</v>
      </c>
      <c r="K1123" s="149">
        <v>0</v>
      </c>
      <c r="L1123" s="149">
        <v>0</v>
      </c>
      <c r="M1123" s="149">
        <v>300</v>
      </c>
      <c r="N1123" s="149">
        <v>0</v>
      </c>
      <c r="O1123" s="149">
        <v>300</v>
      </c>
      <c r="P1123" s="149">
        <v>0</v>
      </c>
      <c r="Q1123" s="149">
        <v>0</v>
      </c>
    </row>
    <row r="1124" customHeight="1" spans="1:17">
      <c r="A1124" s="150"/>
      <c r="B1124" s="150"/>
      <c r="C1124" s="150"/>
      <c r="D1124" s="148" t="s">
        <v>1186</v>
      </c>
      <c r="E1124" s="148" t="s">
        <v>1785</v>
      </c>
      <c r="F1124" s="149">
        <v>5214.64</v>
      </c>
      <c r="G1124" s="149">
        <v>4911.77</v>
      </c>
      <c r="H1124" s="149">
        <v>0</v>
      </c>
      <c r="I1124" s="149">
        <v>4773.3</v>
      </c>
      <c r="J1124" s="149">
        <v>0</v>
      </c>
      <c r="K1124" s="149">
        <v>108.45</v>
      </c>
      <c r="L1124" s="149">
        <v>30.02</v>
      </c>
      <c r="M1124" s="149">
        <v>302.87</v>
      </c>
      <c r="N1124" s="149">
        <v>0</v>
      </c>
      <c r="O1124" s="149">
        <v>302.87</v>
      </c>
      <c r="P1124" s="149">
        <v>0</v>
      </c>
      <c r="Q1124" s="149">
        <v>0</v>
      </c>
    </row>
    <row r="1125" customHeight="1" spans="1:17">
      <c r="A1125" s="150"/>
      <c r="B1125" s="150"/>
      <c r="C1125" s="150"/>
      <c r="D1125" s="148" t="s">
        <v>1157</v>
      </c>
      <c r="E1125" s="148" t="s">
        <v>1786</v>
      </c>
      <c r="F1125" s="149">
        <v>4197.28</v>
      </c>
      <c r="G1125" s="149">
        <v>3894.41</v>
      </c>
      <c r="H1125" s="149">
        <v>0</v>
      </c>
      <c r="I1125" s="149">
        <v>3894.41</v>
      </c>
      <c r="J1125" s="149">
        <v>0</v>
      </c>
      <c r="K1125" s="149">
        <v>0</v>
      </c>
      <c r="L1125" s="149">
        <v>0</v>
      </c>
      <c r="M1125" s="149">
        <v>302.87</v>
      </c>
      <c r="N1125" s="149">
        <v>0</v>
      </c>
      <c r="O1125" s="149">
        <v>302.87</v>
      </c>
      <c r="P1125" s="149">
        <v>0</v>
      </c>
      <c r="Q1125" s="149">
        <v>0</v>
      </c>
    </row>
    <row r="1126" customHeight="1" spans="1:17">
      <c r="A1126" s="150"/>
      <c r="B1126" s="150"/>
      <c r="C1126" s="150"/>
      <c r="D1126" s="148" t="s">
        <v>1680</v>
      </c>
      <c r="E1126" s="148" t="s">
        <v>1681</v>
      </c>
      <c r="F1126" s="149">
        <v>4197.28</v>
      </c>
      <c r="G1126" s="149">
        <v>3894.41</v>
      </c>
      <c r="H1126" s="149">
        <v>0</v>
      </c>
      <c r="I1126" s="149">
        <v>3894.41</v>
      </c>
      <c r="J1126" s="149">
        <v>0</v>
      </c>
      <c r="K1126" s="149">
        <v>0</v>
      </c>
      <c r="L1126" s="149">
        <v>0</v>
      </c>
      <c r="M1126" s="149">
        <v>302.87</v>
      </c>
      <c r="N1126" s="149">
        <v>0</v>
      </c>
      <c r="O1126" s="149">
        <v>302.87</v>
      </c>
      <c r="P1126" s="149">
        <v>0</v>
      </c>
      <c r="Q1126" s="149">
        <v>0</v>
      </c>
    </row>
    <row r="1127" customHeight="1" spans="1:17">
      <c r="A1127" s="150" t="s">
        <v>1780</v>
      </c>
      <c r="B1127" s="150" t="s">
        <v>1170</v>
      </c>
      <c r="C1127" s="150" t="s">
        <v>1161</v>
      </c>
      <c r="D1127" s="148" t="s">
        <v>1682</v>
      </c>
      <c r="E1127" s="148" t="s">
        <v>1683</v>
      </c>
      <c r="F1127" s="149">
        <v>4197.28</v>
      </c>
      <c r="G1127" s="149">
        <v>3894.41</v>
      </c>
      <c r="H1127" s="149">
        <v>0</v>
      </c>
      <c r="I1127" s="149">
        <v>3894.41</v>
      </c>
      <c r="J1127" s="149">
        <v>0</v>
      </c>
      <c r="K1127" s="149">
        <v>0</v>
      </c>
      <c r="L1127" s="149">
        <v>0</v>
      </c>
      <c r="M1127" s="149">
        <v>302.87</v>
      </c>
      <c r="N1127" s="149">
        <v>0</v>
      </c>
      <c r="O1127" s="149">
        <v>302.87</v>
      </c>
      <c r="P1127" s="149">
        <v>0</v>
      </c>
      <c r="Q1127" s="149">
        <v>0</v>
      </c>
    </row>
    <row r="1128" customHeight="1" spans="1:17">
      <c r="A1128" s="150"/>
      <c r="B1128" s="150"/>
      <c r="C1128" s="150"/>
      <c r="D1128" s="148" t="s">
        <v>1168</v>
      </c>
      <c r="E1128" s="148" t="s">
        <v>1787</v>
      </c>
      <c r="F1128" s="149">
        <v>1017.36</v>
      </c>
      <c r="G1128" s="149">
        <v>1017.36</v>
      </c>
      <c r="H1128" s="149">
        <v>0</v>
      </c>
      <c r="I1128" s="149">
        <v>878.89</v>
      </c>
      <c r="J1128" s="149">
        <v>0</v>
      </c>
      <c r="K1128" s="149">
        <v>108.45</v>
      </c>
      <c r="L1128" s="149">
        <v>30.02</v>
      </c>
      <c r="M1128" s="149">
        <v>0</v>
      </c>
      <c r="N1128" s="149">
        <v>0</v>
      </c>
      <c r="O1128" s="149">
        <v>0</v>
      </c>
      <c r="P1128" s="149">
        <v>0</v>
      </c>
      <c r="Q1128" s="149">
        <v>0</v>
      </c>
    </row>
    <row r="1129" customHeight="1" spans="1:17">
      <c r="A1129" s="150"/>
      <c r="B1129" s="150"/>
      <c r="C1129" s="150"/>
      <c r="D1129" s="148" t="s">
        <v>1718</v>
      </c>
      <c r="E1129" s="148" t="s">
        <v>1719</v>
      </c>
      <c r="F1129" s="149">
        <v>1017.36</v>
      </c>
      <c r="G1129" s="149">
        <v>1017.36</v>
      </c>
      <c r="H1129" s="149">
        <v>0</v>
      </c>
      <c r="I1129" s="149">
        <v>878.89</v>
      </c>
      <c r="J1129" s="149">
        <v>0</v>
      </c>
      <c r="K1129" s="149">
        <v>108.45</v>
      </c>
      <c r="L1129" s="149">
        <v>30.02</v>
      </c>
      <c r="M1129" s="149">
        <v>0</v>
      </c>
      <c r="N1129" s="149">
        <v>0</v>
      </c>
      <c r="O1129" s="149">
        <v>0</v>
      </c>
      <c r="P1129" s="149">
        <v>0</v>
      </c>
      <c r="Q1129" s="149">
        <v>0</v>
      </c>
    </row>
    <row r="1130" customHeight="1" spans="1:17">
      <c r="A1130" s="150" t="s">
        <v>1780</v>
      </c>
      <c r="B1130" s="150" t="s">
        <v>1170</v>
      </c>
      <c r="C1130" s="150" t="s">
        <v>1170</v>
      </c>
      <c r="D1130" s="148" t="s">
        <v>1720</v>
      </c>
      <c r="E1130" s="148" t="s">
        <v>1721</v>
      </c>
      <c r="F1130" s="149">
        <v>1017.36</v>
      </c>
      <c r="G1130" s="149">
        <v>1017.36</v>
      </c>
      <c r="H1130" s="149">
        <v>0</v>
      </c>
      <c r="I1130" s="149">
        <v>878.89</v>
      </c>
      <c r="J1130" s="149">
        <v>0</v>
      </c>
      <c r="K1130" s="149">
        <v>108.45</v>
      </c>
      <c r="L1130" s="149">
        <v>30.02</v>
      </c>
      <c r="M1130" s="149">
        <v>0</v>
      </c>
      <c r="N1130" s="149">
        <v>0</v>
      </c>
      <c r="O1130" s="149">
        <v>0</v>
      </c>
      <c r="P1130" s="149">
        <v>0</v>
      </c>
      <c r="Q1130" s="149">
        <v>0</v>
      </c>
    </row>
    <row r="1131" customHeight="1" spans="1:17">
      <c r="A1131" s="150"/>
      <c r="B1131" s="150"/>
      <c r="C1131" s="150"/>
      <c r="D1131" s="148" t="s">
        <v>1201</v>
      </c>
      <c r="E1131" s="148" t="s">
        <v>1788</v>
      </c>
      <c r="F1131" s="149">
        <v>65</v>
      </c>
      <c r="G1131" s="149">
        <v>0</v>
      </c>
      <c r="H1131" s="149">
        <v>0</v>
      </c>
      <c r="I1131" s="149">
        <v>0</v>
      </c>
      <c r="J1131" s="149">
        <v>0</v>
      </c>
      <c r="K1131" s="149">
        <v>0</v>
      </c>
      <c r="L1131" s="149">
        <v>0</v>
      </c>
      <c r="M1131" s="149">
        <v>65</v>
      </c>
      <c r="N1131" s="149">
        <v>0</v>
      </c>
      <c r="O1131" s="149">
        <v>65</v>
      </c>
      <c r="P1131" s="149">
        <v>0</v>
      </c>
      <c r="Q1131" s="149">
        <v>0</v>
      </c>
    </row>
    <row r="1132" customHeight="1" spans="1:17">
      <c r="A1132" s="150"/>
      <c r="B1132" s="150"/>
      <c r="C1132" s="150"/>
      <c r="D1132" s="148" t="s">
        <v>1183</v>
      </c>
      <c r="E1132" s="148" t="s">
        <v>1789</v>
      </c>
      <c r="F1132" s="149">
        <v>65</v>
      </c>
      <c r="G1132" s="149">
        <v>0</v>
      </c>
      <c r="H1132" s="149">
        <v>0</v>
      </c>
      <c r="I1132" s="149">
        <v>0</v>
      </c>
      <c r="J1132" s="149">
        <v>0</v>
      </c>
      <c r="K1132" s="149">
        <v>0</v>
      </c>
      <c r="L1132" s="149">
        <v>0</v>
      </c>
      <c r="M1132" s="149">
        <v>65</v>
      </c>
      <c r="N1132" s="149">
        <v>0</v>
      </c>
      <c r="O1132" s="149">
        <v>65</v>
      </c>
      <c r="P1132" s="149">
        <v>0</v>
      </c>
      <c r="Q1132" s="149">
        <v>0</v>
      </c>
    </row>
    <row r="1133" customHeight="1" spans="1:17">
      <c r="A1133" s="150"/>
      <c r="B1133" s="150"/>
      <c r="C1133" s="150"/>
      <c r="D1133" s="148" t="s">
        <v>1724</v>
      </c>
      <c r="E1133" s="148" t="s">
        <v>1725</v>
      </c>
      <c r="F1133" s="149">
        <v>65</v>
      </c>
      <c r="G1133" s="149">
        <v>0</v>
      </c>
      <c r="H1133" s="149">
        <v>0</v>
      </c>
      <c r="I1133" s="149">
        <v>0</v>
      </c>
      <c r="J1133" s="149">
        <v>0</v>
      </c>
      <c r="K1133" s="149">
        <v>0</v>
      </c>
      <c r="L1133" s="149">
        <v>0</v>
      </c>
      <c r="M1133" s="149">
        <v>65</v>
      </c>
      <c r="N1133" s="149">
        <v>0</v>
      </c>
      <c r="O1133" s="149">
        <v>65</v>
      </c>
      <c r="P1133" s="149">
        <v>0</v>
      </c>
      <c r="Q1133" s="149">
        <v>0</v>
      </c>
    </row>
    <row r="1134" customHeight="1" spans="1:17">
      <c r="A1134" s="150" t="s">
        <v>1780</v>
      </c>
      <c r="B1134" s="150" t="s">
        <v>1196</v>
      </c>
      <c r="C1134" s="150" t="s">
        <v>1185</v>
      </c>
      <c r="D1134" s="148" t="s">
        <v>1726</v>
      </c>
      <c r="E1134" s="148" t="s">
        <v>1727</v>
      </c>
      <c r="F1134" s="149">
        <v>65</v>
      </c>
      <c r="G1134" s="149">
        <v>0</v>
      </c>
      <c r="H1134" s="149">
        <v>0</v>
      </c>
      <c r="I1134" s="149">
        <v>0</v>
      </c>
      <c r="J1134" s="149">
        <v>0</v>
      </c>
      <c r="K1134" s="149">
        <v>0</v>
      </c>
      <c r="L1134" s="149">
        <v>0</v>
      </c>
      <c r="M1134" s="149">
        <v>65</v>
      </c>
      <c r="N1134" s="149">
        <v>0</v>
      </c>
      <c r="O1134" s="149">
        <v>65</v>
      </c>
      <c r="P1134" s="149">
        <v>0</v>
      </c>
      <c r="Q1134" s="149">
        <v>0</v>
      </c>
    </row>
    <row r="1135" customHeight="1" spans="1:17">
      <c r="A1135" s="150"/>
      <c r="B1135" s="150"/>
      <c r="C1135" s="150"/>
      <c r="D1135" s="148" t="s">
        <v>1239</v>
      </c>
      <c r="E1135" s="148" t="s">
        <v>1790</v>
      </c>
      <c r="F1135" s="149">
        <v>2047.74</v>
      </c>
      <c r="G1135" s="149">
        <v>1699.15</v>
      </c>
      <c r="H1135" s="149">
        <v>0</v>
      </c>
      <c r="I1135" s="149">
        <v>1464.97</v>
      </c>
      <c r="J1135" s="149">
        <v>0</v>
      </c>
      <c r="K1135" s="149">
        <v>182.03</v>
      </c>
      <c r="L1135" s="149">
        <v>52.15</v>
      </c>
      <c r="M1135" s="149">
        <v>348.59</v>
      </c>
      <c r="N1135" s="149">
        <v>0</v>
      </c>
      <c r="O1135" s="149">
        <v>348.59</v>
      </c>
      <c r="P1135" s="149">
        <v>0</v>
      </c>
      <c r="Q1135" s="149">
        <v>0</v>
      </c>
    </row>
    <row r="1136" customHeight="1" spans="1:17">
      <c r="A1136" s="150"/>
      <c r="B1136" s="150"/>
      <c r="C1136" s="150"/>
      <c r="D1136" s="148" t="s">
        <v>1157</v>
      </c>
      <c r="E1136" s="148" t="s">
        <v>1791</v>
      </c>
      <c r="F1136" s="149">
        <v>861.89</v>
      </c>
      <c r="G1136" s="149">
        <v>859.89</v>
      </c>
      <c r="H1136" s="149">
        <v>0</v>
      </c>
      <c r="I1136" s="149">
        <v>739.85</v>
      </c>
      <c r="J1136" s="149">
        <v>0</v>
      </c>
      <c r="K1136" s="149">
        <v>93.7</v>
      </c>
      <c r="L1136" s="149">
        <v>26.34</v>
      </c>
      <c r="M1136" s="149">
        <v>2</v>
      </c>
      <c r="N1136" s="149">
        <v>0</v>
      </c>
      <c r="O1136" s="149">
        <v>2</v>
      </c>
      <c r="P1136" s="149">
        <v>0</v>
      </c>
      <c r="Q1136" s="149">
        <v>0</v>
      </c>
    </row>
    <row r="1137" customHeight="1" spans="1:17">
      <c r="A1137" s="150"/>
      <c r="B1137" s="150"/>
      <c r="C1137" s="150"/>
      <c r="D1137" s="148" t="s">
        <v>1688</v>
      </c>
      <c r="E1137" s="148" t="s">
        <v>1689</v>
      </c>
      <c r="F1137" s="149">
        <v>861.89</v>
      </c>
      <c r="G1137" s="149">
        <v>859.89</v>
      </c>
      <c r="H1137" s="149">
        <v>0</v>
      </c>
      <c r="I1137" s="149">
        <v>739.85</v>
      </c>
      <c r="J1137" s="149">
        <v>0</v>
      </c>
      <c r="K1137" s="149">
        <v>93.7</v>
      </c>
      <c r="L1137" s="149">
        <v>26.34</v>
      </c>
      <c r="M1137" s="149">
        <v>2</v>
      </c>
      <c r="N1137" s="149">
        <v>0</v>
      </c>
      <c r="O1137" s="149">
        <v>2</v>
      </c>
      <c r="P1137" s="149">
        <v>0</v>
      </c>
      <c r="Q1137" s="149">
        <v>0</v>
      </c>
    </row>
    <row r="1138" customHeight="1" spans="1:17">
      <c r="A1138" s="150" t="s">
        <v>1780</v>
      </c>
      <c r="B1138" s="150" t="s">
        <v>1173</v>
      </c>
      <c r="C1138" s="150" t="s">
        <v>1161</v>
      </c>
      <c r="D1138" s="148" t="s">
        <v>1690</v>
      </c>
      <c r="E1138" s="148" t="s">
        <v>1691</v>
      </c>
      <c r="F1138" s="149">
        <v>861.89</v>
      </c>
      <c r="G1138" s="149">
        <v>859.89</v>
      </c>
      <c r="H1138" s="149">
        <v>0</v>
      </c>
      <c r="I1138" s="149">
        <v>739.85</v>
      </c>
      <c r="J1138" s="149">
        <v>0</v>
      </c>
      <c r="K1138" s="149">
        <v>93.7</v>
      </c>
      <c r="L1138" s="149">
        <v>26.34</v>
      </c>
      <c r="M1138" s="149">
        <v>2</v>
      </c>
      <c r="N1138" s="149">
        <v>0</v>
      </c>
      <c r="O1138" s="149">
        <v>2</v>
      </c>
      <c r="P1138" s="149">
        <v>0</v>
      </c>
      <c r="Q1138" s="149">
        <v>0</v>
      </c>
    </row>
    <row r="1139" customHeight="1" spans="1:17">
      <c r="A1139" s="150"/>
      <c r="B1139" s="150"/>
      <c r="C1139" s="150"/>
      <c r="D1139" s="148" t="s">
        <v>1194</v>
      </c>
      <c r="E1139" s="148" t="s">
        <v>1792</v>
      </c>
      <c r="F1139" s="149">
        <v>857.68</v>
      </c>
      <c r="G1139" s="149">
        <v>839.26</v>
      </c>
      <c r="H1139" s="149">
        <v>0</v>
      </c>
      <c r="I1139" s="149">
        <v>725.12</v>
      </c>
      <c r="J1139" s="149">
        <v>0</v>
      </c>
      <c r="K1139" s="149">
        <v>88.33</v>
      </c>
      <c r="L1139" s="149">
        <v>25.81</v>
      </c>
      <c r="M1139" s="149">
        <v>18.42</v>
      </c>
      <c r="N1139" s="149">
        <v>0</v>
      </c>
      <c r="O1139" s="149">
        <v>18.42</v>
      </c>
      <c r="P1139" s="149">
        <v>0</v>
      </c>
      <c r="Q1139" s="149">
        <v>0</v>
      </c>
    </row>
    <row r="1140" customHeight="1" spans="1:17">
      <c r="A1140" s="150"/>
      <c r="B1140" s="150"/>
      <c r="C1140" s="150"/>
      <c r="D1140" s="148" t="s">
        <v>1684</v>
      </c>
      <c r="E1140" s="148" t="s">
        <v>1685</v>
      </c>
      <c r="F1140" s="149">
        <v>857.68</v>
      </c>
      <c r="G1140" s="149">
        <v>839.26</v>
      </c>
      <c r="H1140" s="149">
        <v>0</v>
      </c>
      <c r="I1140" s="149">
        <v>725.12</v>
      </c>
      <c r="J1140" s="149">
        <v>0</v>
      </c>
      <c r="K1140" s="149">
        <v>88.33</v>
      </c>
      <c r="L1140" s="149">
        <v>25.81</v>
      </c>
      <c r="M1140" s="149">
        <v>18.42</v>
      </c>
      <c r="N1140" s="149">
        <v>0</v>
      </c>
      <c r="O1140" s="149">
        <v>18.42</v>
      </c>
      <c r="P1140" s="149">
        <v>0</v>
      </c>
      <c r="Q1140" s="149">
        <v>0</v>
      </c>
    </row>
    <row r="1141" customHeight="1" spans="1:17">
      <c r="A1141" s="150" t="s">
        <v>1780</v>
      </c>
      <c r="B1141" s="150" t="s">
        <v>1173</v>
      </c>
      <c r="C1141" s="150" t="s">
        <v>1196</v>
      </c>
      <c r="D1141" s="148" t="s">
        <v>1686</v>
      </c>
      <c r="E1141" s="148" t="s">
        <v>1687</v>
      </c>
      <c r="F1141" s="149">
        <v>857.68</v>
      </c>
      <c r="G1141" s="149">
        <v>839.26</v>
      </c>
      <c r="H1141" s="149">
        <v>0</v>
      </c>
      <c r="I1141" s="149">
        <v>725.12</v>
      </c>
      <c r="J1141" s="149">
        <v>0</v>
      </c>
      <c r="K1141" s="149">
        <v>88.33</v>
      </c>
      <c r="L1141" s="149">
        <v>25.81</v>
      </c>
      <c r="M1141" s="149">
        <v>18.42</v>
      </c>
      <c r="N1141" s="149">
        <v>0</v>
      </c>
      <c r="O1141" s="149">
        <v>18.42</v>
      </c>
      <c r="P1141" s="149">
        <v>0</v>
      </c>
      <c r="Q1141" s="149">
        <v>0</v>
      </c>
    </row>
    <row r="1142" customHeight="1" spans="1:17">
      <c r="A1142" s="150"/>
      <c r="B1142" s="150"/>
      <c r="C1142" s="150"/>
      <c r="D1142" s="148" t="s">
        <v>1171</v>
      </c>
      <c r="E1142" s="148" t="s">
        <v>1793</v>
      </c>
      <c r="F1142" s="149">
        <v>75</v>
      </c>
      <c r="G1142" s="149">
        <v>0</v>
      </c>
      <c r="H1142" s="149">
        <v>0</v>
      </c>
      <c r="I1142" s="149">
        <v>0</v>
      </c>
      <c r="J1142" s="149">
        <v>0</v>
      </c>
      <c r="K1142" s="149">
        <v>0</v>
      </c>
      <c r="L1142" s="149">
        <v>0</v>
      </c>
      <c r="M1142" s="149">
        <v>75</v>
      </c>
      <c r="N1142" s="149">
        <v>0</v>
      </c>
      <c r="O1142" s="149">
        <v>75</v>
      </c>
      <c r="P1142" s="149">
        <v>0</v>
      </c>
      <c r="Q1142" s="149">
        <v>0</v>
      </c>
    </row>
    <row r="1143" customHeight="1" spans="1:17">
      <c r="A1143" s="150"/>
      <c r="B1143" s="150"/>
      <c r="C1143" s="150"/>
      <c r="D1143" s="148" t="s">
        <v>1688</v>
      </c>
      <c r="E1143" s="148" t="s">
        <v>1689</v>
      </c>
      <c r="F1143" s="149">
        <v>75</v>
      </c>
      <c r="G1143" s="149">
        <v>0</v>
      </c>
      <c r="H1143" s="149">
        <v>0</v>
      </c>
      <c r="I1143" s="149">
        <v>0</v>
      </c>
      <c r="J1143" s="149">
        <v>0</v>
      </c>
      <c r="K1143" s="149">
        <v>0</v>
      </c>
      <c r="L1143" s="149">
        <v>0</v>
      </c>
      <c r="M1143" s="149">
        <v>75</v>
      </c>
      <c r="N1143" s="149">
        <v>0</v>
      </c>
      <c r="O1143" s="149">
        <v>75</v>
      </c>
      <c r="P1143" s="149">
        <v>0</v>
      </c>
      <c r="Q1143" s="149">
        <v>0</v>
      </c>
    </row>
    <row r="1144" customHeight="1" spans="1:17">
      <c r="A1144" s="150" t="s">
        <v>1780</v>
      </c>
      <c r="B1144" s="150" t="s">
        <v>1173</v>
      </c>
      <c r="C1144" s="150" t="s">
        <v>1173</v>
      </c>
      <c r="D1144" s="148" t="s">
        <v>1690</v>
      </c>
      <c r="E1144" s="148" t="s">
        <v>1691</v>
      </c>
      <c r="F1144" s="149">
        <v>75</v>
      </c>
      <c r="G1144" s="149">
        <v>0</v>
      </c>
      <c r="H1144" s="149">
        <v>0</v>
      </c>
      <c r="I1144" s="149">
        <v>0</v>
      </c>
      <c r="J1144" s="149">
        <v>0</v>
      </c>
      <c r="K1144" s="149">
        <v>0</v>
      </c>
      <c r="L1144" s="149">
        <v>0</v>
      </c>
      <c r="M1144" s="149">
        <v>75</v>
      </c>
      <c r="N1144" s="149">
        <v>0</v>
      </c>
      <c r="O1144" s="149">
        <v>75</v>
      </c>
      <c r="P1144" s="149">
        <v>0</v>
      </c>
      <c r="Q1144" s="149">
        <v>0</v>
      </c>
    </row>
    <row r="1145" customHeight="1" spans="1:17">
      <c r="A1145" s="150"/>
      <c r="B1145" s="150"/>
      <c r="C1145" s="150"/>
      <c r="D1145" s="148" t="s">
        <v>1177</v>
      </c>
      <c r="E1145" s="148" t="s">
        <v>1794</v>
      </c>
      <c r="F1145" s="149">
        <v>35</v>
      </c>
      <c r="G1145" s="149">
        <v>0</v>
      </c>
      <c r="H1145" s="149">
        <v>0</v>
      </c>
      <c r="I1145" s="149">
        <v>0</v>
      </c>
      <c r="J1145" s="149">
        <v>0</v>
      </c>
      <c r="K1145" s="149">
        <v>0</v>
      </c>
      <c r="L1145" s="149">
        <v>0</v>
      </c>
      <c r="M1145" s="149">
        <v>35</v>
      </c>
      <c r="N1145" s="149">
        <v>0</v>
      </c>
      <c r="O1145" s="149">
        <v>35</v>
      </c>
      <c r="P1145" s="149">
        <v>0</v>
      </c>
      <c r="Q1145" s="149">
        <v>0</v>
      </c>
    </row>
    <row r="1146" customHeight="1" spans="1:17">
      <c r="A1146" s="150"/>
      <c r="B1146" s="150"/>
      <c r="C1146" s="150"/>
      <c r="D1146" s="148" t="s">
        <v>1676</v>
      </c>
      <c r="E1146" s="148" t="s">
        <v>1677</v>
      </c>
      <c r="F1146" s="149">
        <v>35</v>
      </c>
      <c r="G1146" s="149">
        <v>0</v>
      </c>
      <c r="H1146" s="149">
        <v>0</v>
      </c>
      <c r="I1146" s="149">
        <v>0</v>
      </c>
      <c r="J1146" s="149">
        <v>0</v>
      </c>
      <c r="K1146" s="149">
        <v>0</v>
      </c>
      <c r="L1146" s="149">
        <v>0</v>
      </c>
      <c r="M1146" s="149">
        <v>35</v>
      </c>
      <c r="N1146" s="149">
        <v>0</v>
      </c>
      <c r="O1146" s="149">
        <v>35</v>
      </c>
      <c r="P1146" s="149">
        <v>0</v>
      </c>
      <c r="Q1146" s="149">
        <v>0</v>
      </c>
    </row>
    <row r="1147" customHeight="1" spans="1:17">
      <c r="A1147" s="150" t="s">
        <v>1780</v>
      </c>
      <c r="B1147" s="150" t="s">
        <v>1173</v>
      </c>
      <c r="C1147" s="150" t="s">
        <v>1179</v>
      </c>
      <c r="D1147" s="148" t="s">
        <v>1678</v>
      </c>
      <c r="E1147" s="148" t="s">
        <v>1679</v>
      </c>
      <c r="F1147" s="149">
        <v>35</v>
      </c>
      <c r="G1147" s="149">
        <v>0</v>
      </c>
      <c r="H1147" s="149">
        <v>0</v>
      </c>
      <c r="I1147" s="149">
        <v>0</v>
      </c>
      <c r="J1147" s="149">
        <v>0</v>
      </c>
      <c r="K1147" s="149">
        <v>0</v>
      </c>
      <c r="L1147" s="149">
        <v>0</v>
      </c>
      <c r="M1147" s="149">
        <v>35</v>
      </c>
      <c r="N1147" s="149">
        <v>0</v>
      </c>
      <c r="O1147" s="149">
        <v>35</v>
      </c>
      <c r="P1147" s="149">
        <v>0</v>
      </c>
      <c r="Q1147" s="149">
        <v>0</v>
      </c>
    </row>
    <row r="1148" customHeight="1" spans="1:17">
      <c r="A1148" s="150"/>
      <c r="B1148" s="150"/>
      <c r="C1148" s="150"/>
      <c r="D1148" s="148" t="s">
        <v>1516</v>
      </c>
      <c r="E1148" s="148" t="s">
        <v>1795</v>
      </c>
      <c r="F1148" s="149">
        <v>12</v>
      </c>
      <c r="G1148" s="149">
        <v>0</v>
      </c>
      <c r="H1148" s="149">
        <v>0</v>
      </c>
      <c r="I1148" s="149">
        <v>0</v>
      </c>
      <c r="J1148" s="149">
        <v>0</v>
      </c>
      <c r="K1148" s="149">
        <v>0</v>
      </c>
      <c r="L1148" s="149">
        <v>0</v>
      </c>
      <c r="M1148" s="149">
        <v>12</v>
      </c>
      <c r="N1148" s="149">
        <v>0</v>
      </c>
      <c r="O1148" s="149">
        <v>12</v>
      </c>
      <c r="P1148" s="149">
        <v>0</v>
      </c>
      <c r="Q1148" s="149">
        <v>0</v>
      </c>
    </row>
    <row r="1149" customHeight="1" spans="1:17">
      <c r="A1149" s="150"/>
      <c r="B1149" s="150"/>
      <c r="C1149" s="150"/>
      <c r="D1149" s="148" t="s">
        <v>1676</v>
      </c>
      <c r="E1149" s="148" t="s">
        <v>1677</v>
      </c>
      <c r="F1149" s="149">
        <v>12</v>
      </c>
      <c r="G1149" s="149">
        <v>0</v>
      </c>
      <c r="H1149" s="149">
        <v>0</v>
      </c>
      <c r="I1149" s="149">
        <v>0</v>
      </c>
      <c r="J1149" s="149">
        <v>0</v>
      </c>
      <c r="K1149" s="149">
        <v>0</v>
      </c>
      <c r="L1149" s="149">
        <v>0</v>
      </c>
      <c r="M1149" s="149">
        <v>12</v>
      </c>
      <c r="N1149" s="149">
        <v>0</v>
      </c>
      <c r="O1149" s="149">
        <v>12</v>
      </c>
      <c r="P1149" s="149">
        <v>0</v>
      </c>
      <c r="Q1149" s="149">
        <v>0</v>
      </c>
    </row>
    <row r="1150" customHeight="1" spans="1:17">
      <c r="A1150" s="150" t="s">
        <v>1780</v>
      </c>
      <c r="B1150" s="150" t="s">
        <v>1173</v>
      </c>
      <c r="C1150" s="150" t="s">
        <v>1291</v>
      </c>
      <c r="D1150" s="148" t="s">
        <v>1678</v>
      </c>
      <c r="E1150" s="148" t="s">
        <v>1679</v>
      </c>
      <c r="F1150" s="149">
        <v>12</v>
      </c>
      <c r="G1150" s="149">
        <v>0</v>
      </c>
      <c r="H1150" s="149">
        <v>0</v>
      </c>
      <c r="I1150" s="149">
        <v>0</v>
      </c>
      <c r="J1150" s="149">
        <v>0</v>
      </c>
      <c r="K1150" s="149">
        <v>0</v>
      </c>
      <c r="L1150" s="149">
        <v>0</v>
      </c>
      <c r="M1150" s="149">
        <v>12</v>
      </c>
      <c r="N1150" s="149">
        <v>0</v>
      </c>
      <c r="O1150" s="149">
        <v>12</v>
      </c>
      <c r="P1150" s="149">
        <v>0</v>
      </c>
      <c r="Q1150" s="149">
        <v>0</v>
      </c>
    </row>
    <row r="1151" customHeight="1" spans="1:17">
      <c r="A1151" s="150"/>
      <c r="B1151" s="150"/>
      <c r="C1151" s="150"/>
      <c r="D1151" s="148" t="s">
        <v>1183</v>
      </c>
      <c r="E1151" s="148" t="s">
        <v>1796</v>
      </c>
      <c r="F1151" s="149">
        <v>206.17</v>
      </c>
      <c r="G1151" s="149">
        <v>0</v>
      </c>
      <c r="H1151" s="149">
        <v>0</v>
      </c>
      <c r="I1151" s="149">
        <v>0</v>
      </c>
      <c r="J1151" s="149">
        <v>0</v>
      </c>
      <c r="K1151" s="149">
        <v>0</v>
      </c>
      <c r="L1151" s="149">
        <v>0</v>
      </c>
      <c r="M1151" s="149">
        <v>206.17</v>
      </c>
      <c r="N1151" s="149">
        <v>0</v>
      </c>
      <c r="O1151" s="149">
        <v>206.17</v>
      </c>
      <c r="P1151" s="149">
        <v>0</v>
      </c>
      <c r="Q1151" s="149">
        <v>0</v>
      </c>
    </row>
    <row r="1152" customHeight="1" spans="1:17">
      <c r="A1152" s="150"/>
      <c r="B1152" s="150"/>
      <c r="C1152" s="150"/>
      <c r="D1152" s="148" t="s">
        <v>1688</v>
      </c>
      <c r="E1152" s="148" t="s">
        <v>1689</v>
      </c>
      <c r="F1152" s="149">
        <v>151.17</v>
      </c>
      <c r="G1152" s="149">
        <v>0</v>
      </c>
      <c r="H1152" s="149">
        <v>0</v>
      </c>
      <c r="I1152" s="149">
        <v>0</v>
      </c>
      <c r="J1152" s="149">
        <v>0</v>
      </c>
      <c r="K1152" s="149">
        <v>0</v>
      </c>
      <c r="L1152" s="149">
        <v>0</v>
      </c>
      <c r="M1152" s="149">
        <v>151.17</v>
      </c>
      <c r="N1152" s="149">
        <v>0</v>
      </c>
      <c r="O1152" s="149">
        <v>151.17</v>
      </c>
      <c r="P1152" s="149">
        <v>0</v>
      </c>
      <c r="Q1152" s="149">
        <v>0</v>
      </c>
    </row>
    <row r="1153" customHeight="1" spans="1:17">
      <c r="A1153" s="150" t="s">
        <v>1780</v>
      </c>
      <c r="B1153" s="150" t="s">
        <v>1173</v>
      </c>
      <c r="C1153" s="150" t="s">
        <v>1185</v>
      </c>
      <c r="D1153" s="148" t="s">
        <v>1690</v>
      </c>
      <c r="E1153" s="148" t="s">
        <v>1691</v>
      </c>
      <c r="F1153" s="149">
        <v>151.17</v>
      </c>
      <c r="G1153" s="149">
        <v>0</v>
      </c>
      <c r="H1153" s="149">
        <v>0</v>
      </c>
      <c r="I1153" s="149">
        <v>0</v>
      </c>
      <c r="J1153" s="149">
        <v>0</v>
      </c>
      <c r="K1153" s="149">
        <v>0</v>
      </c>
      <c r="L1153" s="149">
        <v>0</v>
      </c>
      <c r="M1153" s="149">
        <v>151.17</v>
      </c>
      <c r="N1153" s="149">
        <v>0</v>
      </c>
      <c r="O1153" s="149">
        <v>151.17</v>
      </c>
      <c r="P1153" s="149">
        <v>0</v>
      </c>
      <c r="Q1153" s="149">
        <v>0</v>
      </c>
    </row>
    <row r="1154" customHeight="1" spans="1:17">
      <c r="A1154" s="150"/>
      <c r="B1154" s="150"/>
      <c r="C1154" s="150"/>
      <c r="D1154" s="148" t="s">
        <v>1724</v>
      </c>
      <c r="E1154" s="148" t="s">
        <v>1725</v>
      </c>
      <c r="F1154" s="149">
        <v>55</v>
      </c>
      <c r="G1154" s="149">
        <v>0</v>
      </c>
      <c r="H1154" s="149">
        <v>0</v>
      </c>
      <c r="I1154" s="149">
        <v>0</v>
      </c>
      <c r="J1154" s="149">
        <v>0</v>
      </c>
      <c r="K1154" s="149">
        <v>0</v>
      </c>
      <c r="L1154" s="149">
        <v>0</v>
      </c>
      <c r="M1154" s="149">
        <v>55</v>
      </c>
      <c r="N1154" s="149">
        <v>0</v>
      </c>
      <c r="O1154" s="149">
        <v>55</v>
      </c>
      <c r="P1154" s="149">
        <v>0</v>
      </c>
      <c r="Q1154" s="149">
        <v>0</v>
      </c>
    </row>
    <row r="1155" customHeight="1" spans="1:17">
      <c r="A1155" s="150" t="s">
        <v>1780</v>
      </c>
      <c r="B1155" s="150" t="s">
        <v>1173</v>
      </c>
      <c r="C1155" s="150" t="s">
        <v>1185</v>
      </c>
      <c r="D1155" s="148" t="s">
        <v>1726</v>
      </c>
      <c r="E1155" s="148" t="s">
        <v>1727</v>
      </c>
      <c r="F1155" s="149">
        <v>55</v>
      </c>
      <c r="G1155" s="149">
        <v>0</v>
      </c>
      <c r="H1155" s="149">
        <v>0</v>
      </c>
      <c r="I1155" s="149">
        <v>0</v>
      </c>
      <c r="J1155" s="149">
        <v>0</v>
      </c>
      <c r="K1155" s="149">
        <v>0</v>
      </c>
      <c r="L1155" s="149">
        <v>0</v>
      </c>
      <c r="M1155" s="149">
        <v>55</v>
      </c>
      <c r="N1155" s="149">
        <v>0</v>
      </c>
      <c r="O1155" s="149">
        <v>55</v>
      </c>
      <c r="P1155" s="149">
        <v>0</v>
      </c>
      <c r="Q1155" s="149">
        <v>0</v>
      </c>
    </row>
    <row r="1156" customHeight="1" spans="1:17">
      <c r="A1156" s="150"/>
      <c r="B1156" s="150"/>
      <c r="C1156" s="150"/>
      <c r="D1156" s="148" t="s">
        <v>1258</v>
      </c>
      <c r="E1156" s="148" t="s">
        <v>1797</v>
      </c>
      <c r="F1156" s="149">
        <v>686.9</v>
      </c>
      <c r="G1156" s="149">
        <v>0</v>
      </c>
      <c r="H1156" s="149">
        <v>0</v>
      </c>
      <c r="I1156" s="149">
        <v>0</v>
      </c>
      <c r="J1156" s="149">
        <v>0</v>
      </c>
      <c r="K1156" s="149">
        <v>0</v>
      </c>
      <c r="L1156" s="149">
        <v>0</v>
      </c>
      <c r="M1156" s="149">
        <v>686.9</v>
      </c>
      <c r="N1156" s="149">
        <v>0</v>
      </c>
      <c r="O1156" s="149">
        <v>686.9</v>
      </c>
      <c r="P1156" s="149">
        <v>0</v>
      </c>
      <c r="Q1156" s="149">
        <v>0</v>
      </c>
    </row>
    <row r="1157" customHeight="1" spans="1:17">
      <c r="A1157" s="150"/>
      <c r="B1157" s="150"/>
      <c r="C1157" s="150"/>
      <c r="D1157" s="148" t="s">
        <v>1157</v>
      </c>
      <c r="E1157" s="148" t="s">
        <v>1798</v>
      </c>
      <c r="F1157" s="149">
        <v>676.9</v>
      </c>
      <c r="G1157" s="149">
        <v>0</v>
      </c>
      <c r="H1157" s="149">
        <v>0</v>
      </c>
      <c r="I1157" s="149">
        <v>0</v>
      </c>
      <c r="J1157" s="149">
        <v>0</v>
      </c>
      <c r="K1157" s="149">
        <v>0</v>
      </c>
      <c r="L1157" s="149">
        <v>0</v>
      </c>
      <c r="M1157" s="149">
        <v>676.9</v>
      </c>
      <c r="N1157" s="149">
        <v>0</v>
      </c>
      <c r="O1157" s="149">
        <v>676.9</v>
      </c>
      <c r="P1157" s="149">
        <v>0</v>
      </c>
      <c r="Q1157" s="149">
        <v>0</v>
      </c>
    </row>
    <row r="1158" customHeight="1" spans="1:17">
      <c r="A1158" s="150"/>
      <c r="B1158" s="150"/>
      <c r="C1158" s="150"/>
      <c r="D1158" s="148" t="s">
        <v>1718</v>
      </c>
      <c r="E1158" s="148" t="s">
        <v>1719</v>
      </c>
      <c r="F1158" s="149">
        <v>676.9</v>
      </c>
      <c r="G1158" s="149">
        <v>0</v>
      </c>
      <c r="H1158" s="149">
        <v>0</v>
      </c>
      <c r="I1158" s="149">
        <v>0</v>
      </c>
      <c r="J1158" s="149">
        <v>0</v>
      </c>
      <c r="K1158" s="149">
        <v>0</v>
      </c>
      <c r="L1158" s="149">
        <v>0</v>
      </c>
      <c r="M1158" s="149">
        <v>676.9</v>
      </c>
      <c r="N1158" s="149">
        <v>0</v>
      </c>
      <c r="O1158" s="149">
        <v>676.9</v>
      </c>
      <c r="P1158" s="149">
        <v>0</v>
      </c>
      <c r="Q1158" s="149">
        <v>0</v>
      </c>
    </row>
    <row r="1159" customHeight="1" spans="1:17">
      <c r="A1159" s="150" t="s">
        <v>1780</v>
      </c>
      <c r="B1159" s="150" t="s">
        <v>1179</v>
      </c>
      <c r="C1159" s="150" t="s">
        <v>1161</v>
      </c>
      <c r="D1159" s="148" t="s">
        <v>1720</v>
      </c>
      <c r="E1159" s="148" t="s">
        <v>1721</v>
      </c>
      <c r="F1159" s="149">
        <v>676.9</v>
      </c>
      <c r="G1159" s="149">
        <v>0</v>
      </c>
      <c r="H1159" s="149">
        <v>0</v>
      </c>
      <c r="I1159" s="149">
        <v>0</v>
      </c>
      <c r="J1159" s="149">
        <v>0</v>
      </c>
      <c r="K1159" s="149">
        <v>0</v>
      </c>
      <c r="L1159" s="149">
        <v>0</v>
      </c>
      <c r="M1159" s="149">
        <v>676.9</v>
      </c>
      <c r="N1159" s="149">
        <v>0</v>
      </c>
      <c r="O1159" s="149">
        <v>676.9</v>
      </c>
      <c r="P1159" s="149">
        <v>0</v>
      </c>
      <c r="Q1159" s="149">
        <v>0</v>
      </c>
    </row>
    <row r="1160" customHeight="1" spans="1:17">
      <c r="A1160" s="150"/>
      <c r="B1160" s="150"/>
      <c r="C1160" s="150"/>
      <c r="D1160" s="148" t="s">
        <v>1183</v>
      </c>
      <c r="E1160" s="148" t="s">
        <v>1799</v>
      </c>
      <c r="F1160" s="149">
        <v>10</v>
      </c>
      <c r="G1160" s="149">
        <v>0</v>
      </c>
      <c r="H1160" s="149">
        <v>0</v>
      </c>
      <c r="I1160" s="149">
        <v>0</v>
      </c>
      <c r="J1160" s="149">
        <v>0</v>
      </c>
      <c r="K1160" s="149">
        <v>0</v>
      </c>
      <c r="L1160" s="149">
        <v>0</v>
      </c>
      <c r="M1160" s="149">
        <v>10</v>
      </c>
      <c r="N1160" s="149">
        <v>0</v>
      </c>
      <c r="O1160" s="149">
        <v>10</v>
      </c>
      <c r="P1160" s="149">
        <v>0</v>
      </c>
      <c r="Q1160" s="149">
        <v>0</v>
      </c>
    </row>
    <row r="1161" customHeight="1" spans="1:17">
      <c r="A1161" s="150"/>
      <c r="B1161" s="150"/>
      <c r="C1161" s="150"/>
      <c r="D1161" s="148" t="s">
        <v>1676</v>
      </c>
      <c r="E1161" s="148" t="s">
        <v>1677</v>
      </c>
      <c r="F1161" s="149">
        <v>10</v>
      </c>
      <c r="G1161" s="149">
        <v>0</v>
      </c>
      <c r="H1161" s="149">
        <v>0</v>
      </c>
      <c r="I1161" s="149">
        <v>0</v>
      </c>
      <c r="J1161" s="149">
        <v>0</v>
      </c>
      <c r="K1161" s="149">
        <v>0</v>
      </c>
      <c r="L1161" s="149">
        <v>0</v>
      </c>
      <c r="M1161" s="149">
        <v>10</v>
      </c>
      <c r="N1161" s="149">
        <v>0</v>
      </c>
      <c r="O1161" s="149">
        <v>10</v>
      </c>
      <c r="P1161" s="149">
        <v>0</v>
      </c>
      <c r="Q1161" s="149">
        <v>0</v>
      </c>
    </row>
    <row r="1162" customHeight="1" spans="1:17">
      <c r="A1162" s="150" t="s">
        <v>1780</v>
      </c>
      <c r="B1162" s="150" t="s">
        <v>1179</v>
      </c>
      <c r="C1162" s="150" t="s">
        <v>1185</v>
      </c>
      <c r="D1162" s="148" t="s">
        <v>1678</v>
      </c>
      <c r="E1162" s="148" t="s">
        <v>1679</v>
      </c>
      <c r="F1162" s="149">
        <v>10</v>
      </c>
      <c r="G1162" s="149">
        <v>0</v>
      </c>
      <c r="H1162" s="149">
        <v>0</v>
      </c>
      <c r="I1162" s="149">
        <v>0</v>
      </c>
      <c r="J1162" s="149">
        <v>0</v>
      </c>
      <c r="K1162" s="149">
        <v>0</v>
      </c>
      <c r="L1162" s="149">
        <v>0</v>
      </c>
      <c r="M1162" s="149">
        <v>10</v>
      </c>
      <c r="N1162" s="149">
        <v>0</v>
      </c>
      <c r="O1162" s="149">
        <v>10</v>
      </c>
      <c r="P1162" s="149">
        <v>0</v>
      </c>
      <c r="Q1162" s="149">
        <v>0</v>
      </c>
    </row>
    <row r="1163" customHeight="1" spans="1:17">
      <c r="A1163" s="150"/>
      <c r="B1163" s="150"/>
      <c r="C1163" s="150"/>
      <c r="D1163" s="148" t="s">
        <v>1273</v>
      </c>
      <c r="E1163" s="148" t="s">
        <v>1800</v>
      </c>
      <c r="F1163" s="149">
        <v>55</v>
      </c>
      <c r="G1163" s="149">
        <v>0</v>
      </c>
      <c r="H1163" s="149">
        <v>0</v>
      </c>
      <c r="I1163" s="149">
        <v>0</v>
      </c>
      <c r="J1163" s="149">
        <v>0</v>
      </c>
      <c r="K1163" s="149">
        <v>0</v>
      </c>
      <c r="L1163" s="149">
        <v>0</v>
      </c>
      <c r="M1163" s="149">
        <v>55</v>
      </c>
      <c r="N1163" s="149">
        <v>0</v>
      </c>
      <c r="O1163" s="149">
        <v>55</v>
      </c>
      <c r="P1163" s="149">
        <v>0</v>
      </c>
      <c r="Q1163" s="149">
        <v>0</v>
      </c>
    </row>
    <row r="1164" customHeight="1" spans="1:17">
      <c r="A1164" s="150"/>
      <c r="B1164" s="150"/>
      <c r="C1164" s="150"/>
      <c r="D1164" s="148" t="s">
        <v>1183</v>
      </c>
      <c r="E1164" s="148" t="s">
        <v>1801</v>
      </c>
      <c r="F1164" s="149">
        <v>55</v>
      </c>
      <c r="G1164" s="149">
        <v>0</v>
      </c>
      <c r="H1164" s="149">
        <v>0</v>
      </c>
      <c r="I1164" s="149">
        <v>0</v>
      </c>
      <c r="J1164" s="149">
        <v>0</v>
      </c>
      <c r="K1164" s="149">
        <v>0</v>
      </c>
      <c r="L1164" s="149">
        <v>0</v>
      </c>
      <c r="M1164" s="149">
        <v>55</v>
      </c>
      <c r="N1164" s="149">
        <v>0</v>
      </c>
      <c r="O1164" s="149">
        <v>55</v>
      </c>
      <c r="P1164" s="149">
        <v>0</v>
      </c>
      <c r="Q1164" s="149">
        <v>0</v>
      </c>
    </row>
    <row r="1165" customHeight="1" spans="1:17">
      <c r="A1165" s="150"/>
      <c r="B1165" s="150"/>
      <c r="C1165" s="150"/>
      <c r="D1165" s="148" t="s">
        <v>1676</v>
      </c>
      <c r="E1165" s="148" t="s">
        <v>1677</v>
      </c>
      <c r="F1165" s="149">
        <v>55</v>
      </c>
      <c r="G1165" s="149">
        <v>0</v>
      </c>
      <c r="H1165" s="149">
        <v>0</v>
      </c>
      <c r="I1165" s="149">
        <v>0</v>
      </c>
      <c r="J1165" s="149">
        <v>0</v>
      </c>
      <c r="K1165" s="149">
        <v>0</v>
      </c>
      <c r="L1165" s="149">
        <v>0</v>
      </c>
      <c r="M1165" s="149">
        <v>55</v>
      </c>
      <c r="N1165" s="149">
        <v>0</v>
      </c>
      <c r="O1165" s="149">
        <v>55</v>
      </c>
      <c r="P1165" s="149">
        <v>0</v>
      </c>
      <c r="Q1165" s="149">
        <v>0</v>
      </c>
    </row>
    <row r="1166" customHeight="1" spans="1:17">
      <c r="A1166" s="150" t="s">
        <v>1780</v>
      </c>
      <c r="B1166" s="150" t="s">
        <v>1270</v>
      </c>
      <c r="C1166" s="150" t="s">
        <v>1185</v>
      </c>
      <c r="D1166" s="148" t="s">
        <v>1678</v>
      </c>
      <c r="E1166" s="148" t="s">
        <v>1679</v>
      </c>
      <c r="F1166" s="149">
        <v>55</v>
      </c>
      <c r="G1166" s="149">
        <v>0</v>
      </c>
      <c r="H1166" s="149">
        <v>0</v>
      </c>
      <c r="I1166" s="149">
        <v>0</v>
      </c>
      <c r="J1166" s="149">
        <v>0</v>
      </c>
      <c r="K1166" s="149">
        <v>0</v>
      </c>
      <c r="L1166" s="149">
        <v>0</v>
      </c>
      <c r="M1166" s="149">
        <v>55</v>
      </c>
      <c r="N1166" s="149">
        <v>0</v>
      </c>
      <c r="O1166" s="149">
        <v>55</v>
      </c>
      <c r="P1166" s="149">
        <v>0</v>
      </c>
      <c r="Q1166" s="149">
        <v>0</v>
      </c>
    </row>
    <row r="1167" customHeight="1" spans="1:17">
      <c r="A1167" s="150"/>
      <c r="B1167" s="150"/>
      <c r="C1167" s="150"/>
      <c r="D1167" s="148" t="s">
        <v>1295</v>
      </c>
      <c r="E1167" s="148" t="s">
        <v>1802</v>
      </c>
      <c r="F1167" s="149">
        <v>1041.3</v>
      </c>
      <c r="G1167" s="149">
        <v>1041.3</v>
      </c>
      <c r="H1167" s="149">
        <v>969.82</v>
      </c>
      <c r="I1167" s="149">
        <v>71.48</v>
      </c>
      <c r="J1167" s="149">
        <v>0</v>
      </c>
      <c r="K1167" s="149">
        <v>0</v>
      </c>
      <c r="L1167" s="149">
        <v>0</v>
      </c>
      <c r="M1167" s="149">
        <v>0</v>
      </c>
      <c r="N1167" s="149">
        <v>0</v>
      </c>
      <c r="O1167" s="149">
        <v>0</v>
      </c>
      <c r="P1167" s="149">
        <v>0</v>
      </c>
      <c r="Q1167" s="149">
        <v>0</v>
      </c>
    </row>
    <row r="1168" customHeight="1" spans="1:17">
      <c r="A1168" s="150"/>
      <c r="B1168" s="150"/>
      <c r="C1168" s="150"/>
      <c r="D1168" s="148" t="s">
        <v>1157</v>
      </c>
      <c r="E1168" s="148" t="s">
        <v>1803</v>
      </c>
      <c r="F1168" s="149">
        <v>130.8</v>
      </c>
      <c r="G1168" s="149">
        <v>130.8</v>
      </c>
      <c r="H1168" s="149">
        <v>130.8</v>
      </c>
      <c r="I1168" s="149">
        <v>0</v>
      </c>
      <c r="J1168" s="149">
        <v>0</v>
      </c>
      <c r="K1168" s="149">
        <v>0</v>
      </c>
      <c r="L1168" s="149">
        <v>0</v>
      </c>
      <c r="M1168" s="149">
        <v>0</v>
      </c>
      <c r="N1168" s="149">
        <v>0</v>
      </c>
      <c r="O1168" s="149">
        <v>0</v>
      </c>
      <c r="P1168" s="149">
        <v>0</v>
      </c>
      <c r="Q1168" s="149">
        <v>0</v>
      </c>
    </row>
    <row r="1169" customHeight="1" spans="1:17">
      <c r="A1169" s="150"/>
      <c r="B1169" s="150"/>
      <c r="C1169" s="150"/>
      <c r="D1169" s="148" t="s">
        <v>1227</v>
      </c>
      <c r="E1169" s="148" t="s">
        <v>1228</v>
      </c>
      <c r="F1169" s="149">
        <v>4.71</v>
      </c>
      <c r="G1169" s="149">
        <v>4.71</v>
      </c>
      <c r="H1169" s="149">
        <v>4.71</v>
      </c>
      <c r="I1169" s="149">
        <v>0</v>
      </c>
      <c r="J1169" s="149">
        <v>0</v>
      </c>
      <c r="K1169" s="149">
        <v>0</v>
      </c>
      <c r="L1169" s="149">
        <v>0</v>
      </c>
      <c r="M1169" s="149">
        <v>0</v>
      </c>
      <c r="N1169" s="149">
        <v>0</v>
      </c>
      <c r="O1169" s="149">
        <v>0</v>
      </c>
      <c r="P1169" s="149">
        <v>0</v>
      </c>
      <c r="Q1169" s="149">
        <v>0</v>
      </c>
    </row>
    <row r="1170" customHeight="1" spans="1:17">
      <c r="A1170" s="150" t="s">
        <v>1780</v>
      </c>
      <c r="B1170" s="150" t="s">
        <v>1300</v>
      </c>
      <c r="C1170" s="150" t="s">
        <v>1161</v>
      </c>
      <c r="D1170" s="148" t="s">
        <v>1229</v>
      </c>
      <c r="E1170" s="148" t="s">
        <v>1230</v>
      </c>
      <c r="F1170" s="149">
        <v>4.71</v>
      </c>
      <c r="G1170" s="149">
        <v>4.71</v>
      </c>
      <c r="H1170" s="149">
        <v>4.71</v>
      </c>
      <c r="I1170" s="149">
        <v>0</v>
      </c>
      <c r="J1170" s="149">
        <v>0</v>
      </c>
      <c r="K1170" s="149">
        <v>0</v>
      </c>
      <c r="L1170" s="149">
        <v>0</v>
      </c>
      <c r="M1170" s="149">
        <v>0</v>
      </c>
      <c r="N1170" s="149">
        <v>0</v>
      </c>
      <c r="O1170" s="149">
        <v>0</v>
      </c>
      <c r="P1170" s="149">
        <v>0</v>
      </c>
      <c r="Q1170" s="149">
        <v>0</v>
      </c>
    </row>
    <row r="1171" customHeight="1" spans="1:17">
      <c r="A1171" s="150"/>
      <c r="B1171" s="150"/>
      <c r="C1171" s="150"/>
      <c r="D1171" s="148" t="s">
        <v>1529</v>
      </c>
      <c r="E1171" s="148" t="s">
        <v>1530</v>
      </c>
      <c r="F1171" s="149">
        <v>100.17</v>
      </c>
      <c r="G1171" s="149">
        <v>100.17</v>
      </c>
      <c r="H1171" s="149">
        <v>100.17</v>
      </c>
      <c r="I1171" s="149">
        <v>0</v>
      </c>
      <c r="J1171" s="149">
        <v>0</v>
      </c>
      <c r="K1171" s="149">
        <v>0</v>
      </c>
      <c r="L1171" s="149">
        <v>0</v>
      </c>
      <c r="M1171" s="149">
        <v>0</v>
      </c>
      <c r="N1171" s="149">
        <v>0</v>
      </c>
      <c r="O1171" s="149">
        <v>0</v>
      </c>
      <c r="P1171" s="149">
        <v>0</v>
      </c>
      <c r="Q1171" s="149">
        <v>0</v>
      </c>
    </row>
    <row r="1172" customHeight="1" spans="1:17">
      <c r="A1172" s="150" t="s">
        <v>1780</v>
      </c>
      <c r="B1172" s="150" t="s">
        <v>1300</v>
      </c>
      <c r="C1172" s="150" t="s">
        <v>1161</v>
      </c>
      <c r="D1172" s="148" t="s">
        <v>1531</v>
      </c>
      <c r="E1172" s="148" t="s">
        <v>1532</v>
      </c>
      <c r="F1172" s="149">
        <v>100.17</v>
      </c>
      <c r="G1172" s="149">
        <v>100.17</v>
      </c>
      <c r="H1172" s="149">
        <v>100.17</v>
      </c>
      <c r="I1172" s="149">
        <v>0</v>
      </c>
      <c r="J1172" s="149">
        <v>0</v>
      </c>
      <c r="K1172" s="149">
        <v>0</v>
      </c>
      <c r="L1172" s="149">
        <v>0</v>
      </c>
      <c r="M1172" s="149">
        <v>0</v>
      </c>
      <c r="N1172" s="149">
        <v>0</v>
      </c>
      <c r="O1172" s="149">
        <v>0</v>
      </c>
      <c r="P1172" s="149">
        <v>0</v>
      </c>
      <c r="Q1172" s="149">
        <v>0</v>
      </c>
    </row>
    <row r="1173" customHeight="1" spans="1:17">
      <c r="A1173" s="150"/>
      <c r="B1173" s="150"/>
      <c r="C1173" s="150"/>
      <c r="D1173" s="148" t="s">
        <v>1648</v>
      </c>
      <c r="E1173" s="148" t="s">
        <v>1649</v>
      </c>
      <c r="F1173" s="149">
        <v>25.92</v>
      </c>
      <c r="G1173" s="149">
        <v>25.92</v>
      </c>
      <c r="H1173" s="149">
        <v>25.92</v>
      </c>
      <c r="I1173" s="149">
        <v>0</v>
      </c>
      <c r="J1173" s="149">
        <v>0</v>
      </c>
      <c r="K1173" s="149">
        <v>0</v>
      </c>
      <c r="L1173" s="149">
        <v>0</v>
      </c>
      <c r="M1173" s="149">
        <v>0</v>
      </c>
      <c r="N1173" s="149">
        <v>0</v>
      </c>
      <c r="O1173" s="149">
        <v>0</v>
      </c>
      <c r="P1173" s="149">
        <v>0</v>
      </c>
      <c r="Q1173" s="149">
        <v>0</v>
      </c>
    </row>
    <row r="1174" customHeight="1" spans="1:17">
      <c r="A1174" s="150" t="s">
        <v>1780</v>
      </c>
      <c r="B1174" s="150" t="s">
        <v>1300</v>
      </c>
      <c r="C1174" s="150" t="s">
        <v>1161</v>
      </c>
      <c r="D1174" s="148" t="s">
        <v>1658</v>
      </c>
      <c r="E1174" s="148" t="s">
        <v>1659</v>
      </c>
      <c r="F1174" s="149">
        <v>25.92</v>
      </c>
      <c r="G1174" s="149">
        <v>25.92</v>
      </c>
      <c r="H1174" s="149">
        <v>25.92</v>
      </c>
      <c r="I1174" s="149">
        <v>0</v>
      </c>
      <c r="J1174" s="149">
        <v>0</v>
      </c>
      <c r="K1174" s="149">
        <v>0</v>
      </c>
      <c r="L1174" s="149">
        <v>0</v>
      </c>
      <c r="M1174" s="149">
        <v>0</v>
      </c>
      <c r="N1174" s="149">
        <v>0</v>
      </c>
      <c r="O1174" s="149">
        <v>0</v>
      </c>
      <c r="P1174" s="149">
        <v>0</v>
      </c>
      <c r="Q1174" s="149">
        <v>0</v>
      </c>
    </row>
    <row r="1175" customHeight="1" spans="1:17">
      <c r="A1175" s="150"/>
      <c r="B1175" s="150"/>
      <c r="C1175" s="150"/>
      <c r="D1175" s="148" t="s">
        <v>1168</v>
      </c>
      <c r="E1175" s="148" t="s">
        <v>1804</v>
      </c>
      <c r="F1175" s="149">
        <v>69.73</v>
      </c>
      <c r="G1175" s="149">
        <v>69.73</v>
      </c>
      <c r="H1175" s="149">
        <v>0</v>
      </c>
      <c r="I1175" s="149">
        <v>69.73</v>
      </c>
      <c r="J1175" s="149">
        <v>0</v>
      </c>
      <c r="K1175" s="149">
        <v>0</v>
      </c>
      <c r="L1175" s="149">
        <v>0</v>
      </c>
      <c r="M1175" s="149">
        <v>0</v>
      </c>
      <c r="N1175" s="149">
        <v>0</v>
      </c>
      <c r="O1175" s="149">
        <v>0</v>
      </c>
      <c r="P1175" s="149">
        <v>0</v>
      </c>
      <c r="Q1175" s="149">
        <v>0</v>
      </c>
    </row>
    <row r="1176" customHeight="1" spans="1:17">
      <c r="A1176" s="150"/>
      <c r="B1176" s="150"/>
      <c r="C1176" s="150"/>
      <c r="D1176" s="148" t="s">
        <v>1648</v>
      </c>
      <c r="E1176" s="148" t="s">
        <v>1649</v>
      </c>
      <c r="F1176" s="149">
        <v>13.61</v>
      </c>
      <c r="G1176" s="149">
        <v>13.61</v>
      </c>
      <c r="H1176" s="149">
        <v>0</v>
      </c>
      <c r="I1176" s="149">
        <v>13.61</v>
      </c>
      <c r="J1176" s="149">
        <v>0</v>
      </c>
      <c r="K1176" s="149">
        <v>0</v>
      </c>
      <c r="L1176" s="149">
        <v>0</v>
      </c>
      <c r="M1176" s="149">
        <v>0</v>
      </c>
      <c r="N1176" s="149">
        <v>0</v>
      </c>
      <c r="O1176" s="149">
        <v>0</v>
      </c>
      <c r="P1176" s="149">
        <v>0</v>
      </c>
      <c r="Q1176" s="149">
        <v>0</v>
      </c>
    </row>
    <row r="1177" customHeight="1" spans="1:17">
      <c r="A1177" s="150" t="s">
        <v>1780</v>
      </c>
      <c r="B1177" s="150" t="s">
        <v>1300</v>
      </c>
      <c r="C1177" s="150" t="s">
        <v>1170</v>
      </c>
      <c r="D1177" s="148" t="s">
        <v>1652</v>
      </c>
      <c r="E1177" s="148" t="s">
        <v>1653</v>
      </c>
      <c r="F1177" s="149">
        <v>8.46</v>
      </c>
      <c r="G1177" s="149">
        <v>8.46</v>
      </c>
      <c r="H1177" s="149">
        <v>0</v>
      </c>
      <c r="I1177" s="149">
        <v>8.46</v>
      </c>
      <c r="J1177" s="149">
        <v>0</v>
      </c>
      <c r="K1177" s="149">
        <v>0</v>
      </c>
      <c r="L1177" s="149">
        <v>0</v>
      </c>
      <c r="M1177" s="149">
        <v>0</v>
      </c>
      <c r="N1177" s="149">
        <v>0</v>
      </c>
      <c r="O1177" s="149">
        <v>0</v>
      </c>
      <c r="P1177" s="149">
        <v>0</v>
      </c>
      <c r="Q1177" s="149">
        <v>0</v>
      </c>
    </row>
    <row r="1178" customHeight="1" spans="1:17">
      <c r="A1178" s="150" t="s">
        <v>1780</v>
      </c>
      <c r="B1178" s="150" t="s">
        <v>1300</v>
      </c>
      <c r="C1178" s="150" t="s">
        <v>1170</v>
      </c>
      <c r="D1178" s="148" t="s">
        <v>1654</v>
      </c>
      <c r="E1178" s="148" t="s">
        <v>1655</v>
      </c>
      <c r="F1178" s="149">
        <v>3.28</v>
      </c>
      <c r="G1178" s="149">
        <v>3.28</v>
      </c>
      <c r="H1178" s="149">
        <v>0</v>
      </c>
      <c r="I1178" s="149">
        <v>3.28</v>
      </c>
      <c r="J1178" s="149">
        <v>0</v>
      </c>
      <c r="K1178" s="149">
        <v>0</v>
      </c>
      <c r="L1178" s="149">
        <v>0</v>
      </c>
      <c r="M1178" s="149">
        <v>0</v>
      </c>
      <c r="N1178" s="149">
        <v>0</v>
      </c>
      <c r="O1178" s="149">
        <v>0</v>
      </c>
      <c r="P1178" s="149">
        <v>0</v>
      </c>
      <c r="Q1178" s="149">
        <v>0</v>
      </c>
    </row>
    <row r="1179" customHeight="1" spans="1:17">
      <c r="A1179" s="150" t="s">
        <v>1780</v>
      </c>
      <c r="B1179" s="150" t="s">
        <v>1300</v>
      </c>
      <c r="C1179" s="150" t="s">
        <v>1170</v>
      </c>
      <c r="D1179" s="148" t="s">
        <v>1656</v>
      </c>
      <c r="E1179" s="148" t="s">
        <v>1657</v>
      </c>
      <c r="F1179" s="149">
        <v>1.87</v>
      </c>
      <c r="G1179" s="149">
        <v>1.87</v>
      </c>
      <c r="H1179" s="149">
        <v>0</v>
      </c>
      <c r="I1179" s="149">
        <v>1.87</v>
      </c>
      <c r="J1179" s="149">
        <v>0</v>
      </c>
      <c r="K1179" s="149">
        <v>0</v>
      </c>
      <c r="L1179" s="149">
        <v>0</v>
      </c>
      <c r="M1179" s="149">
        <v>0</v>
      </c>
      <c r="N1179" s="149">
        <v>0</v>
      </c>
      <c r="O1179" s="149">
        <v>0</v>
      </c>
      <c r="P1179" s="149">
        <v>0</v>
      </c>
      <c r="Q1179" s="149">
        <v>0</v>
      </c>
    </row>
    <row r="1180" customHeight="1" spans="1:17">
      <c r="A1180" s="150"/>
      <c r="B1180" s="150"/>
      <c r="C1180" s="150"/>
      <c r="D1180" s="148" t="s">
        <v>1662</v>
      </c>
      <c r="E1180" s="148" t="s">
        <v>1663</v>
      </c>
      <c r="F1180" s="149">
        <v>9.86</v>
      </c>
      <c r="G1180" s="149">
        <v>9.86</v>
      </c>
      <c r="H1180" s="149">
        <v>0</v>
      </c>
      <c r="I1180" s="149">
        <v>9.86</v>
      </c>
      <c r="J1180" s="149">
        <v>0</v>
      </c>
      <c r="K1180" s="149">
        <v>0</v>
      </c>
      <c r="L1180" s="149">
        <v>0</v>
      </c>
      <c r="M1180" s="149">
        <v>0</v>
      </c>
      <c r="N1180" s="149">
        <v>0</v>
      </c>
      <c r="O1180" s="149">
        <v>0</v>
      </c>
      <c r="P1180" s="149">
        <v>0</v>
      </c>
      <c r="Q1180" s="149">
        <v>0</v>
      </c>
    </row>
    <row r="1181" customHeight="1" spans="1:17">
      <c r="A1181" s="150" t="s">
        <v>1780</v>
      </c>
      <c r="B1181" s="150" t="s">
        <v>1300</v>
      </c>
      <c r="C1181" s="150" t="s">
        <v>1170</v>
      </c>
      <c r="D1181" s="148" t="s">
        <v>1666</v>
      </c>
      <c r="E1181" s="148" t="s">
        <v>1667</v>
      </c>
      <c r="F1181" s="149">
        <v>9.86</v>
      </c>
      <c r="G1181" s="149">
        <v>9.86</v>
      </c>
      <c r="H1181" s="149">
        <v>0</v>
      </c>
      <c r="I1181" s="149">
        <v>9.86</v>
      </c>
      <c r="J1181" s="149">
        <v>0</v>
      </c>
      <c r="K1181" s="149">
        <v>0</v>
      </c>
      <c r="L1181" s="149">
        <v>0</v>
      </c>
      <c r="M1181" s="149">
        <v>0</v>
      </c>
      <c r="N1181" s="149">
        <v>0</v>
      </c>
      <c r="O1181" s="149">
        <v>0</v>
      </c>
      <c r="P1181" s="149">
        <v>0</v>
      </c>
      <c r="Q1181" s="149">
        <v>0</v>
      </c>
    </row>
    <row r="1182" customHeight="1" spans="1:17">
      <c r="A1182" s="150"/>
      <c r="B1182" s="150"/>
      <c r="C1182" s="150"/>
      <c r="D1182" s="148" t="s">
        <v>1668</v>
      </c>
      <c r="E1182" s="148" t="s">
        <v>1669</v>
      </c>
      <c r="F1182" s="149">
        <v>9.54</v>
      </c>
      <c r="G1182" s="149">
        <v>9.54</v>
      </c>
      <c r="H1182" s="149">
        <v>0</v>
      </c>
      <c r="I1182" s="149">
        <v>9.54</v>
      </c>
      <c r="J1182" s="149">
        <v>0</v>
      </c>
      <c r="K1182" s="149">
        <v>0</v>
      </c>
      <c r="L1182" s="149">
        <v>0</v>
      </c>
      <c r="M1182" s="149">
        <v>0</v>
      </c>
      <c r="N1182" s="149">
        <v>0</v>
      </c>
      <c r="O1182" s="149">
        <v>0</v>
      </c>
      <c r="P1182" s="149">
        <v>0</v>
      </c>
      <c r="Q1182" s="149">
        <v>0</v>
      </c>
    </row>
    <row r="1183" customHeight="1" spans="1:17">
      <c r="A1183" s="150" t="s">
        <v>1780</v>
      </c>
      <c r="B1183" s="150" t="s">
        <v>1300</v>
      </c>
      <c r="C1183" s="150" t="s">
        <v>1170</v>
      </c>
      <c r="D1183" s="148" t="s">
        <v>1670</v>
      </c>
      <c r="E1183" s="148" t="s">
        <v>1671</v>
      </c>
      <c r="F1183" s="149">
        <v>9.54</v>
      </c>
      <c r="G1183" s="149">
        <v>9.54</v>
      </c>
      <c r="H1183" s="149">
        <v>0</v>
      </c>
      <c r="I1183" s="149">
        <v>9.54</v>
      </c>
      <c r="J1183" s="149">
        <v>0</v>
      </c>
      <c r="K1183" s="149">
        <v>0</v>
      </c>
      <c r="L1183" s="149">
        <v>0</v>
      </c>
      <c r="M1183" s="149">
        <v>0</v>
      </c>
      <c r="N1183" s="149">
        <v>0</v>
      </c>
      <c r="O1183" s="149">
        <v>0</v>
      </c>
      <c r="P1183" s="149">
        <v>0</v>
      </c>
      <c r="Q1183" s="149">
        <v>0</v>
      </c>
    </row>
    <row r="1184" customHeight="1" spans="1:17">
      <c r="A1184" s="150"/>
      <c r="B1184" s="150"/>
      <c r="C1184" s="150"/>
      <c r="D1184" s="148" t="s">
        <v>1672</v>
      </c>
      <c r="E1184" s="148" t="s">
        <v>1673</v>
      </c>
      <c r="F1184" s="149">
        <v>36.72</v>
      </c>
      <c r="G1184" s="149">
        <v>36.72</v>
      </c>
      <c r="H1184" s="149">
        <v>0</v>
      </c>
      <c r="I1184" s="149">
        <v>36.72</v>
      </c>
      <c r="J1184" s="149">
        <v>0</v>
      </c>
      <c r="K1184" s="149">
        <v>0</v>
      </c>
      <c r="L1184" s="149">
        <v>0</v>
      </c>
      <c r="M1184" s="149">
        <v>0</v>
      </c>
      <c r="N1184" s="149">
        <v>0</v>
      </c>
      <c r="O1184" s="149">
        <v>0</v>
      </c>
      <c r="P1184" s="149">
        <v>0</v>
      </c>
      <c r="Q1184" s="149">
        <v>0</v>
      </c>
    </row>
    <row r="1185" customHeight="1" spans="1:17">
      <c r="A1185" s="150" t="s">
        <v>1780</v>
      </c>
      <c r="B1185" s="150" t="s">
        <v>1300</v>
      </c>
      <c r="C1185" s="150" t="s">
        <v>1170</v>
      </c>
      <c r="D1185" s="148" t="s">
        <v>1674</v>
      </c>
      <c r="E1185" s="148" t="s">
        <v>1675</v>
      </c>
      <c r="F1185" s="149">
        <v>36.72</v>
      </c>
      <c r="G1185" s="149">
        <v>36.72</v>
      </c>
      <c r="H1185" s="149">
        <v>0</v>
      </c>
      <c r="I1185" s="149">
        <v>36.72</v>
      </c>
      <c r="J1185" s="149">
        <v>0</v>
      </c>
      <c r="K1185" s="149">
        <v>0</v>
      </c>
      <c r="L1185" s="149">
        <v>0</v>
      </c>
      <c r="M1185" s="149">
        <v>0</v>
      </c>
      <c r="N1185" s="149">
        <v>0</v>
      </c>
      <c r="O1185" s="149">
        <v>0</v>
      </c>
      <c r="P1185" s="149">
        <v>0</v>
      </c>
      <c r="Q1185" s="149">
        <v>0</v>
      </c>
    </row>
    <row r="1186" customHeight="1" spans="1:17">
      <c r="A1186" s="150"/>
      <c r="B1186" s="150"/>
      <c r="C1186" s="150"/>
      <c r="D1186" s="148" t="s">
        <v>1194</v>
      </c>
      <c r="E1186" s="148" t="s">
        <v>1805</v>
      </c>
      <c r="F1186" s="149">
        <v>840.77</v>
      </c>
      <c r="G1186" s="149">
        <v>840.77</v>
      </c>
      <c r="H1186" s="149">
        <v>839.02</v>
      </c>
      <c r="I1186" s="149">
        <v>1.75</v>
      </c>
      <c r="J1186" s="149">
        <v>0</v>
      </c>
      <c r="K1186" s="149">
        <v>0</v>
      </c>
      <c r="L1186" s="149">
        <v>0</v>
      </c>
      <c r="M1186" s="149">
        <v>0</v>
      </c>
      <c r="N1186" s="149">
        <v>0</v>
      </c>
      <c r="O1186" s="149">
        <v>0</v>
      </c>
      <c r="P1186" s="149">
        <v>0</v>
      </c>
      <c r="Q1186" s="149">
        <v>0</v>
      </c>
    </row>
    <row r="1187" customHeight="1" spans="1:17">
      <c r="A1187" s="150"/>
      <c r="B1187" s="150"/>
      <c r="C1187" s="150"/>
      <c r="D1187" s="148" t="s">
        <v>1204</v>
      </c>
      <c r="E1187" s="148" t="s">
        <v>1205</v>
      </c>
      <c r="F1187" s="149">
        <v>9.77</v>
      </c>
      <c r="G1187" s="149">
        <v>9.77</v>
      </c>
      <c r="H1187" s="149">
        <v>9.77</v>
      </c>
      <c r="I1187" s="149">
        <v>0</v>
      </c>
      <c r="J1187" s="149">
        <v>0</v>
      </c>
      <c r="K1187" s="149">
        <v>0</v>
      </c>
      <c r="L1187" s="149">
        <v>0</v>
      </c>
      <c r="M1187" s="149">
        <v>0</v>
      </c>
      <c r="N1187" s="149">
        <v>0</v>
      </c>
      <c r="O1187" s="149">
        <v>0</v>
      </c>
      <c r="P1187" s="149">
        <v>0</v>
      </c>
      <c r="Q1187" s="149">
        <v>0</v>
      </c>
    </row>
    <row r="1188" customHeight="1" spans="1:17">
      <c r="A1188" s="150" t="s">
        <v>1780</v>
      </c>
      <c r="B1188" s="150" t="s">
        <v>1300</v>
      </c>
      <c r="C1188" s="150" t="s">
        <v>1196</v>
      </c>
      <c r="D1188" s="148" t="s">
        <v>1225</v>
      </c>
      <c r="E1188" s="148" t="s">
        <v>1226</v>
      </c>
      <c r="F1188" s="149">
        <v>9.77</v>
      </c>
      <c r="G1188" s="149">
        <v>9.77</v>
      </c>
      <c r="H1188" s="149">
        <v>9.77</v>
      </c>
      <c r="I1188" s="149">
        <v>0</v>
      </c>
      <c r="J1188" s="149">
        <v>0</v>
      </c>
      <c r="K1188" s="149">
        <v>0</v>
      </c>
      <c r="L1188" s="149">
        <v>0</v>
      </c>
      <c r="M1188" s="149">
        <v>0</v>
      </c>
      <c r="N1188" s="149">
        <v>0</v>
      </c>
      <c r="O1188" s="149">
        <v>0</v>
      </c>
      <c r="P1188" s="149">
        <v>0</v>
      </c>
      <c r="Q1188" s="149">
        <v>0</v>
      </c>
    </row>
    <row r="1189" customHeight="1" spans="1:17">
      <c r="A1189" s="150"/>
      <c r="B1189" s="150"/>
      <c r="C1189" s="150"/>
      <c r="D1189" s="148" t="s">
        <v>1189</v>
      </c>
      <c r="E1189" s="148" t="s">
        <v>1190</v>
      </c>
      <c r="F1189" s="149">
        <v>31.97</v>
      </c>
      <c r="G1189" s="149">
        <v>31.97</v>
      </c>
      <c r="H1189" s="149">
        <v>31.97</v>
      </c>
      <c r="I1189" s="149">
        <v>0</v>
      </c>
      <c r="J1189" s="149">
        <v>0</v>
      </c>
      <c r="K1189" s="149">
        <v>0</v>
      </c>
      <c r="L1189" s="149">
        <v>0</v>
      </c>
      <c r="M1189" s="149">
        <v>0</v>
      </c>
      <c r="N1189" s="149">
        <v>0</v>
      </c>
      <c r="O1189" s="149">
        <v>0</v>
      </c>
      <c r="P1189" s="149">
        <v>0</v>
      </c>
      <c r="Q1189" s="149">
        <v>0</v>
      </c>
    </row>
    <row r="1190" customHeight="1" spans="1:17">
      <c r="A1190" s="150" t="s">
        <v>1780</v>
      </c>
      <c r="B1190" s="150" t="s">
        <v>1300</v>
      </c>
      <c r="C1190" s="150" t="s">
        <v>1196</v>
      </c>
      <c r="D1190" s="148" t="s">
        <v>1191</v>
      </c>
      <c r="E1190" s="148" t="s">
        <v>1192</v>
      </c>
      <c r="F1190" s="149">
        <v>31.97</v>
      </c>
      <c r="G1190" s="149">
        <v>31.97</v>
      </c>
      <c r="H1190" s="149">
        <v>31.97</v>
      </c>
      <c r="I1190" s="149">
        <v>0</v>
      </c>
      <c r="J1190" s="149">
        <v>0</v>
      </c>
      <c r="K1190" s="149">
        <v>0</v>
      </c>
      <c r="L1190" s="149">
        <v>0</v>
      </c>
      <c r="M1190" s="149">
        <v>0</v>
      </c>
      <c r="N1190" s="149">
        <v>0</v>
      </c>
      <c r="O1190" s="149">
        <v>0</v>
      </c>
      <c r="P1190" s="149">
        <v>0</v>
      </c>
      <c r="Q1190" s="149">
        <v>0</v>
      </c>
    </row>
    <row r="1191" customHeight="1" spans="1:17">
      <c r="A1191" s="150"/>
      <c r="B1191" s="150"/>
      <c r="C1191" s="150"/>
      <c r="D1191" s="148" t="s">
        <v>1298</v>
      </c>
      <c r="E1191" s="148" t="s">
        <v>1299</v>
      </c>
      <c r="F1191" s="149">
        <v>39.18</v>
      </c>
      <c r="G1191" s="149">
        <v>39.18</v>
      </c>
      <c r="H1191" s="149">
        <v>39.18</v>
      </c>
      <c r="I1191" s="149">
        <v>0</v>
      </c>
      <c r="J1191" s="149">
        <v>0</v>
      </c>
      <c r="K1191" s="149">
        <v>0</v>
      </c>
      <c r="L1191" s="149">
        <v>0</v>
      </c>
      <c r="M1191" s="149">
        <v>0</v>
      </c>
      <c r="N1191" s="149">
        <v>0</v>
      </c>
      <c r="O1191" s="149">
        <v>0</v>
      </c>
      <c r="P1191" s="149">
        <v>0</v>
      </c>
      <c r="Q1191" s="149">
        <v>0</v>
      </c>
    </row>
    <row r="1192" customHeight="1" spans="1:17">
      <c r="A1192" s="150" t="s">
        <v>1780</v>
      </c>
      <c r="B1192" s="150" t="s">
        <v>1300</v>
      </c>
      <c r="C1192" s="150" t="s">
        <v>1196</v>
      </c>
      <c r="D1192" s="148" t="s">
        <v>1301</v>
      </c>
      <c r="E1192" s="148" t="s">
        <v>1302</v>
      </c>
      <c r="F1192" s="149">
        <v>39.18</v>
      </c>
      <c r="G1192" s="149">
        <v>39.18</v>
      </c>
      <c r="H1192" s="149">
        <v>39.18</v>
      </c>
      <c r="I1192" s="149">
        <v>0</v>
      </c>
      <c r="J1192" s="149">
        <v>0</v>
      </c>
      <c r="K1192" s="149">
        <v>0</v>
      </c>
      <c r="L1192" s="149">
        <v>0</v>
      </c>
      <c r="M1192" s="149">
        <v>0</v>
      </c>
      <c r="N1192" s="149">
        <v>0</v>
      </c>
      <c r="O1192" s="149">
        <v>0</v>
      </c>
      <c r="P1192" s="149">
        <v>0</v>
      </c>
      <c r="Q1192" s="149">
        <v>0</v>
      </c>
    </row>
    <row r="1193" customHeight="1" spans="1:17">
      <c r="A1193" s="150"/>
      <c r="B1193" s="150"/>
      <c r="C1193" s="150"/>
      <c r="D1193" s="148" t="s">
        <v>1490</v>
      </c>
      <c r="E1193" s="148" t="s">
        <v>1491</v>
      </c>
      <c r="F1193" s="149">
        <v>32.24</v>
      </c>
      <c r="G1193" s="149">
        <v>32.24</v>
      </c>
      <c r="H1193" s="149">
        <v>32.24</v>
      </c>
      <c r="I1193" s="149">
        <v>0</v>
      </c>
      <c r="J1193" s="149">
        <v>0</v>
      </c>
      <c r="K1193" s="149">
        <v>0</v>
      </c>
      <c r="L1193" s="149">
        <v>0</v>
      </c>
      <c r="M1193" s="149">
        <v>0</v>
      </c>
      <c r="N1193" s="149">
        <v>0</v>
      </c>
      <c r="O1193" s="149">
        <v>0</v>
      </c>
      <c r="P1193" s="149">
        <v>0</v>
      </c>
      <c r="Q1193" s="149">
        <v>0</v>
      </c>
    </row>
    <row r="1194" customHeight="1" spans="1:17">
      <c r="A1194" s="150" t="s">
        <v>1780</v>
      </c>
      <c r="B1194" s="150" t="s">
        <v>1300</v>
      </c>
      <c r="C1194" s="150" t="s">
        <v>1196</v>
      </c>
      <c r="D1194" s="148" t="s">
        <v>1492</v>
      </c>
      <c r="E1194" s="148" t="s">
        <v>1493</v>
      </c>
      <c r="F1194" s="149">
        <v>32.24</v>
      </c>
      <c r="G1194" s="149">
        <v>32.24</v>
      </c>
      <c r="H1194" s="149">
        <v>32.24</v>
      </c>
      <c r="I1194" s="149">
        <v>0</v>
      </c>
      <c r="J1194" s="149">
        <v>0</v>
      </c>
      <c r="K1194" s="149">
        <v>0</v>
      </c>
      <c r="L1194" s="149">
        <v>0</v>
      </c>
      <c r="M1194" s="149">
        <v>0</v>
      </c>
      <c r="N1194" s="149">
        <v>0</v>
      </c>
      <c r="O1194" s="149">
        <v>0</v>
      </c>
      <c r="P1194" s="149">
        <v>0</v>
      </c>
      <c r="Q1194" s="149">
        <v>0</v>
      </c>
    </row>
    <row r="1195" customHeight="1" spans="1:17">
      <c r="A1195" s="150"/>
      <c r="B1195" s="150"/>
      <c r="C1195" s="150"/>
      <c r="D1195" s="148" t="s">
        <v>1507</v>
      </c>
      <c r="E1195" s="148" t="s">
        <v>1508</v>
      </c>
      <c r="F1195" s="149">
        <v>15.82</v>
      </c>
      <c r="G1195" s="149">
        <v>15.82</v>
      </c>
      <c r="H1195" s="149">
        <v>15.82</v>
      </c>
      <c r="I1195" s="149">
        <v>0</v>
      </c>
      <c r="J1195" s="149">
        <v>0</v>
      </c>
      <c r="K1195" s="149">
        <v>0</v>
      </c>
      <c r="L1195" s="149">
        <v>0</v>
      </c>
      <c r="M1195" s="149">
        <v>0</v>
      </c>
      <c r="N1195" s="149">
        <v>0</v>
      </c>
      <c r="O1195" s="149">
        <v>0</v>
      </c>
      <c r="P1195" s="149">
        <v>0</v>
      </c>
      <c r="Q1195" s="149">
        <v>0</v>
      </c>
    </row>
    <row r="1196" customHeight="1" spans="1:17">
      <c r="A1196" s="150" t="s">
        <v>1780</v>
      </c>
      <c r="B1196" s="150" t="s">
        <v>1300</v>
      </c>
      <c r="C1196" s="150" t="s">
        <v>1196</v>
      </c>
      <c r="D1196" s="148" t="s">
        <v>1509</v>
      </c>
      <c r="E1196" s="148" t="s">
        <v>1510</v>
      </c>
      <c r="F1196" s="149">
        <v>15.82</v>
      </c>
      <c r="G1196" s="149">
        <v>15.82</v>
      </c>
      <c r="H1196" s="149">
        <v>15.82</v>
      </c>
      <c r="I1196" s="149">
        <v>0</v>
      </c>
      <c r="J1196" s="149">
        <v>0</v>
      </c>
      <c r="K1196" s="149">
        <v>0</v>
      </c>
      <c r="L1196" s="149">
        <v>0</v>
      </c>
      <c r="M1196" s="149">
        <v>0</v>
      </c>
      <c r="N1196" s="149">
        <v>0</v>
      </c>
      <c r="O1196" s="149">
        <v>0</v>
      </c>
      <c r="P1196" s="149">
        <v>0</v>
      </c>
      <c r="Q1196" s="149">
        <v>0</v>
      </c>
    </row>
    <row r="1197" customHeight="1" spans="1:17">
      <c r="A1197" s="150"/>
      <c r="B1197" s="150"/>
      <c r="C1197" s="150"/>
      <c r="D1197" s="148" t="s">
        <v>1374</v>
      </c>
      <c r="E1197" s="148" t="s">
        <v>1375</v>
      </c>
      <c r="F1197" s="149">
        <v>14.27</v>
      </c>
      <c r="G1197" s="149">
        <v>14.27</v>
      </c>
      <c r="H1197" s="149">
        <v>14.27</v>
      </c>
      <c r="I1197" s="149">
        <v>0</v>
      </c>
      <c r="J1197" s="149">
        <v>0</v>
      </c>
      <c r="K1197" s="149">
        <v>0</v>
      </c>
      <c r="L1197" s="149">
        <v>0</v>
      </c>
      <c r="M1197" s="149">
        <v>0</v>
      </c>
      <c r="N1197" s="149">
        <v>0</v>
      </c>
      <c r="O1197" s="149">
        <v>0</v>
      </c>
      <c r="P1197" s="149">
        <v>0</v>
      </c>
      <c r="Q1197" s="149">
        <v>0</v>
      </c>
    </row>
    <row r="1198" customHeight="1" spans="1:17">
      <c r="A1198" s="150" t="s">
        <v>1780</v>
      </c>
      <c r="B1198" s="150" t="s">
        <v>1300</v>
      </c>
      <c r="C1198" s="150" t="s">
        <v>1196</v>
      </c>
      <c r="D1198" s="148" t="s">
        <v>1376</v>
      </c>
      <c r="E1198" s="148" t="s">
        <v>1377</v>
      </c>
      <c r="F1198" s="149">
        <v>14.27</v>
      </c>
      <c r="G1198" s="149">
        <v>14.27</v>
      </c>
      <c r="H1198" s="149">
        <v>14.27</v>
      </c>
      <c r="I1198" s="149">
        <v>0</v>
      </c>
      <c r="J1198" s="149">
        <v>0</v>
      </c>
      <c r="K1198" s="149">
        <v>0</v>
      </c>
      <c r="L1198" s="149">
        <v>0</v>
      </c>
      <c r="M1198" s="149">
        <v>0</v>
      </c>
      <c r="N1198" s="149">
        <v>0</v>
      </c>
      <c r="O1198" s="149">
        <v>0</v>
      </c>
      <c r="P1198" s="149">
        <v>0</v>
      </c>
      <c r="Q1198" s="149">
        <v>0</v>
      </c>
    </row>
    <row r="1199" customHeight="1" spans="1:17">
      <c r="A1199" s="150"/>
      <c r="B1199" s="150"/>
      <c r="C1199" s="150"/>
      <c r="D1199" s="148" t="s">
        <v>1279</v>
      </c>
      <c r="E1199" s="148" t="s">
        <v>1280</v>
      </c>
      <c r="F1199" s="149">
        <v>16.44</v>
      </c>
      <c r="G1199" s="149">
        <v>16.44</v>
      </c>
      <c r="H1199" s="149">
        <v>16.44</v>
      </c>
      <c r="I1199" s="149">
        <v>0</v>
      </c>
      <c r="J1199" s="149">
        <v>0</v>
      </c>
      <c r="K1199" s="149">
        <v>0</v>
      </c>
      <c r="L1199" s="149">
        <v>0</v>
      </c>
      <c r="M1199" s="149">
        <v>0</v>
      </c>
      <c r="N1199" s="149">
        <v>0</v>
      </c>
      <c r="O1199" s="149">
        <v>0</v>
      </c>
      <c r="P1199" s="149">
        <v>0</v>
      </c>
      <c r="Q1199" s="149">
        <v>0</v>
      </c>
    </row>
    <row r="1200" customHeight="1" spans="1:17">
      <c r="A1200" s="150" t="s">
        <v>1780</v>
      </c>
      <c r="B1200" s="150" t="s">
        <v>1300</v>
      </c>
      <c r="C1200" s="150" t="s">
        <v>1196</v>
      </c>
      <c r="D1200" s="148" t="s">
        <v>1281</v>
      </c>
      <c r="E1200" s="148" t="s">
        <v>1282</v>
      </c>
      <c r="F1200" s="149">
        <v>16.44</v>
      </c>
      <c r="G1200" s="149">
        <v>16.44</v>
      </c>
      <c r="H1200" s="149">
        <v>16.44</v>
      </c>
      <c r="I1200" s="149">
        <v>0</v>
      </c>
      <c r="J1200" s="149">
        <v>0</v>
      </c>
      <c r="K1200" s="149">
        <v>0</v>
      </c>
      <c r="L1200" s="149">
        <v>0</v>
      </c>
      <c r="M1200" s="149">
        <v>0</v>
      </c>
      <c r="N1200" s="149">
        <v>0</v>
      </c>
      <c r="O1200" s="149">
        <v>0</v>
      </c>
      <c r="P1200" s="149">
        <v>0</v>
      </c>
      <c r="Q1200" s="149">
        <v>0</v>
      </c>
    </row>
    <row r="1201" customHeight="1" spans="1:17">
      <c r="A1201" s="150"/>
      <c r="B1201" s="150"/>
      <c r="C1201" s="150"/>
      <c r="D1201" s="148" t="s">
        <v>1261</v>
      </c>
      <c r="E1201" s="148" t="s">
        <v>1262</v>
      </c>
      <c r="F1201" s="149">
        <v>18.13</v>
      </c>
      <c r="G1201" s="149">
        <v>18.13</v>
      </c>
      <c r="H1201" s="149">
        <v>18.13</v>
      </c>
      <c r="I1201" s="149">
        <v>0</v>
      </c>
      <c r="J1201" s="149">
        <v>0</v>
      </c>
      <c r="K1201" s="149">
        <v>0</v>
      </c>
      <c r="L1201" s="149">
        <v>0</v>
      </c>
      <c r="M1201" s="149">
        <v>0</v>
      </c>
      <c r="N1201" s="149">
        <v>0</v>
      </c>
      <c r="O1201" s="149">
        <v>0</v>
      </c>
      <c r="P1201" s="149">
        <v>0</v>
      </c>
      <c r="Q1201" s="149">
        <v>0</v>
      </c>
    </row>
    <row r="1202" customHeight="1" spans="1:17">
      <c r="A1202" s="150" t="s">
        <v>1780</v>
      </c>
      <c r="B1202" s="150" t="s">
        <v>1300</v>
      </c>
      <c r="C1202" s="150" t="s">
        <v>1196</v>
      </c>
      <c r="D1202" s="148" t="s">
        <v>1263</v>
      </c>
      <c r="E1202" s="148" t="s">
        <v>1264</v>
      </c>
      <c r="F1202" s="149">
        <v>18.13</v>
      </c>
      <c r="G1202" s="149">
        <v>18.13</v>
      </c>
      <c r="H1202" s="149">
        <v>18.13</v>
      </c>
      <c r="I1202" s="149">
        <v>0</v>
      </c>
      <c r="J1202" s="149">
        <v>0</v>
      </c>
      <c r="K1202" s="149">
        <v>0</v>
      </c>
      <c r="L1202" s="149">
        <v>0</v>
      </c>
      <c r="M1202" s="149">
        <v>0</v>
      </c>
      <c r="N1202" s="149">
        <v>0</v>
      </c>
      <c r="O1202" s="149">
        <v>0</v>
      </c>
      <c r="P1202" s="149">
        <v>0</v>
      </c>
      <c r="Q1202" s="149">
        <v>0</v>
      </c>
    </row>
    <row r="1203" customHeight="1" spans="1:17">
      <c r="A1203" s="150"/>
      <c r="B1203" s="150"/>
      <c r="C1203" s="150"/>
      <c r="D1203" s="148" t="s">
        <v>1322</v>
      </c>
      <c r="E1203" s="148" t="s">
        <v>1323</v>
      </c>
      <c r="F1203" s="149">
        <v>7.52</v>
      </c>
      <c r="G1203" s="149">
        <v>7.52</v>
      </c>
      <c r="H1203" s="149">
        <v>7.52</v>
      </c>
      <c r="I1203" s="149">
        <v>0</v>
      </c>
      <c r="J1203" s="149">
        <v>0</v>
      </c>
      <c r="K1203" s="149">
        <v>0</v>
      </c>
      <c r="L1203" s="149">
        <v>0</v>
      </c>
      <c r="M1203" s="149">
        <v>0</v>
      </c>
      <c r="N1203" s="149">
        <v>0</v>
      </c>
      <c r="O1203" s="149">
        <v>0</v>
      </c>
      <c r="P1203" s="149">
        <v>0</v>
      </c>
      <c r="Q1203" s="149">
        <v>0</v>
      </c>
    </row>
    <row r="1204" customHeight="1" spans="1:17">
      <c r="A1204" s="150" t="s">
        <v>1780</v>
      </c>
      <c r="B1204" s="150" t="s">
        <v>1300</v>
      </c>
      <c r="C1204" s="150" t="s">
        <v>1196</v>
      </c>
      <c r="D1204" s="148" t="s">
        <v>1325</v>
      </c>
      <c r="E1204" s="148" t="s">
        <v>1326</v>
      </c>
      <c r="F1204" s="149">
        <v>7.52</v>
      </c>
      <c r="G1204" s="149">
        <v>7.52</v>
      </c>
      <c r="H1204" s="149">
        <v>7.52</v>
      </c>
      <c r="I1204" s="149">
        <v>0</v>
      </c>
      <c r="J1204" s="149">
        <v>0</v>
      </c>
      <c r="K1204" s="149">
        <v>0</v>
      </c>
      <c r="L1204" s="149">
        <v>0</v>
      </c>
      <c r="M1204" s="149">
        <v>0</v>
      </c>
      <c r="N1204" s="149">
        <v>0</v>
      </c>
      <c r="O1204" s="149">
        <v>0</v>
      </c>
      <c r="P1204" s="149">
        <v>0</v>
      </c>
      <c r="Q1204" s="149">
        <v>0</v>
      </c>
    </row>
    <row r="1205" customHeight="1" spans="1:17">
      <c r="A1205" s="150"/>
      <c r="B1205" s="150"/>
      <c r="C1205" s="150"/>
      <c r="D1205" s="148" t="s">
        <v>1356</v>
      </c>
      <c r="E1205" s="148" t="s">
        <v>1357</v>
      </c>
      <c r="F1205" s="149">
        <v>6.31</v>
      </c>
      <c r="G1205" s="149">
        <v>6.31</v>
      </c>
      <c r="H1205" s="149">
        <v>6.31</v>
      </c>
      <c r="I1205" s="149">
        <v>0</v>
      </c>
      <c r="J1205" s="149">
        <v>0</v>
      </c>
      <c r="K1205" s="149">
        <v>0</v>
      </c>
      <c r="L1205" s="149">
        <v>0</v>
      </c>
      <c r="M1205" s="149">
        <v>0</v>
      </c>
      <c r="N1205" s="149">
        <v>0</v>
      </c>
      <c r="O1205" s="149">
        <v>0</v>
      </c>
      <c r="P1205" s="149">
        <v>0</v>
      </c>
      <c r="Q1205" s="149">
        <v>0</v>
      </c>
    </row>
    <row r="1206" customHeight="1" spans="1:17">
      <c r="A1206" s="150" t="s">
        <v>1780</v>
      </c>
      <c r="B1206" s="150" t="s">
        <v>1300</v>
      </c>
      <c r="C1206" s="150" t="s">
        <v>1196</v>
      </c>
      <c r="D1206" s="148" t="s">
        <v>1358</v>
      </c>
      <c r="E1206" s="148" t="s">
        <v>1359</v>
      </c>
      <c r="F1206" s="149">
        <v>6.31</v>
      </c>
      <c r="G1206" s="149">
        <v>6.31</v>
      </c>
      <c r="H1206" s="149">
        <v>6.31</v>
      </c>
      <c r="I1206" s="149">
        <v>0</v>
      </c>
      <c r="J1206" s="149">
        <v>0</v>
      </c>
      <c r="K1206" s="149">
        <v>0</v>
      </c>
      <c r="L1206" s="149">
        <v>0</v>
      </c>
      <c r="M1206" s="149">
        <v>0</v>
      </c>
      <c r="N1206" s="149">
        <v>0</v>
      </c>
      <c r="O1206" s="149">
        <v>0</v>
      </c>
      <c r="P1206" s="149">
        <v>0</v>
      </c>
      <c r="Q1206" s="149">
        <v>0</v>
      </c>
    </row>
    <row r="1207" customHeight="1" spans="1:17">
      <c r="A1207" s="150"/>
      <c r="B1207" s="150"/>
      <c r="C1207" s="150"/>
      <c r="D1207" s="148" t="s">
        <v>1332</v>
      </c>
      <c r="E1207" s="148" t="s">
        <v>1333</v>
      </c>
      <c r="F1207" s="149">
        <v>29.23</v>
      </c>
      <c r="G1207" s="149">
        <v>29.23</v>
      </c>
      <c r="H1207" s="149">
        <v>29.23</v>
      </c>
      <c r="I1207" s="149">
        <v>0</v>
      </c>
      <c r="J1207" s="149">
        <v>0</v>
      </c>
      <c r="K1207" s="149">
        <v>0</v>
      </c>
      <c r="L1207" s="149">
        <v>0</v>
      </c>
      <c r="M1207" s="149">
        <v>0</v>
      </c>
      <c r="N1207" s="149">
        <v>0</v>
      </c>
      <c r="O1207" s="149">
        <v>0</v>
      </c>
      <c r="P1207" s="149">
        <v>0</v>
      </c>
      <c r="Q1207" s="149">
        <v>0</v>
      </c>
    </row>
    <row r="1208" customHeight="1" spans="1:17">
      <c r="A1208" s="150" t="s">
        <v>1780</v>
      </c>
      <c r="B1208" s="150" t="s">
        <v>1300</v>
      </c>
      <c r="C1208" s="150" t="s">
        <v>1196</v>
      </c>
      <c r="D1208" s="148" t="s">
        <v>1367</v>
      </c>
      <c r="E1208" s="148" t="s">
        <v>1368</v>
      </c>
      <c r="F1208" s="149">
        <v>29.23</v>
      </c>
      <c r="G1208" s="149">
        <v>29.23</v>
      </c>
      <c r="H1208" s="149">
        <v>29.23</v>
      </c>
      <c r="I1208" s="149">
        <v>0</v>
      </c>
      <c r="J1208" s="149">
        <v>0</v>
      </c>
      <c r="K1208" s="149">
        <v>0</v>
      </c>
      <c r="L1208" s="149">
        <v>0</v>
      </c>
      <c r="M1208" s="149">
        <v>0</v>
      </c>
      <c r="N1208" s="149">
        <v>0</v>
      </c>
      <c r="O1208" s="149">
        <v>0</v>
      </c>
      <c r="P1208" s="149">
        <v>0</v>
      </c>
      <c r="Q1208" s="149">
        <v>0</v>
      </c>
    </row>
    <row r="1209" customHeight="1" spans="1:17">
      <c r="A1209" s="150"/>
      <c r="B1209" s="150"/>
      <c r="C1209" s="150"/>
      <c r="D1209" s="148" t="s">
        <v>1750</v>
      </c>
      <c r="E1209" s="148" t="s">
        <v>1751</v>
      </c>
      <c r="F1209" s="149">
        <v>12.24</v>
      </c>
      <c r="G1209" s="149">
        <v>12.24</v>
      </c>
      <c r="H1209" s="149">
        <v>12.24</v>
      </c>
      <c r="I1209" s="149">
        <v>0</v>
      </c>
      <c r="J1209" s="149">
        <v>0</v>
      </c>
      <c r="K1209" s="149">
        <v>0</v>
      </c>
      <c r="L1209" s="149">
        <v>0</v>
      </c>
      <c r="M1209" s="149">
        <v>0</v>
      </c>
      <c r="N1209" s="149">
        <v>0</v>
      </c>
      <c r="O1209" s="149">
        <v>0</v>
      </c>
      <c r="P1209" s="149">
        <v>0</v>
      </c>
      <c r="Q1209" s="149">
        <v>0</v>
      </c>
    </row>
    <row r="1210" customHeight="1" spans="1:17">
      <c r="A1210" s="150" t="s">
        <v>1780</v>
      </c>
      <c r="B1210" s="150" t="s">
        <v>1300</v>
      </c>
      <c r="C1210" s="150" t="s">
        <v>1196</v>
      </c>
      <c r="D1210" s="148" t="s">
        <v>1752</v>
      </c>
      <c r="E1210" s="148" t="s">
        <v>1753</v>
      </c>
      <c r="F1210" s="149">
        <v>12.24</v>
      </c>
      <c r="G1210" s="149">
        <v>12.24</v>
      </c>
      <c r="H1210" s="149">
        <v>12.24</v>
      </c>
      <c r="I1210" s="149">
        <v>0</v>
      </c>
      <c r="J1210" s="149">
        <v>0</v>
      </c>
      <c r="K1210" s="149">
        <v>0</v>
      </c>
      <c r="L1210" s="149">
        <v>0</v>
      </c>
      <c r="M1210" s="149">
        <v>0</v>
      </c>
      <c r="N1210" s="149">
        <v>0</v>
      </c>
      <c r="O1210" s="149">
        <v>0</v>
      </c>
      <c r="P1210" s="149">
        <v>0</v>
      </c>
      <c r="Q1210" s="149">
        <v>0</v>
      </c>
    </row>
    <row r="1211" customHeight="1" spans="1:17">
      <c r="A1211" s="150"/>
      <c r="B1211" s="150"/>
      <c r="C1211" s="150"/>
      <c r="D1211" s="148" t="s">
        <v>1403</v>
      </c>
      <c r="E1211" s="148" t="s">
        <v>1404</v>
      </c>
      <c r="F1211" s="149">
        <v>7.12</v>
      </c>
      <c r="G1211" s="149">
        <v>7.12</v>
      </c>
      <c r="H1211" s="149">
        <v>7.12</v>
      </c>
      <c r="I1211" s="149">
        <v>0</v>
      </c>
      <c r="J1211" s="149">
        <v>0</v>
      </c>
      <c r="K1211" s="149">
        <v>0</v>
      </c>
      <c r="L1211" s="149">
        <v>0</v>
      </c>
      <c r="M1211" s="149">
        <v>0</v>
      </c>
      <c r="N1211" s="149">
        <v>0</v>
      </c>
      <c r="O1211" s="149">
        <v>0</v>
      </c>
      <c r="P1211" s="149">
        <v>0</v>
      </c>
      <c r="Q1211" s="149">
        <v>0</v>
      </c>
    </row>
    <row r="1212" customHeight="1" spans="1:17">
      <c r="A1212" s="150" t="s">
        <v>1780</v>
      </c>
      <c r="B1212" s="150" t="s">
        <v>1300</v>
      </c>
      <c r="C1212" s="150" t="s">
        <v>1196</v>
      </c>
      <c r="D1212" s="148" t="s">
        <v>1406</v>
      </c>
      <c r="E1212" s="148" t="s">
        <v>1407</v>
      </c>
      <c r="F1212" s="149">
        <v>7.12</v>
      </c>
      <c r="G1212" s="149">
        <v>7.12</v>
      </c>
      <c r="H1212" s="149">
        <v>7.12</v>
      </c>
      <c r="I1212" s="149">
        <v>0</v>
      </c>
      <c r="J1212" s="149">
        <v>0</v>
      </c>
      <c r="K1212" s="149">
        <v>0</v>
      </c>
      <c r="L1212" s="149">
        <v>0</v>
      </c>
      <c r="M1212" s="149">
        <v>0</v>
      </c>
      <c r="N1212" s="149">
        <v>0</v>
      </c>
      <c r="O1212" s="149">
        <v>0</v>
      </c>
      <c r="P1212" s="149">
        <v>0</v>
      </c>
      <c r="Q1212" s="149">
        <v>0</v>
      </c>
    </row>
    <row r="1213" customHeight="1" spans="1:17">
      <c r="A1213" s="150"/>
      <c r="B1213" s="150"/>
      <c r="C1213" s="150"/>
      <c r="D1213" s="148" t="s">
        <v>1466</v>
      </c>
      <c r="E1213" s="148" t="s">
        <v>1467</v>
      </c>
      <c r="F1213" s="149">
        <v>139.64</v>
      </c>
      <c r="G1213" s="149">
        <v>139.64</v>
      </c>
      <c r="H1213" s="149">
        <v>139.64</v>
      </c>
      <c r="I1213" s="149">
        <v>0</v>
      </c>
      <c r="J1213" s="149">
        <v>0</v>
      </c>
      <c r="K1213" s="149">
        <v>0</v>
      </c>
      <c r="L1213" s="149">
        <v>0</v>
      </c>
      <c r="M1213" s="149">
        <v>0</v>
      </c>
      <c r="N1213" s="149">
        <v>0</v>
      </c>
      <c r="O1213" s="149">
        <v>0</v>
      </c>
      <c r="P1213" s="149">
        <v>0</v>
      </c>
      <c r="Q1213" s="149">
        <v>0</v>
      </c>
    </row>
    <row r="1214" customHeight="1" spans="1:17">
      <c r="A1214" s="150" t="s">
        <v>1780</v>
      </c>
      <c r="B1214" s="150" t="s">
        <v>1300</v>
      </c>
      <c r="C1214" s="150" t="s">
        <v>1196</v>
      </c>
      <c r="D1214" s="148" t="s">
        <v>1468</v>
      </c>
      <c r="E1214" s="148" t="s">
        <v>1469</v>
      </c>
      <c r="F1214" s="149">
        <v>139.64</v>
      </c>
      <c r="G1214" s="149">
        <v>139.64</v>
      </c>
      <c r="H1214" s="149">
        <v>139.64</v>
      </c>
      <c r="I1214" s="149">
        <v>0</v>
      </c>
      <c r="J1214" s="149">
        <v>0</v>
      </c>
      <c r="K1214" s="149">
        <v>0</v>
      </c>
      <c r="L1214" s="149">
        <v>0</v>
      </c>
      <c r="M1214" s="149">
        <v>0</v>
      </c>
      <c r="N1214" s="149">
        <v>0</v>
      </c>
      <c r="O1214" s="149">
        <v>0</v>
      </c>
      <c r="P1214" s="149">
        <v>0</v>
      </c>
      <c r="Q1214" s="149">
        <v>0</v>
      </c>
    </row>
    <row r="1215" customHeight="1" spans="1:17">
      <c r="A1215" s="150"/>
      <c r="B1215" s="150"/>
      <c r="C1215" s="150"/>
      <c r="D1215" s="148" t="s">
        <v>1499</v>
      </c>
      <c r="E1215" s="148" t="s">
        <v>1500</v>
      </c>
      <c r="F1215" s="149">
        <v>35.44</v>
      </c>
      <c r="G1215" s="149">
        <v>35.44</v>
      </c>
      <c r="H1215" s="149">
        <v>35.44</v>
      </c>
      <c r="I1215" s="149">
        <v>0</v>
      </c>
      <c r="J1215" s="149">
        <v>0</v>
      </c>
      <c r="K1215" s="149">
        <v>0</v>
      </c>
      <c r="L1215" s="149">
        <v>0</v>
      </c>
      <c r="M1215" s="149">
        <v>0</v>
      </c>
      <c r="N1215" s="149">
        <v>0</v>
      </c>
      <c r="O1215" s="149">
        <v>0</v>
      </c>
      <c r="P1215" s="149">
        <v>0</v>
      </c>
      <c r="Q1215" s="149">
        <v>0</v>
      </c>
    </row>
    <row r="1216" customHeight="1" spans="1:17">
      <c r="A1216" s="150" t="s">
        <v>1780</v>
      </c>
      <c r="B1216" s="150" t="s">
        <v>1300</v>
      </c>
      <c r="C1216" s="150" t="s">
        <v>1196</v>
      </c>
      <c r="D1216" s="148" t="s">
        <v>1501</v>
      </c>
      <c r="E1216" s="148" t="s">
        <v>1502</v>
      </c>
      <c r="F1216" s="149">
        <v>35.44</v>
      </c>
      <c r="G1216" s="149">
        <v>35.44</v>
      </c>
      <c r="H1216" s="149">
        <v>35.44</v>
      </c>
      <c r="I1216" s="149">
        <v>0</v>
      </c>
      <c r="J1216" s="149">
        <v>0</v>
      </c>
      <c r="K1216" s="149">
        <v>0</v>
      </c>
      <c r="L1216" s="149">
        <v>0</v>
      </c>
      <c r="M1216" s="149">
        <v>0</v>
      </c>
      <c r="N1216" s="149">
        <v>0</v>
      </c>
      <c r="O1216" s="149">
        <v>0</v>
      </c>
      <c r="P1216" s="149">
        <v>0</v>
      </c>
      <c r="Q1216" s="149">
        <v>0</v>
      </c>
    </row>
    <row r="1217" customHeight="1" spans="1:17">
      <c r="A1217" s="150"/>
      <c r="B1217" s="150"/>
      <c r="C1217" s="150"/>
      <c r="D1217" s="148" t="s">
        <v>1251</v>
      </c>
      <c r="E1217" s="148" t="s">
        <v>1252</v>
      </c>
      <c r="F1217" s="149">
        <v>11.48</v>
      </c>
      <c r="G1217" s="149">
        <v>11.48</v>
      </c>
      <c r="H1217" s="149">
        <v>11.48</v>
      </c>
      <c r="I1217" s="149">
        <v>0</v>
      </c>
      <c r="J1217" s="149">
        <v>0</v>
      </c>
      <c r="K1217" s="149">
        <v>0</v>
      </c>
      <c r="L1217" s="149">
        <v>0</v>
      </c>
      <c r="M1217" s="149">
        <v>0</v>
      </c>
      <c r="N1217" s="149">
        <v>0</v>
      </c>
      <c r="O1217" s="149">
        <v>0</v>
      </c>
      <c r="P1217" s="149">
        <v>0</v>
      </c>
      <c r="Q1217" s="149">
        <v>0</v>
      </c>
    </row>
    <row r="1218" customHeight="1" spans="1:17">
      <c r="A1218" s="150" t="s">
        <v>1780</v>
      </c>
      <c r="B1218" s="150" t="s">
        <v>1300</v>
      </c>
      <c r="C1218" s="150" t="s">
        <v>1196</v>
      </c>
      <c r="D1218" s="148" t="s">
        <v>1253</v>
      </c>
      <c r="E1218" s="148" t="s">
        <v>1254</v>
      </c>
      <c r="F1218" s="149">
        <v>11.48</v>
      </c>
      <c r="G1218" s="149">
        <v>11.48</v>
      </c>
      <c r="H1218" s="149">
        <v>11.48</v>
      </c>
      <c r="I1218" s="149">
        <v>0</v>
      </c>
      <c r="J1218" s="149">
        <v>0</v>
      </c>
      <c r="K1218" s="149">
        <v>0</v>
      </c>
      <c r="L1218" s="149">
        <v>0</v>
      </c>
      <c r="M1218" s="149">
        <v>0</v>
      </c>
      <c r="N1218" s="149">
        <v>0</v>
      </c>
      <c r="O1218" s="149">
        <v>0</v>
      </c>
      <c r="P1218" s="149">
        <v>0</v>
      </c>
      <c r="Q1218" s="149">
        <v>0</v>
      </c>
    </row>
    <row r="1219" customHeight="1" spans="1:17">
      <c r="A1219" s="150"/>
      <c r="B1219" s="150"/>
      <c r="C1219" s="150"/>
      <c r="D1219" s="148" t="s">
        <v>1213</v>
      </c>
      <c r="E1219" s="148" t="s">
        <v>1214</v>
      </c>
      <c r="F1219" s="149">
        <v>6.5</v>
      </c>
      <c r="G1219" s="149">
        <v>6.5</v>
      </c>
      <c r="H1219" s="149">
        <v>6.5</v>
      </c>
      <c r="I1219" s="149">
        <v>0</v>
      </c>
      <c r="J1219" s="149">
        <v>0</v>
      </c>
      <c r="K1219" s="149">
        <v>0</v>
      </c>
      <c r="L1219" s="149">
        <v>0</v>
      </c>
      <c r="M1219" s="149">
        <v>0</v>
      </c>
      <c r="N1219" s="149">
        <v>0</v>
      </c>
      <c r="O1219" s="149">
        <v>0</v>
      </c>
      <c r="P1219" s="149">
        <v>0</v>
      </c>
      <c r="Q1219" s="149">
        <v>0</v>
      </c>
    </row>
    <row r="1220" customHeight="1" spans="1:17">
      <c r="A1220" s="150" t="s">
        <v>1780</v>
      </c>
      <c r="B1220" s="150" t="s">
        <v>1300</v>
      </c>
      <c r="C1220" s="150" t="s">
        <v>1196</v>
      </c>
      <c r="D1220" s="148" t="s">
        <v>1215</v>
      </c>
      <c r="E1220" s="148" t="s">
        <v>1216</v>
      </c>
      <c r="F1220" s="149">
        <v>6.5</v>
      </c>
      <c r="G1220" s="149">
        <v>6.5</v>
      </c>
      <c r="H1220" s="149">
        <v>6.5</v>
      </c>
      <c r="I1220" s="149">
        <v>0</v>
      </c>
      <c r="J1220" s="149">
        <v>0</v>
      </c>
      <c r="K1220" s="149">
        <v>0</v>
      </c>
      <c r="L1220" s="149">
        <v>0</v>
      </c>
      <c r="M1220" s="149">
        <v>0</v>
      </c>
      <c r="N1220" s="149">
        <v>0</v>
      </c>
      <c r="O1220" s="149">
        <v>0</v>
      </c>
      <c r="P1220" s="149">
        <v>0</v>
      </c>
      <c r="Q1220" s="149">
        <v>0</v>
      </c>
    </row>
    <row r="1221" customHeight="1" spans="1:17">
      <c r="A1221" s="150"/>
      <c r="B1221" s="150"/>
      <c r="C1221" s="150"/>
      <c r="D1221" s="148" t="s">
        <v>1415</v>
      </c>
      <c r="E1221" s="148" t="s">
        <v>1416</v>
      </c>
      <c r="F1221" s="149">
        <v>5.22</v>
      </c>
      <c r="G1221" s="149">
        <v>5.22</v>
      </c>
      <c r="H1221" s="149">
        <v>5.22</v>
      </c>
      <c r="I1221" s="149">
        <v>0</v>
      </c>
      <c r="J1221" s="149">
        <v>0</v>
      </c>
      <c r="K1221" s="149">
        <v>0</v>
      </c>
      <c r="L1221" s="149">
        <v>0</v>
      </c>
      <c r="M1221" s="149">
        <v>0</v>
      </c>
      <c r="N1221" s="149">
        <v>0</v>
      </c>
      <c r="O1221" s="149">
        <v>0</v>
      </c>
      <c r="P1221" s="149">
        <v>0</v>
      </c>
      <c r="Q1221" s="149">
        <v>0</v>
      </c>
    </row>
    <row r="1222" customHeight="1" spans="1:17">
      <c r="A1222" s="150" t="s">
        <v>1780</v>
      </c>
      <c r="B1222" s="150" t="s">
        <v>1300</v>
      </c>
      <c r="C1222" s="150" t="s">
        <v>1196</v>
      </c>
      <c r="D1222" s="148" t="s">
        <v>1418</v>
      </c>
      <c r="E1222" s="148" t="s">
        <v>1419</v>
      </c>
      <c r="F1222" s="149">
        <v>5.22</v>
      </c>
      <c r="G1222" s="149">
        <v>5.22</v>
      </c>
      <c r="H1222" s="149">
        <v>5.22</v>
      </c>
      <c r="I1222" s="149">
        <v>0</v>
      </c>
      <c r="J1222" s="149">
        <v>0</v>
      </c>
      <c r="K1222" s="149">
        <v>0</v>
      </c>
      <c r="L1222" s="149">
        <v>0</v>
      </c>
      <c r="M1222" s="149">
        <v>0</v>
      </c>
      <c r="N1222" s="149">
        <v>0</v>
      </c>
      <c r="O1222" s="149">
        <v>0</v>
      </c>
      <c r="P1222" s="149">
        <v>0</v>
      </c>
      <c r="Q1222" s="149">
        <v>0</v>
      </c>
    </row>
    <row r="1223" customHeight="1" spans="1:17">
      <c r="A1223" s="150"/>
      <c r="B1223" s="150"/>
      <c r="C1223" s="150"/>
      <c r="D1223" s="148" t="s">
        <v>1431</v>
      </c>
      <c r="E1223" s="148" t="s">
        <v>1432</v>
      </c>
      <c r="F1223" s="149">
        <v>31.93</v>
      </c>
      <c r="G1223" s="149">
        <v>31.93</v>
      </c>
      <c r="H1223" s="149">
        <v>31.93</v>
      </c>
      <c r="I1223" s="149">
        <v>0</v>
      </c>
      <c r="J1223" s="149">
        <v>0</v>
      </c>
      <c r="K1223" s="149">
        <v>0</v>
      </c>
      <c r="L1223" s="149">
        <v>0</v>
      </c>
      <c r="M1223" s="149">
        <v>0</v>
      </c>
      <c r="N1223" s="149">
        <v>0</v>
      </c>
      <c r="O1223" s="149">
        <v>0</v>
      </c>
      <c r="P1223" s="149">
        <v>0</v>
      </c>
      <c r="Q1223" s="149">
        <v>0</v>
      </c>
    </row>
    <row r="1224" customHeight="1" spans="1:17">
      <c r="A1224" s="150" t="s">
        <v>1780</v>
      </c>
      <c r="B1224" s="150" t="s">
        <v>1300</v>
      </c>
      <c r="C1224" s="150" t="s">
        <v>1196</v>
      </c>
      <c r="D1224" s="148" t="s">
        <v>1434</v>
      </c>
      <c r="E1224" s="148" t="s">
        <v>1435</v>
      </c>
      <c r="F1224" s="149">
        <v>31.93</v>
      </c>
      <c r="G1224" s="149">
        <v>31.93</v>
      </c>
      <c r="H1224" s="149">
        <v>31.93</v>
      </c>
      <c r="I1224" s="149">
        <v>0</v>
      </c>
      <c r="J1224" s="149">
        <v>0</v>
      </c>
      <c r="K1224" s="149">
        <v>0</v>
      </c>
      <c r="L1224" s="149">
        <v>0</v>
      </c>
      <c r="M1224" s="149">
        <v>0</v>
      </c>
      <c r="N1224" s="149">
        <v>0</v>
      </c>
      <c r="O1224" s="149">
        <v>0</v>
      </c>
      <c r="P1224" s="149">
        <v>0</v>
      </c>
      <c r="Q1224" s="149">
        <v>0</v>
      </c>
    </row>
    <row r="1225" customHeight="1" spans="1:17">
      <c r="A1225" s="150"/>
      <c r="B1225" s="150"/>
      <c r="C1225" s="150"/>
      <c r="D1225" s="148" t="s">
        <v>1529</v>
      </c>
      <c r="E1225" s="148" t="s">
        <v>1530</v>
      </c>
      <c r="F1225" s="149">
        <v>17.73</v>
      </c>
      <c r="G1225" s="149">
        <v>17.73</v>
      </c>
      <c r="H1225" s="149">
        <v>17.73</v>
      </c>
      <c r="I1225" s="149">
        <v>0</v>
      </c>
      <c r="J1225" s="149">
        <v>0</v>
      </c>
      <c r="K1225" s="149">
        <v>0</v>
      </c>
      <c r="L1225" s="149">
        <v>0</v>
      </c>
      <c r="M1225" s="149">
        <v>0</v>
      </c>
      <c r="N1225" s="149">
        <v>0</v>
      </c>
      <c r="O1225" s="149">
        <v>0</v>
      </c>
      <c r="P1225" s="149">
        <v>0</v>
      </c>
      <c r="Q1225" s="149">
        <v>0</v>
      </c>
    </row>
    <row r="1226" customHeight="1" spans="1:17">
      <c r="A1226" s="150" t="s">
        <v>1780</v>
      </c>
      <c r="B1226" s="150" t="s">
        <v>1300</v>
      </c>
      <c r="C1226" s="150" t="s">
        <v>1196</v>
      </c>
      <c r="D1226" s="148" t="s">
        <v>1531</v>
      </c>
      <c r="E1226" s="148" t="s">
        <v>1532</v>
      </c>
      <c r="F1226" s="149">
        <v>17.73</v>
      </c>
      <c r="G1226" s="149">
        <v>17.73</v>
      </c>
      <c r="H1226" s="149">
        <v>17.73</v>
      </c>
      <c r="I1226" s="149">
        <v>0</v>
      </c>
      <c r="J1226" s="149">
        <v>0</v>
      </c>
      <c r="K1226" s="149">
        <v>0</v>
      </c>
      <c r="L1226" s="149">
        <v>0</v>
      </c>
      <c r="M1226" s="149">
        <v>0</v>
      </c>
      <c r="N1226" s="149">
        <v>0</v>
      </c>
      <c r="O1226" s="149">
        <v>0</v>
      </c>
      <c r="P1226" s="149">
        <v>0</v>
      </c>
      <c r="Q1226" s="149">
        <v>0</v>
      </c>
    </row>
    <row r="1227" customHeight="1" spans="1:17">
      <c r="A1227" s="150"/>
      <c r="B1227" s="150"/>
      <c r="C1227" s="150"/>
      <c r="D1227" s="148" t="s">
        <v>1553</v>
      </c>
      <c r="E1227" s="148" t="s">
        <v>1554</v>
      </c>
      <c r="F1227" s="149">
        <v>7.32</v>
      </c>
      <c r="G1227" s="149">
        <v>7.32</v>
      </c>
      <c r="H1227" s="149">
        <v>7.32</v>
      </c>
      <c r="I1227" s="149">
        <v>0</v>
      </c>
      <c r="J1227" s="149">
        <v>0</v>
      </c>
      <c r="K1227" s="149">
        <v>0</v>
      </c>
      <c r="L1227" s="149">
        <v>0</v>
      </c>
      <c r="M1227" s="149">
        <v>0</v>
      </c>
      <c r="N1227" s="149">
        <v>0</v>
      </c>
      <c r="O1227" s="149">
        <v>0</v>
      </c>
      <c r="P1227" s="149">
        <v>0</v>
      </c>
      <c r="Q1227" s="149">
        <v>0</v>
      </c>
    </row>
    <row r="1228" customHeight="1" spans="1:17">
      <c r="A1228" s="150" t="s">
        <v>1780</v>
      </c>
      <c r="B1228" s="150" t="s">
        <v>1300</v>
      </c>
      <c r="C1228" s="150" t="s">
        <v>1196</v>
      </c>
      <c r="D1228" s="148" t="s">
        <v>1555</v>
      </c>
      <c r="E1228" s="148" t="s">
        <v>1556</v>
      </c>
      <c r="F1228" s="149">
        <v>7.32</v>
      </c>
      <c r="G1228" s="149">
        <v>7.32</v>
      </c>
      <c r="H1228" s="149">
        <v>7.32</v>
      </c>
      <c r="I1228" s="149">
        <v>0</v>
      </c>
      <c r="J1228" s="149">
        <v>0</v>
      </c>
      <c r="K1228" s="149">
        <v>0</v>
      </c>
      <c r="L1228" s="149">
        <v>0</v>
      </c>
      <c r="M1228" s="149">
        <v>0</v>
      </c>
      <c r="N1228" s="149">
        <v>0</v>
      </c>
      <c r="O1228" s="149">
        <v>0</v>
      </c>
      <c r="P1228" s="149">
        <v>0</v>
      </c>
      <c r="Q1228" s="149">
        <v>0</v>
      </c>
    </row>
    <row r="1229" customHeight="1" spans="1:17">
      <c r="A1229" s="150"/>
      <c r="B1229" s="150"/>
      <c r="C1229" s="150"/>
      <c r="D1229" s="148" t="s">
        <v>1536</v>
      </c>
      <c r="E1229" s="148" t="s">
        <v>1537</v>
      </c>
      <c r="F1229" s="149">
        <v>11.15</v>
      </c>
      <c r="G1229" s="149">
        <v>11.15</v>
      </c>
      <c r="H1229" s="149">
        <v>11.15</v>
      </c>
      <c r="I1229" s="149">
        <v>0</v>
      </c>
      <c r="J1229" s="149">
        <v>0</v>
      </c>
      <c r="K1229" s="149">
        <v>0</v>
      </c>
      <c r="L1229" s="149">
        <v>0</v>
      </c>
      <c r="M1229" s="149">
        <v>0</v>
      </c>
      <c r="N1229" s="149">
        <v>0</v>
      </c>
      <c r="O1229" s="149">
        <v>0</v>
      </c>
      <c r="P1229" s="149">
        <v>0</v>
      </c>
      <c r="Q1229" s="149">
        <v>0</v>
      </c>
    </row>
    <row r="1230" customHeight="1" spans="1:17">
      <c r="A1230" s="150" t="s">
        <v>1780</v>
      </c>
      <c r="B1230" s="150" t="s">
        <v>1300</v>
      </c>
      <c r="C1230" s="150" t="s">
        <v>1196</v>
      </c>
      <c r="D1230" s="148" t="s">
        <v>1538</v>
      </c>
      <c r="E1230" s="148" t="s">
        <v>1539</v>
      </c>
      <c r="F1230" s="149">
        <v>11.15</v>
      </c>
      <c r="G1230" s="149">
        <v>11.15</v>
      </c>
      <c r="H1230" s="149">
        <v>11.15</v>
      </c>
      <c r="I1230" s="149">
        <v>0</v>
      </c>
      <c r="J1230" s="149">
        <v>0</v>
      </c>
      <c r="K1230" s="149">
        <v>0</v>
      </c>
      <c r="L1230" s="149">
        <v>0</v>
      </c>
      <c r="M1230" s="149">
        <v>0</v>
      </c>
      <c r="N1230" s="149">
        <v>0</v>
      </c>
      <c r="O1230" s="149">
        <v>0</v>
      </c>
      <c r="P1230" s="149">
        <v>0</v>
      </c>
      <c r="Q1230" s="149">
        <v>0</v>
      </c>
    </row>
    <row r="1231" customHeight="1" spans="1:17">
      <c r="A1231" s="150"/>
      <c r="B1231" s="150"/>
      <c r="C1231" s="150"/>
      <c r="D1231" s="148" t="s">
        <v>1567</v>
      </c>
      <c r="E1231" s="148" t="s">
        <v>1568</v>
      </c>
      <c r="F1231" s="149">
        <v>14.83</v>
      </c>
      <c r="G1231" s="149">
        <v>14.83</v>
      </c>
      <c r="H1231" s="149">
        <v>14.83</v>
      </c>
      <c r="I1231" s="149">
        <v>0</v>
      </c>
      <c r="J1231" s="149">
        <v>0</v>
      </c>
      <c r="K1231" s="149">
        <v>0</v>
      </c>
      <c r="L1231" s="149">
        <v>0</v>
      </c>
      <c r="M1231" s="149">
        <v>0</v>
      </c>
      <c r="N1231" s="149">
        <v>0</v>
      </c>
      <c r="O1231" s="149">
        <v>0</v>
      </c>
      <c r="P1231" s="149">
        <v>0</v>
      </c>
      <c r="Q1231" s="149">
        <v>0</v>
      </c>
    </row>
    <row r="1232" customHeight="1" spans="1:17">
      <c r="A1232" s="150" t="s">
        <v>1780</v>
      </c>
      <c r="B1232" s="150" t="s">
        <v>1300</v>
      </c>
      <c r="C1232" s="150" t="s">
        <v>1196</v>
      </c>
      <c r="D1232" s="148" t="s">
        <v>1569</v>
      </c>
      <c r="E1232" s="148" t="s">
        <v>1570</v>
      </c>
      <c r="F1232" s="149">
        <v>14.83</v>
      </c>
      <c r="G1232" s="149">
        <v>14.83</v>
      </c>
      <c r="H1232" s="149">
        <v>14.83</v>
      </c>
      <c r="I1232" s="149">
        <v>0</v>
      </c>
      <c r="J1232" s="149">
        <v>0</v>
      </c>
      <c r="K1232" s="149">
        <v>0</v>
      </c>
      <c r="L1232" s="149">
        <v>0</v>
      </c>
      <c r="M1232" s="149">
        <v>0</v>
      </c>
      <c r="N1232" s="149">
        <v>0</v>
      </c>
      <c r="O1232" s="149">
        <v>0</v>
      </c>
      <c r="P1232" s="149">
        <v>0</v>
      </c>
      <c r="Q1232" s="149">
        <v>0</v>
      </c>
    </row>
    <row r="1233" customHeight="1" spans="1:17">
      <c r="A1233" s="150"/>
      <c r="B1233" s="150"/>
      <c r="C1233" s="150"/>
      <c r="D1233" s="148" t="s">
        <v>1626</v>
      </c>
      <c r="E1233" s="148" t="s">
        <v>1627</v>
      </c>
      <c r="F1233" s="149">
        <v>3.26</v>
      </c>
      <c r="G1233" s="149">
        <v>3.26</v>
      </c>
      <c r="H1233" s="149">
        <v>3.26</v>
      </c>
      <c r="I1233" s="149">
        <v>0</v>
      </c>
      <c r="J1233" s="149">
        <v>0</v>
      </c>
      <c r="K1233" s="149">
        <v>0</v>
      </c>
      <c r="L1233" s="149">
        <v>0</v>
      </c>
      <c r="M1233" s="149">
        <v>0</v>
      </c>
      <c r="N1233" s="149">
        <v>0</v>
      </c>
      <c r="O1233" s="149">
        <v>0</v>
      </c>
      <c r="P1233" s="149">
        <v>0</v>
      </c>
      <c r="Q1233" s="149">
        <v>0</v>
      </c>
    </row>
    <row r="1234" customHeight="1" spans="1:17">
      <c r="A1234" s="150" t="s">
        <v>1780</v>
      </c>
      <c r="B1234" s="150" t="s">
        <v>1300</v>
      </c>
      <c r="C1234" s="150" t="s">
        <v>1196</v>
      </c>
      <c r="D1234" s="148" t="s">
        <v>1628</v>
      </c>
      <c r="E1234" s="148" t="s">
        <v>1629</v>
      </c>
      <c r="F1234" s="149">
        <v>3.26</v>
      </c>
      <c r="G1234" s="149">
        <v>3.26</v>
      </c>
      <c r="H1234" s="149">
        <v>3.26</v>
      </c>
      <c r="I1234" s="149">
        <v>0</v>
      </c>
      <c r="J1234" s="149">
        <v>0</v>
      </c>
      <c r="K1234" s="149">
        <v>0</v>
      </c>
      <c r="L1234" s="149">
        <v>0</v>
      </c>
      <c r="M1234" s="149">
        <v>0</v>
      </c>
      <c r="N1234" s="149">
        <v>0</v>
      </c>
      <c r="O1234" s="149">
        <v>0</v>
      </c>
      <c r="P1234" s="149">
        <v>0</v>
      </c>
      <c r="Q1234" s="149">
        <v>0</v>
      </c>
    </row>
    <row r="1235" customHeight="1" spans="1:17">
      <c r="A1235" s="150"/>
      <c r="B1235" s="150"/>
      <c r="C1235" s="150"/>
      <c r="D1235" s="148" t="s">
        <v>1423</v>
      </c>
      <c r="E1235" s="148" t="s">
        <v>1424</v>
      </c>
      <c r="F1235" s="149">
        <v>3.51</v>
      </c>
      <c r="G1235" s="149">
        <v>3.51</v>
      </c>
      <c r="H1235" s="149">
        <v>3.51</v>
      </c>
      <c r="I1235" s="149">
        <v>0</v>
      </c>
      <c r="J1235" s="149">
        <v>0</v>
      </c>
      <c r="K1235" s="149">
        <v>0</v>
      </c>
      <c r="L1235" s="149">
        <v>0</v>
      </c>
      <c r="M1235" s="149">
        <v>0</v>
      </c>
      <c r="N1235" s="149">
        <v>0</v>
      </c>
      <c r="O1235" s="149">
        <v>0</v>
      </c>
      <c r="P1235" s="149">
        <v>0</v>
      </c>
      <c r="Q1235" s="149">
        <v>0</v>
      </c>
    </row>
    <row r="1236" customHeight="1" spans="1:17">
      <c r="A1236" s="150" t="s">
        <v>1780</v>
      </c>
      <c r="B1236" s="150" t="s">
        <v>1300</v>
      </c>
      <c r="C1236" s="150" t="s">
        <v>1196</v>
      </c>
      <c r="D1236" s="148" t="s">
        <v>1426</v>
      </c>
      <c r="E1236" s="148" t="s">
        <v>1427</v>
      </c>
      <c r="F1236" s="149">
        <v>3.51</v>
      </c>
      <c r="G1236" s="149">
        <v>3.51</v>
      </c>
      <c r="H1236" s="149">
        <v>3.51</v>
      </c>
      <c r="I1236" s="149">
        <v>0</v>
      </c>
      <c r="J1236" s="149">
        <v>0</v>
      </c>
      <c r="K1236" s="149">
        <v>0</v>
      </c>
      <c r="L1236" s="149">
        <v>0</v>
      </c>
      <c r="M1236" s="149">
        <v>0</v>
      </c>
      <c r="N1236" s="149">
        <v>0</v>
      </c>
      <c r="O1236" s="149">
        <v>0</v>
      </c>
      <c r="P1236" s="149">
        <v>0</v>
      </c>
      <c r="Q1236" s="149">
        <v>0</v>
      </c>
    </row>
    <row r="1237" customHeight="1" spans="1:17">
      <c r="A1237" s="150"/>
      <c r="B1237" s="150"/>
      <c r="C1237" s="150"/>
      <c r="D1237" s="148" t="s">
        <v>1392</v>
      </c>
      <c r="E1237" s="148" t="s">
        <v>1393</v>
      </c>
      <c r="F1237" s="149">
        <v>15.45</v>
      </c>
      <c r="G1237" s="149">
        <v>15.45</v>
      </c>
      <c r="H1237" s="149">
        <v>15.45</v>
      </c>
      <c r="I1237" s="149">
        <v>0</v>
      </c>
      <c r="J1237" s="149">
        <v>0</v>
      </c>
      <c r="K1237" s="149">
        <v>0</v>
      </c>
      <c r="L1237" s="149">
        <v>0</v>
      </c>
      <c r="M1237" s="149">
        <v>0</v>
      </c>
      <c r="N1237" s="149">
        <v>0</v>
      </c>
      <c r="O1237" s="149">
        <v>0</v>
      </c>
      <c r="P1237" s="149">
        <v>0</v>
      </c>
      <c r="Q1237" s="149">
        <v>0</v>
      </c>
    </row>
    <row r="1238" customHeight="1" spans="1:17">
      <c r="A1238" s="150" t="s">
        <v>1780</v>
      </c>
      <c r="B1238" s="150" t="s">
        <v>1300</v>
      </c>
      <c r="C1238" s="150" t="s">
        <v>1196</v>
      </c>
      <c r="D1238" s="148" t="s">
        <v>1395</v>
      </c>
      <c r="E1238" s="148" t="s">
        <v>1396</v>
      </c>
      <c r="F1238" s="149">
        <v>15.45</v>
      </c>
      <c r="G1238" s="149">
        <v>15.45</v>
      </c>
      <c r="H1238" s="149">
        <v>15.45</v>
      </c>
      <c r="I1238" s="149">
        <v>0</v>
      </c>
      <c r="J1238" s="149">
        <v>0</v>
      </c>
      <c r="K1238" s="149">
        <v>0</v>
      </c>
      <c r="L1238" s="149">
        <v>0</v>
      </c>
      <c r="M1238" s="149">
        <v>0</v>
      </c>
      <c r="N1238" s="149">
        <v>0</v>
      </c>
      <c r="O1238" s="149">
        <v>0</v>
      </c>
      <c r="P1238" s="149">
        <v>0</v>
      </c>
      <c r="Q1238" s="149">
        <v>0</v>
      </c>
    </row>
    <row r="1239" customHeight="1" spans="1:17">
      <c r="A1239" s="150"/>
      <c r="B1239" s="150"/>
      <c r="C1239" s="150"/>
      <c r="D1239" s="148" t="s">
        <v>1571</v>
      </c>
      <c r="E1239" s="148" t="s">
        <v>1572</v>
      </c>
      <c r="F1239" s="149">
        <v>14.03</v>
      </c>
      <c r="G1239" s="149">
        <v>14.03</v>
      </c>
      <c r="H1239" s="149">
        <v>14.03</v>
      </c>
      <c r="I1239" s="149">
        <v>0</v>
      </c>
      <c r="J1239" s="149">
        <v>0</v>
      </c>
      <c r="K1239" s="149">
        <v>0</v>
      </c>
      <c r="L1239" s="149">
        <v>0</v>
      </c>
      <c r="M1239" s="149">
        <v>0</v>
      </c>
      <c r="N1239" s="149">
        <v>0</v>
      </c>
      <c r="O1239" s="149">
        <v>0</v>
      </c>
      <c r="P1239" s="149">
        <v>0</v>
      </c>
      <c r="Q1239" s="149">
        <v>0</v>
      </c>
    </row>
    <row r="1240" customHeight="1" spans="1:17">
      <c r="A1240" s="150" t="s">
        <v>1780</v>
      </c>
      <c r="B1240" s="150" t="s">
        <v>1300</v>
      </c>
      <c r="C1240" s="150" t="s">
        <v>1196</v>
      </c>
      <c r="D1240" s="148" t="s">
        <v>1573</v>
      </c>
      <c r="E1240" s="148" t="s">
        <v>1574</v>
      </c>
      <c r="F1240" s="149">
        <v>14.03</v>
      </c>
      <c r="G1240" s="149">
        <v>14.03</v>
      </c>
      <c r="H1240" s="149">
        <v>14.03</v>
      </c>
      <c r="I1240" s="149">
        <v>0</v>
      </c>
      <c r="J1240" s="149">
        <v>0</v>
      </c>
      <c r="K1240" s="149">
        <v>0</v>
      </c>
      <c r="L1240" s="149">
        <v>0</v>
      </c>
      <c r="M1240" s="149">
        <v>0</v>
      </c>
      <c r="N1240" s="149">
        <v>0</v>
      </c>
      <c r="O1240" s="149">
        <v>0</v>
      </c>
      <c r="P1240" s="149">
        <v>0</v>
      </c>
      <c r="Q1240" s="149">
        <v>0</v>
      </c>
    </row>
    <row r="1241" customHeight="1" spans="1:17">
      <c r="A1241" s="150"/>
      <c r="B1241" s="150"/>
      <c r="C1241" s="150"/>
      <c r="D1241" s="148" t="s">
        <v>1630</v>
      </c>
      <c r="E1241" s="148" t="s">
        <v>1631</v>
      </c>
      <c r="F1241" s="149">
        <v>14.1</v>
      </c>
      <c r="G1241" s="149">
        <v>14.1</v>
      </c>
      <c r="H1241" s="149">
        <v>14.1</v>
      </c>
      <c r="I1241" s="149">
        <v>0</v>
      </c>
      <c r="J1241" s="149">
        <v>0</v>
      </c>
      <c r="K1241" s="149">
        <v>0</v>
      </c>
      <c r="L1241" s="149">
        <v>0</v>
      </c>
      <c r="M1241" s="149">
        <v>0</v>
      </c>
      <c r="N1241" s="149">
        <v>0</v>
      </c>
      <c r="O1241" s="149">
        <v>0</v>
      </c>
      <c r="P1241" s="149">
        <v>0</v>
      </c>
      <c r="Q1241" s="149">
        <v>0</v>
      </c>
    </row>
    <row r="1242" customHeight="1" spans="1:17">
      <c r="A1242" s="150" t="s">
        <v>1780</v>
      </c>
      <c r="B1242" s="150" t="s">
        <v>1300</v>
      </c>
      <c r="C1242" s="150" t="s">
        <v>1196</v>
      </c>
      <c r="D1242" s="148" t="s">
        <v>1632</v>
      </c>
      <c r="E1242" s="148" t="s">
        <v>1633</v>
      </c>
      <c r="F1242" s="149">
        <v>14.1</v>
      </c>
      <c r="G1242" s="149">
        <v>14.1</v>
      </c>
      <c r="H1242" s="149">
        <v>14.1</v>
      </c>
      <c r="I1242" s="149">
        <v>0</v>
      </c>
      <c r="J1242" s="149">
        <v>0</v>
      </c>
      <c r="K1242" s="149">
        <v>0</v>
      </c>
      <c r="L1242" s="149">
        <v>0</v>
      </c>
      <c r="M1242" s="149">
        <v>0</v>
      </c>
      <c r="N1242" s="149">
        <v>0</v>
      </c>
      <c r="O1242" s="149">
        <v>0</v>
      </c>
      <c r="P1242" s="149">
        <v>0</v>
      </c>
      <c r="Q1242" s="149">
        <v>0</v>
      </c>
    </row>
    <row r="1243" customHeight="1" spans="1:17">
      <c r="A1243" s="150"/>
      <c r="B1243" s="150"/>
      <c r="C1243" s="150"/>
      <c r="D1243" s="148" t="s">
        <v>1634</v>
      </c>
      <c r="E1243" s="148" t="s">
        <v>1635</v>
      </c>
      <c r="F1243" s="149">
        <v>22.96</v>
      </c>
      <c r="G1243" s="149">
        <v>22.96</v>
      </c>
      <c r="H1243" s="149">
        <v>22.96</v>
      </c>
      <c r="I1243" s="149">
        <v>0</v>
      </c>
      <c r="J1243" s="149">
        <v>0</v>
      </c>
      <c r="K1243" s="149">
        <v>0</v>
      </c>
      <c r="L1243" s="149">
        <v>0</v>
      </c>
      <c r="M1243" s="149">
        <v>0</v>
      </c>
      <c r="N1243" s="149">
        <v>0</v>
      </c>
      <c r="O1243" s="149">
        <v>0</v>
      </c>
      <c r="P1243" s="149">
        <v>0</v>
      </c>
      <c r="Q1243" s="149">
        <v>0</v>
      </c>
    </row>
    <row r="1244" customHeight="1" spans="1:17">
      <c r="A1244" s="150" t="s">
        <v>1780</v>
      </c>
      <c r="B1244" s="150" t="s">
        <v>1300</v>
      </c>
      <c r="C1244" s="150" t="s">
        <v>1196</v>
      </c>
      <c r="D1244" s="148" t="s">
        <v>1636</v>
      </c>
      <c r="E1244" s="148" t="s">
        <v>1637</v>
      </c>
      <c r="F1244" s="149">
        <v>18.32</v>
      </c>
      <c r="G1244" s="149">
        <v>18.32</v>
      </c>
      <c r="H1244" s="149">
        <v>18.32</v>
      </c>
      <c r="I1244" s="149">
        <v>0</v>
      </c>
      <c r="J1244" s="149">
        <v>0</v>
      </c>
      <c r="K1244" s="149">
        <v>0</v>
      </c>
      <c r="L1244" s="149">
        <v>0</v>
      </c>
      <c r="M1244" s="149">
        <v>0</v>
      </c>
      <c r="N1244" s="149">
        <v>0</v>
      </c>
      <c r="O1244" s="149">
        <v>0</v>
      </c>
      <c r="P1244" s="149">
        <v>0</v>
      </c>
      <c r="Q1244" s="149">
        <v>0</v>
      </c>
    </row>
    <row r="1245" customHeight="1" spans="1:17">
      <c r="A1245" s="150" t="s">
        <v>1780</v>
      </c>
      <c r="B1245" s="150" t="s">
        <v>1300</v>
      </c>
      <c r="C1245" s="150" t="s">
        <v>1196</v>
      </c>
      <c r="D1245" s="148" t="s">
        <v>1638</v>
      </c>
      <c r="E1245" s="148" t="s">
        <v>1639</v>
      </c>
      <c r="F1245" s="149">
        <v>1.43</v>
      </c>
      <c r="G1245" s="149">
        <v>1.43</v>
      </c>
      <c r="H1245" s="149">
        <v>1.43</v>
      </c>
      <c r="I1245" s="149">
        <v>0</v>
      </c>
      <c r="J1245" s="149">
        <v>0</v>
      </c>
      <c r="K1245" s="149">
        <v>0</v>
      </c>
      <c r="L1245" s="149">
        <v>0</v>
      </c>
      <c r="M1245" s="149">
        <v>0</v>
      </c>
      <c r="N1245" s="149">
        <v>0</v>
      </c>
      <c r="O1245" s="149">
        <v>0</v>
      </c>
      <c r="P1245" s="149">
        <v>0</v>
      </c>
      <c r="Q1245" s="149">
        <v>0</v>
      </c>
    </row>
    <row r="1246" customHeight="1" spans="1:17">
      <c r="A1246" s="150" t="s">
        <v>1780</v>
      </c>
      <c r="B1246" s="150" t="s">
        <v>1300</v>
      </c>
      <c r="C1246" s="150" t="s">
        <v>1196</v>
      </c>
      <c r="D1246" s="148" t="s">
        <v>1642</v>
      </c>
      <c r="E1246" s="148" t="s">
        <v>1643</v>
      </c>
      <c r="F1246" s="149">
        <v>1.26</v>
      </c>
      <c r="G1246" s="149">
        <v>1.26</v>
      </c>
      <c r="H1246" s="149">
        <v>1.26</v>
      </c>
      <c r="I1246" s="149">
        <v>0</v>
      </c>
      <c r="J1246" s="149">
        <v>0</v>
      </c>
      <c r="K1246" s="149">
        <v>0</v>
      </c>
      <c r="L1246" s="149">
        <v>0</v>
      </c>
      <c r="M1246" s="149">
        <v>0</v>
      </c>
      <c r="N1246" s="149">
        <v>0</v>
      </c>
      <c r="O1246" s="149">
        <v>0</v>
      </c>
      <c r="P1246" s="149">
        <v>0</v>
      </c>
      <c r="Q1246" s="149">
        <v>0</v>
      </c>
    </row>
    <row r="1247" customHeight="1" spans="1:17">
      <c r="A1247" s="150" t="s">
        <v>1780</v>
      </c>
      <c r="B1247" s="150" t="s">
        <v>1300</v>
      </c>
      <c r="C1247" s="150" t="s">
        <v>1196</v>
      </c>
      <c r="D1247" s="148" t="s">
        <v>1644</v>
      </c>
      <c r="E1247" s="148" t="s">
        <v>1645</v>
      </c>
      <c r="F1247" s="149">
        <v>1.95</v>
      </c>
      <c r="G1247" s="149">
        <v>1.95</v>
      </c>
      <c r="H1247" s="149">
        <v>1.95</v>
      </c>
      <c r="I1247" s="149">
        <v>0</v>
      </c>
      <c r="J1247" s="149">
        <v>0</v>
      </c>
      <c r="K1247" s="149">
        <v>0</v>
      </c>
      <c r="L1247" s="149">
        <v>0</v>
      </c>
      <c r="M1247" s="149">
        <v>0</v>
      </c>
      <c r="N1247" s="149">
        <v>0</v>
      </c>
      <c r="O1247" s="149">
        <v>0</v>
      </c>
      <c r="P1247" s="149">
        <v>0</v>
      </c>
      <c r="Q1247" s="149">
        <v>0</v>
      </c>
    </row>
    <row r="1248" customHeight="1" spans="1:17">
      <c r="A1248" s="150"/>
      <c r="B1248" s="150"/>
      <c r="C1248" s="150"/>
      <c r="D1248" s="148" t="s">
        <v>1648</v>
      </c>
      <c r="E1248" s="148" t="s">
        <v>1649</v>
      </c>
      <c r="F1248" s="149">
        <v>21.09</v>
      </c>
      <c r="G1248" s="149">
        <v>21.09</v>
      </c>
      <c r="H1248" s="149">
        <v>20.54</v>
      </c>
      <c r="I1248" s="149">
        <v>0.55</v>
      </c>
      <c r="J1248" s="149">
        <v>0</v>
      </c>
      <c r="K1248" s="149">
        <v>0</v>
      </c>
      <c r="L1248" s="149">
        <v>0</v>
      </c>
      <c r="M1248" s="149">
        <v>0</v>
      </c>
      <c r="N1248" s="149">
        <v>0</v>
      </c>
      <c r="O1248" s="149">
        <v>0</v>
      </c>
      <c r="P1248" s="149">
        <v>0</v>
      </c>
      <c r="Q1248" s="149">
        <v>0</v>
      </c>
    </row>
    <row r="1249" customHeight="1" spans="1:17">
      <c r="A1249" s="150" t="s">
        <v>1780</v>
      </c>
      <c r="B1249" s="150" t="s">
        <v>1300</v>
      </c>
      <c r="C1249" s="150" t="s">
        <v>1196</v>
      </c>
      <c r="D1249" s="148" t="s">
        <v>1650</v>
      </c>
      <c r="E1249" s="148" t="s">
        <v>1651</v>
      </c>
      <c r="F1249" s="149">
        <v>12.82</v>
      </c>
      <c r="G1249" s="149">
        <v>12.82</v>
      </c>
      <c r="H1249" s="149">
        <v>12.82</v>
      </c>
      <c r="I1249" s="149">
        <v>0</v>
      </c>
      <c r="J1249" s="149">
        <v>0</v>
      </c>
      <c r="K1249" s="149">
        <v>0</v>
      </c>
      <c r="L1249" s="149">
        <v>0</v>
      </c>
      <c r="M1249" s="149">
        <v>0</v>
      </c>
      <c r="N1249" s="149">
        <v>0</v>
      </c>
      <c r="O1249" s="149">
        <v>0</v>
      </c>
      <c r="P1249" s="149">
        <v>0</v>
      </c>
      <c r="Q1249" s="149">
        <v>0</v>
      </c>
    </row>
    <row r="1250" customHeight="1" spans="1:17">
      <c r="A1250" s="150" t="s">
        <v>1780</v>
      </c>
      <c r="B1250" s="150" t="s">
        <v>1300</v>
      </c>
      <c r="C1250" s="150" t="s">
        <v>1196</v>
      </c>
      <c r="D1250" s="148" t="s">
        <v>1654</v>
      </c>
      <c r="E1250" s="148" t="s">
        <v>1655</v>
      </c>
      <c r="F1250" s="149">
        <v>0.55</v>
      </c>
      <c r="G1250" s="149">
        <v>0.55</v>
      </c>
      <c r="H1250" s="149">
        <v>0</v>
      </c>
      <c r="I1250" s="149">
        <v>0.55</v>
      </c>
      <c r="J1250" s="149">
        <v>0</v>
      </c>
      <c r="K1250" s="149">
        <v>0</v>
      </c>
      <c r="L1250" s="149">
        <v>0</v>
      </c>
      <c r="M1250" s="149">
        <v>0</v>
      </c>
      <c r="N1250" s="149">
        <v>0</v>
      </c>
      <c r="O1250" s="149">
        <v>0</v>
      </c>
      <c r="P1250" s="149">
        <v>0</v>
      </c>
      <c r="Q1250" s="149">
        <v>0</v>
      </c>
    </row>
    <row r="1251" customHeight="1" spans="1:17">
      <c r="A1251" s="150" t="s">
        <v>1780</v>
      </c>
      <c r="B1251" s="150" t="s">
        <v>1300</v>
      </c>
      <c r="C1251" s="150" t="s">
        <v>1196</v>
      </c>
      <c r="D1251" s="148" t="s">
        <v>1658</v>
      </c>
      <c r="E1251" s="148" t="s">
        <v>1659</v>
      </c>
      <c r="F1251" s="149">
        <v>3.88</v>
      </c>
      <c r="G1251" s="149">
        <v>3.88</v>
      </c>
      <c r="H1251" s="149">
        <v>3.88</v>
      </c>
      <c r="I1251" s="149">
        <v>0</v>
      </c>
      <c r="J1251" s="149">
        <v>0</v>
      </c>
      <c r="K1251" s="149">
        <v>0</v>
      </c>
      <c r="L1251" s="149">
        <v>0</v>
      </c>
      <c r="M1251" s="149">
        <v>0</v>
      </c>
      <c r="N1251" s="149">
        <v>0</v>
      </c>
      <c r="O1251" s="149">
        <v>0</v>
      </c>
      <c r="P1251" s="149">
        <v>0</v>
      </c>
      <c r="Q1251" s="149">
        <v>0</v>
      </c>
    </row>
    <row r="1252" customHeight="1" spans="1:17">
      <c r="A1252" s="150" t="s">
        <v>1780</v>
      </c>
      <c r="B1252" s="150" t="s">
        <v>1300</v>
      </c>
      <c r="C1252" s="150" t="s">
        <v>1196</v>
      </c>
      <c r="D1252" s="148" t="s">
        <v>1660</v>
      </c>
      <c r="E1252" s="148" t="s">
        <v>1661</v>
      </c>
      <c r="F1252" s="149">
        <v>3.84</v>
      </c>
      <c r="G1252" s="149">
        <v>3.84</v>
      </c>
      <c r="H1252" s="149">
        <v>3.84</v>
      </c>
      <c r="I1252" s="149">
        <v>0</v>
      </c>
      <c r="J1252" s="149">
        <v>0</v>
      </c>
      <c r="K1252" s="149">
        <v>0</v>
      </c>
      <c r="L1252" s="149">
        <v>0</v>
      </c>
      <c r="M1252" s="149">
        <v>0</v>
      </c>
      <c r="N1252" s="149">
        <v>0</v>
      </c>
      <c r="O1252" s="149">
        <v>0</v>
      </c>
      <c r="P1252" s="149">
        <v>0</v>
      </c>
      <c r="Q1252" s="149">
        <v>0</v>
      </c>
    </row>
    <row r="1253" customHeight="1" spans="1:17">
      <c r="A1253" s="150"/>
      <c r="B1253" s="150"/>
      <c r="C1253" s="150"/>
      <c r="D1253" s="148" t="s">
        <v>1662</v>
      </c>
      <c r="E1253" s="148" t="s">
        <v>1663</v>
      </c>
      <c r="F1253" s="149">
        <v>13.28</v>
      </c>
      <c r="G1253" s="149">
        <v>13.28</v>
      </c>
      <c r="H1253" s="149">
        <v>13.28</v>
      </c>
      <c r="I1253" s="149">
        <v>0</v>
      </c>
      <c r="J1253" s="149">
        <v>0</v>
      </c>
      <c r="K1253" s="149">
        <v>0</v>
      </c>
      <c r="L1253" s="149">
        <v>0</v>
      </c>
      <c r="M1253" s="149">
        <v>0</v>
      </c>
      <c r="N1253" s="149">
        <v>0</v>
      </c>
      <c r="O1253" s="149">
        <v>0</v>
      </c>
      <c r="P1253" s="149">
        <v>0</v>
      </c>
      <c r="Q1253" s="149">
        <v>0</v>
      </c>
    </row>
    <row r="1254" customHeight="1" spans="1:17">
      <c r="A1254" s="150" t="s">
        <v>1780</v>
      </c>
      <c r="B1254" s="150" t="s">
        <v>1300</v>
      </c>
      <c r="C1254" s="150" t="s">
        <v>1196</v>
      </c>
      <c r="D1254" s="148" t="s">
        <v>1664</v>
      </c>
      <c r="E1254" s="148" t="s">
        <v>1665</v>
      </c>
      <c r="F1254" s="149">
        <v>13.28</v>
      </c>
      <c r="G1254" s="149">
        <v>13.28</v>
      </c>
      <c r="H1254" s="149">
        <v>13.28</v>
      </c>
      <c r="I1254" s="149">
        <v>0</v>
      </c>
      <c r="J1254" s="149">
        <v>0</v>
      </c>
      <c r="K1254" s="149">
        <v>0</v>
      </c>
      <c r="L1254" s="149">
        <v>0</v>
      </c>
      <c r="M1254" s="149">
        <v>0</v>
      </c>
      <c r="N1254" s="149">
        <v>0</v>
      </c>
      <c r="O1254" s="149">
        <v>0</v>
      </c>
      <c r="P1254" s="149">
        <v>0</v>
      </c>
      <c r="Q1254" s="149">
        <v>0</v>
      </c>
    </row>
    <row r="1255" customHeight="1" spans="1:17">
      <c r="A1255" s="150"/>
      <c r="B1255" s="150"/>
      <c r="C1255" s="150"/>
      <c r="D1255" s="148" t="s">
        <v>1672</v>
      </c>
      <c r="E1255" s="148" t="s">
        <v>1673</v>
      </c>
      <c r="F1255" s="149">
        <v>1.2</v>
      </c>
      <c r="G1255" s="149">
        <v>1.2</v>
      </c>
      <c r="H1255" s="149">
        <v>0</v>
      </c>
      <c r="I1255" s="149">
        <v>1.2</v>
      </c>
      <c r="J1255" s="149">
        <v>0</v>
      </c>
      <c r="K1255" s="149">
        <v>0</v>
      </c>
      <c r="L1255" s="149">
        <v>0</v>
      </c>
      <c r="M1255" s="149">
        <v>0</v>
      </c>
      <c r="N1255" s="149">
        <v>0</v>
      </c>
      <c r="O1255" s="149">
        <v>0</v>
      </c>
      <c r="P1255" s="149">
        <v>0</v>
      </c>
      <c r="Q1255" s="149">
        <v>0</v>
      </c>
    </row>
    <row r="1256" customHeight="1" spans="1:17">
      <c r="A1256" s="150" t="s">
        <v>1780</v>
      </c>
      <c r="B1256" s="150" t="s">
        <v>1300</v>
      </c>
      <c r="C1256" s="150" t="s">
        <v>1196</v>
      </c>
      <c r="D1256" s="148" t="s">
        <v>1674</v>
      </c>
      <c r="E1256" s="148" t="s">
        <v>1675</v>
      </c>
      <c r="F1256" s="149">
        <v>1.2</v>
      </c>
      <c r="G1256" s="149">
        <v>1.2</v>
      </c>
      <c r="H1256" s="149">
        <v>0</v>
      </c>
      <c r="I1256" s="149">
        <v>1.2</v>
      </c>
      <c r="J1256" s="149">
        <v>0</v>
      </c>
      <c r="K1256" s="149">
        <v>0</v>
      </c>
      <c r="L1256" s="149">
        <v>0</v>
      </c>
      <c r="M1256" s="149">
        <v>0</v>
      </c>
      <c r="N1256" s="149">
        <v>0</v>
      </c>
      <c r="O1256" s="149">
        <v>0</v>
      </c>
      <c r="P1256" s="149">
        <v>0</v>
      </c>
      <c r="Q1256" s="149">
        <v>0</v>
      </c>
    </row>
    <row r="1257" customHeight="1" spans="1:17">
      <c r="A1257" s="150"/>
      <c r="B1257" s="150"/>
      <c r="C1257" s="150"/>
      <c r="D1257" s="148" t="s">
        <v>1289</v>
      </c>
      <c r="E1257" s="148" t="s">
        <v>1290</v>
      </c>
      <c r="F1257" s="149">
        <v>23.76</v>
      </c>
      <c r="G1257" s="149">
        <v>23.76</v>
      </c>
      <c r="H1257" s="149">
        <v>23.76</v>
      </c>
      <c r="I1257" s="149">
        <v>0</v>
      </c>
      <c r="J1257" s="149">
        <v>0</v>
      </c>
      <c r="K1257" s="149">
        <v>0</v>
      </c>
      <c r="L1257" s="149">
        <v>0</v>
      </c>
      <c r="M1257" s="149">
        <v>0</v>
      </c>
      <c r="N1257" s="149">
        <v>0</v>
      </c>
      <c r="O1257" s="149">
        <v>0</v>
      </c>
      <c r="P1257" s="149">
        <v>0</v>
      </c>
      <c r="Q1257" s="149">
        <v>0</v>
      </c>
    </row>
    <row r="1258" customHeight="1" spans="1:17">
      <c r="A1258" s="150" t="s">
        <v>1780</v>
      </c>
      <c r="B1258" s="150" t="s">
        <v>1300</v>
      </c>
      <c r="C1258" s="150" t="s">
        <v>1196</v>
      </c>
      <c r="D1258" s="148" t="s">
        <v>1292</v>
      </c>
      <c r="E1258" s="148" t="s">
        <v>1293</v>
      </c>
      <c r="F1258" s="149">
        <v>23.76</v>
      </c>
      <c r="G1258" s="149">
        <v>23.76</v>
      </c>
      <c r="H1258" s="149">
        <v>23.76</v>
      </c>
      <c r="I1258" s="149">
        <v>0</v>
      </c>
      <c r="J1258" s="149">
        <v>0</v>
      </c>
      <c r="K1258" s="149">
        <v>0</v>
      </c>
      <c r="L1258" s="149">
        <v>0</v>
      </c>
      <c r="M1258" s="149">
        <v>0</v>
      </c>
      <c r="N1258" s="149">
        <v>0</v>
      </c>
      <c r="O1258" s="149">
        <v>0</v>
      </c>
      <c r="P1258" s="149">
        <v>0</v>
      </c>
      <c r="Q1258" s="149">
        <v>0</v>
      </c>
    </row>
    <row r="1259" customHeight="1" spans="1:17">
      <c r="A1259" s="150"/>
      <c r="B1259" s="150"/>
      <c r="C1259" s="150"/>
      <c r="D1259" s="148" t="s">
        <v>1619</v>
      </c>
      <c r="E1259" s="148" t="s">
        <v>1620</v>
      </c>
      <c r="F1259" s="149">
        <v>12.57</v>
      </c>
      <c r="G1259" s="149">
        <v>12.57</v>
      </c>
      <c r="H1259" s="149">
        <v>12.57</v>
      </c>
      <c r="I1259" s="149">
        <v>0</v>
      </c>
      <c r="J1259" s="149">
        <v>0</v>
      </c>
      <c r="K1259" s="149">
        <v>0</v>
      </c>
      <c r="L1259" s="149">
        <v>0</v>
      </c>
      <c r="M1259" s="149">
        <v>0</v>
      </c>
      <c r="N1259" s="149">
        <v>0</v>
      </c>
      <c r="O1259" s="149">
        <v>0</v>
      </c>
      <c r="P1259" s="149">
        <v>0</v>
      </c>
      <c r="Q1259" s="149">
        <v>0</v>
      </c>
    </row>
    <row r="1260" customHeight="1" spans="1:17">
      <c r="A1260" s="150" t="s">
        <v>1780</v>
      </c>
      <c r="B1260" s="150" t="s">
        <v>1300</v>
      </c>
      <c r="C1260" s="150" t="s">
        <v>1196</v>
      </c>
      <c r="D1260" s="148" t="s">
        <v>1621</v>
      </c>
      <c r="E1260" s="148" t="s">
        <v>1622</v>
      </c>
      <c r="F1260" s="149">
        <v>12.57</v>
      </c>
      <c r="G1260" s="149">
        <v>12.57</v>
      </c>
      <c r="H1260" s="149">
        <v>12.57</v>
      </c>
      <c r="I1260" s="149">
        <v>0</v>
      </c>
      <c r="J1260" s="149">
        <v>0</v>
      </c>
      <c r="K1260" s="149">
        <v>0</v>
      </c>
      <c r="L1260" s="149">
        <v>0</v>
      </c>
      <c r="M1260" s="149">
        <v>0</v>
      </c>
      <c r="N1260" s="149">
        <v>0</v>
      </c>
      <c r="O1260" s="149">
        <v>0</v>
      </c>
      <c r="P1260" s="149">
        <v>0</v>
      </c>
      <c r="Q1260" s="149">
        <v>0</v>
      </c>
    </row>
    <row r="1261" customHeight="1" spans="1:17">
      <c r="A1261" s="150"/>
      <c r="B1261" s="150"/>
      <c r="C1261" s="150"/>
      <c r="D1261" s="148" t="s">
        <v>1737</v>
      </c>
      <c r="E1261" s="148" t="s">
        <v>1738</v>
      </c>
      <c r="F1261" s="149">
        <v>3.59</v>
      </c>
      <c r="G1261" s="149">
        <v>3.59</v>
      </c>
      <c r="H1261" s="149">
        <v>3.59</v>
      </c>
      <c r="I1261" s="149">
        <v>0</v>
      </c>
      <c r="J1261" s="149">
        <v>0</v>
      </c>
      <c r="K1261" s="149">
        <v>0</v>
      </c>
      <c r="L1261" s="149">
        <v>0</v>
      </c>
      <c r="M1261" s="149">
        <v>0</v>
      </c>
      <c r="N1261" s="149">
        <v>0</v>
      </c>
      <c r="O1261" s="149">
        <v>0</v>
      </c>
      <c r="P1261" s="149">
        <v>0</v>
      </c>
      <c r="Q1261" s="149">
        <v>0</v>
      </c>
    </row>
    <row r="1262" customHeight="1" spans="1:17">
      <c r="A1262" s="150" t="s">
        <v>1780</v>
      </c>
      <c r="B1262" s="150" t="s">
        <v>1300</v>
      </c>
      <c r="C1262" s="150" t="s">
        <v>1196</v>
      </c>
      <c r="D1262" s="148" t="s">
        <v>1739</v>
      </c>
      <c r="E1262" s="148" t="s">
        <v>1740</v>
      </c>
      <c r="F1262" s="149">
        <v>3.59</v>
      </c>
      <c r="G1262" s="149">
        <v>3.59</v>
      </c>
      <c r="H1262" s="149">
        <v>3.59</v>
      </c>
      <c r="I1262" s="149">
        <v>0</v>
      </c>
      <c r="J1262" s="149">
        <v>0</v>
      </c>
      <c r="K1262" s="149">
        <v>0</v>
      </c>
      <c r="L1262" s="149">
        <v>0</v>
      </c>
      <c r="M1262" s="149">
        <v>0</v>
      </c>
      <c r="N1262" s="149">
        <v>0</v>
      </c>
      <c r="O1262" s="149">
        <v>0</v>
      </c>
      <c r="P1262" s="149">
        <v>0</v>
      </c>
      <c r="Q1262" s="149">
        <v>0</v>
      </c>
    </row>
    <row r="1263" customHeight="1" spans="1:17">
      <c r="A1263" s="150"/>
      <c r="B1263" s="150"/>
      <c r="C1263" s="150"/>
      <c r="D1263" s="148" t="s">
        <v>1676</v>
      </c>
      <c r="E1263" s="148" t="s">
        <v>1677</v>
      </c>
      <c r="F1263" s="149">
        <v>13.42</v>
      </c>
      <c r="G1263" s="149">
        <v>13.42</v>
      </c>
      <c r="H1263" s="149">
        <v>13.42</v>
      </c>
      <c r="I1263" s="149">
        <v>0</v>
      </c>
      <c r="J1263" s="149">
        <v>0</v>
      </c>
      <c r="K1263" s="149">
        <v>0</v>
      </c>
      <c r="L1263" s="149">
        <v>0</v>
      </c>
      <c r="M1263" s="149">
        <v>0</v>
      </c>
      <c r="N1263" s="149">
        <v>0</v>
      </c>
      <c r="O1263" s="149">
        <v>0</v>
      </c>
      <c r="P1263" s="149">
        <v>0</v>
      </c>
      <c r="Q1263" s="149">
        <v>0</v>
      </c>
    </row>
    <row r="1264" customHeight="1" spans="1:17">
      <c r="A1264" s="150" t="s">
        <v>1780</v>
      </c>
      <c r="B1264" s="150" t="s">
        <v>1300</v>
      </c>
      <c r="C1264" s="150" t="s">
        <v>1196</v>
      </c>
      <c r="D1264" s="148" t="s">
        <v>1678</v>
      </c>
      <c r="E1264" s="148" t="s">
        <v>1679</v>
      </c>
      <c r="F1264" s="149">
        <v>13.42</v>
      </c>
      <c r="G1264" s="149">
        <v>13.42</v>
      </c>
      <c r="H1264" s="149">
        <v>13.42</v>
      </c>
      <c r="I1264" s="149">
        <v>0</v>
      </c>
      <c r="J1264" s="149">
        <v>0</v>
      </c>
      <c r="K1264" s="149">
        <v>0</v>
      </c>
      <c r="L1264" s="149">
        <v>0</v>
      </c>
      <c r="M1264" s="149">
        <v>0</v>
      </c>
      <c r="N1264" s="149">
        <v>0</v>
      </c>
      <c r="O1264" s="149">
        <v>0</v>
      </c>
      <c r="P1264" s="149">
        <v>0</v>
      </c>
      <c r="Q1264" s="149">
        <v>0</v>
      </c>
    </row>
    <row r="1265" customHeight="1" spans="1:17">
      <c r="A1265" s="150"/>
      <c r="B1265" s="150"/>
      <c r="C1265" s="150"/>
      <c r="D1265" s="148" t="s">
        <v>1692</v>
      </c>
      <c r="E1265" s="148" t="s">
        <v>1693</v>
      </c>
      <c r="F1265" s="149">
        <v>5.9</v>
      </c>
      <c r="G1265" s="149">
        <v>5.9</v>
      </c>
      <c r="H1265" s="149">
        <v>5.9</v>
      </c>
      <c r="I1265" s="149">
        <v>0</v>
      </c>
      <c r="J1265" s="149">
        <v>0</v>
      </c>
      <c r="K1265" s="149">
        <v>0</v>
      </c>
      <c r="L1265" s="149">
        <v>0</v>
      </c>
      <c r="M1265" s="149">
        <v>0</v>
      </c>
      <c r="N1265" s="149">
        <v>0</v>
      </c>
      <c r="O1265" s="149">
        <v>0</v>
      </c>
      <c r="P1265" s="149">
        <v>0</v>
      </c>
      <c r="Q1265" s="149">
        <v>0</v>
      </c>
    </row>
    <row r="1266" customHeight="1" spans="1:17">
      <c r="A1266" s="150" t="s">
        <v>1780</v>
      </c>
      <c r="B1266" s="150" t="s">
        <v>1300</v>
      </c>
      <c r="C1266" s="150" t="s">
        <v>1196</v>
      </c>
      <c r="D1266" s="148" t="s">
        <v>1694</v>
      </c>
      <c r="E1266" s="148" t="s">
        <v>1695</v>
      </c>
      <c r="F1266" s="149">
        <v>5.9</v>
      </c>
      <c r="G1266" s="149">
        <v>5.9</v>
      </c>
      <c r="H1266" s="149">
        <v>5.9</v>
      </c>
      <c r="I1266" s="149">
        <v>0</v>
      </c>
      <c r="J1266" s="149">
        <v>0</v>
      </c>
      <c r="K1266" s="149">
        <v>0</v>
      </c>
      <c r="L1266" s="149">
        <v>0</v>
      </c>
      <c r="M1266" s="149">
        <v>0</v>
      </c>
      <c r="N1266" s="149">
        <v>0</v>
      </c>
      <c r="O1266" s="149">
        <v>0</v>
      </c>
      <c r="P1266" s="149">
        <v>0</v>
      </c>
      <c r="Q1266" s="149">
        <v>0</v>
      </c>
    </row>
    <row r="1267" customHeight="1" spans="1:17">
      <c r="A1267" s="150"/>
      <c r="B1267" s="150"/>
      <c r="C1267" s="150"/>
      <c r="D1267" s="148" t="s">
        <v>1696</v>
      </c>
      <c r="E1267" s="148" t="s">
        <v>1697</v>
      </c>
      <c r="F1267" s="149">
        <v>3.87</v>
      </c>
      <c r="G1267" s="149">
        <v>3.87</v>
      </c>
      <c r="H1267" s="149">
        <v>3.87</v>
      </c>
      <c r="I1267" s="149">
        <v>0</v>
      </c>
      <c r="J1267" s="149">
        <v>0</v>
      </c>
      <c r="K1267" s="149">
        <v>0</v>
      </c>
      <c r="L1267" s="149">
        <v>0</v>
      </c>
      <c r="M1267" s="149">
        <v>0</v>
      </c>
      <c r="N1267" s="149">
        <v>0</v>
      </c>
      <c r="O1267" s="149">
        <v>0</v>
      </c>
      <c r="P1267" s="149">
        <v>0</v>
      </c>
      <c r="Q1267" s="149">
        <v>0</v>
      </c>
    </row>
    <row r="1268" customHeight="1" spans="1:17">
      <c r="A1268" s="150" t="s">
        <v>1780</v>
      </c>
      <c r="B1268" s="150" t="s">
        <v>1300</v>
      </c>
      <c r="C1268" s="150" t="s">
        <v>1196</v>
      </c>
      <c r="D1268" s="148" t="s">
        <v>1698</v>
      </c>
      <c r="E1268" s="148" t="s">
        <v>1699</v>
      </c>
      <c r="F1268" s="149">
        <v>3.87</v>
      </c>
      <c r="G1268" s="149">
        <v>3.87</v>
      </c>
      <c r="H1268" s="149">
        <v>3.87</v>
      </c>
      <c r="I1268" s="149">
        <v>0</v>
      </c>
      <c r="J1268" s="149">
        <v>0</v>
      </c>
      <c r="K1268" s="149">
        <v>0</v>
      </c>
      <c r="L1268" s="149">
        <v>0</v>
      </c>
      <c r="M1268" s="149">
        <v>0</v>
      </c>
      <c r="N1268" s="149">
        <v>0</v>
      </c>
      <c r="O1268" s="149">
        <v>0</v>
      </c>
      <c r="P1268" s="149">
        <v>0</v>
      </c>
      <c r="Q1268" s="149">
        <v>0</v>
      </c>
    </row>
    <row r="1269" customHeight="1" spans="1:17">
      <c r="A1269" s="150"/>
      <c r="B1269" s="150"/>
      <c r="C1269" s="150"/>
      <c r="D1269" s="148" t="s">
        <v>1754</v>
      </c>
      <c r="E1269" s="148" t="s">
        <v>1755</v>
      </c>
      <c r="F1269" s="149">
        <v>12.4</v>
      </c>
      <c r="G1269" s="149">
        <v>12.4</v>
      </c>
      <c r="H1269" s="149">
        <v>12.4</v>
      </c>
      <c r="I1269" s="149">
        <v>0</v>
      </c>
      <c r="J1269" s="149">
        <v>0</v>
      </c>
      <c r="K1269" s="149">
        <v>0</v>
      </c>
      <c r="L1269" s="149">
        <v>0</v>
      </c>
      <c r="M1269" s="149">
        <v>0</v>
      </c>
      <c r="N1269" s="149">
        <v>0</v>
      </c>
      <c r="O1269" s="149">
        <v>0</v>
      </c>
      <c r="P1269" s="149">
        <v>0</v>
      </c>
      <c r="Q1269" s="149">
        <v>0</v>
      </c>
    </row>
    <row r="1270" customHeight="1" spans="1:17">
      <c r="A1270" s="150" t="s">
        <v>1780</v>
      </c>
      <c r="B1270" s="150" t="s">
        <v>1300</v>
      </c>
      <c r="C1270" s="150" t="s">
        <v>1196</v>
      </c>
      <c r="D1270" s="148" t="s">
        <v>1756</v>
      </c>
      <c r="E1270" s="148" t="s">
        <v>1757</v>
      </c>
      <c r="F1270" s="149">
        <v>12.4</v>
      </c>
      <c r="G1270" s="149">
        <v>12.4</v>
      </c>
      <c r="H1270" s="149">
        <v>12.4</v>
      </c>
      <c r="I1270" s="149">
        <v>0</v>
      </c>
      <c r="J1270" s="149">
        <v>0</v>
      </c>
      <c r="K1270" s="149">
        <v>0</v>
      </c>
      <c r="L1270" s="149">
        <v>0</v>
      </c>
      <c r="M1270" s="149">
        <v>0</v>
      </c>
      <c r="N1270" s="149">
        <v>0</v>
      </c>
      <c r="O1270" s="149">
        <v>0</v>
      </c>
      <c r="P1270" s="149">
        <v>0</v>
      </c>
      <c r="Q1270" s="149">
        <v>0</v>
      </c>
    </row>
    <row r="1271" customHeight="1" spans="1:17">
      <c r="A1271" s="150"/>
      <c r="B1271" s="150"/>
      <c r="C1271" s="150"/>
      <c r="D1271" s="148" t="s">
        <v>1450</v>
      </c>
      <c r="E1271" s="148" t="s">
        <v>1451</v>
      </c>
      <c r="F1271" s="149">
        <v>26.73</v>
      </c>
      <c r="G1271" s="149">
        <v>26.73</v>
      </c>
      <c r="H1271" s="149">
        <v>26.73</v>
      </c>
      <c r="I1271" s="149">
        <v>0</v>
      </c>
      <c r="J1271" s="149">
        <v>0</v>
      </c>
      <c r="K1271" s="149">
        <v>0</v>
      </c>
      <c r="L1271" s="149">
        <v>0</v>
      </c>
      <c r="M1271" s="149">
        <v>0</v>
      </c>
      <c r="N1271" s="149">
        <v>0</v>
      </c>
      <c r="O1271" s="149">
        <v>0</v>
      </c>
      <c r="P1271" s="149">
        <v>0</v>
      </c>
      <c r="Q1271" s="149">
        <v>0</v>
      </c>
    </row>
    <row r="1272" customHeight="1" spans="1:17">
      <c r="A1272" s="150" t="s">
        <v>1780</v>
      </c>
      <c r="B1272" s="150" t="s">
        <v>1300</v>
      </c>
      <c r="C1272" s="150" t="s">
        <v>1196</v>
      </c>
      <c r="D1272" s="148" t="s">
        <v>1452</v>
      </c>
      <c r="E1272" s="148" t="s">
        <v>1453</v>
      </c>
      <c r="F1272" s="149">
        <v>26.73</v>
      </c>
      <c r="G1272" s="149">
        <v>26.73</v>
      </c>
      <c r="H1272" s="149">
        <v>26.73</v>
      </c>
      <c r="I1272" s="149">
        <v>0</v>
      </c>
      <c r="J1272" s="149">
        <v>0</v>
      </c>
      <c r="K1272" s="149">
        <v>0</v>
      </c>
      <c r="L1272" s="149">
        <v>0</v>
      </c>
      <c r="M1272" s="149">
        <v>0</v>
      </c>
      <c r="N1272" s="149">
        <v>0</v>
      </c>
      <c r="O1272" s="149">
        <v>0</v>
      </c>
      <c r="P1272" s="149">
        <v>0</v>
      </c>
      <c r="Q1272" s="149">
        <v>0</v>
      </c>
    </row>
    <row r="1273" customHeight="1" spans="1:17">
      <c r="A1273" s="150"/>
      <c r="B1273" s="150"/>
      <c r="C1273" s="150"/>
      <c r="D1273" s="148" t="s">
        <v>1700</v>
      </c>
      <c r="E1273" s="148" t="s">
        <v>1701</v>
      </c>
      <c r="F1273" s="149">
        <v>17.75</v>
      </c>
      <c r="G1273" s="149">
        <v>17.75</v>
      </c>
      <c r="H1273" s="149">
        <v>17.75</v>
      </c>
      <c r="I1273" s="149">
        <v>0</v>
      </c>
      <c r="J1273" s="149">
        <v>0</v>
      </c>
      <c r="K1273" s="149">
        <v>0</v>
      </c>
      <c r="L1273" s="149">
        <v>0</v>
      </c>
      <c r="M1273" s="149">
        <v>0</v>
      </c>
      <c r="N1273" s="149">
        <v>0</v>
      </c>
      <c r="O1273" s="149">
        <v>0</v>
      </c>
      <c r="P1273" s="149">
        <v>0</v>
      </c>
      <c r="Q1273" s="149">
        <v>0</v>
      </c>
    </row>
    <row r="1274" customHeight="1" spans="1:17">
      <c r="A1274" s="150" t="s">
        <v>1780</v>
      </c>
      <c r="B1274" s="150" t="s">
        <v>1300</v>
      </c>
      <c r="C1274" s="150" t="s">
        <v>1196</v>
      </c>
      <c r="D1274" s="148" t="s">
        <v>1702</v>
      </c>
      <c r="E1274" s="148" t="s">
        <v>1703</v>
      </c>
      <c r="F1274" s="149">
        <v>17.75</v>
      </c>
      <c r="G1274" s="149">
        <v>17.75</v>
      </c>
      <c r="H1274" s="149">
        <v>17.75</v>
      </c>
      <c r="I1274" s="149">
        <v>0</v>
      </c>
      <c r="J1274" s="149">
        <v>0</v>
      </c>
      <c r="K1274" s="149">
        <v>0</v>
      </c>
      <c r="L1274" s="149">
        <v>0</v>
      </c>
      <c r="M1274" s="149">
        <v>0</v>
      </c>
      <c r="N1274" s="149">
        <v>0</v>
      </c>
      <c r="O1274" s="149">
        <v>0</v>
      </c>
      <c r="P1274" s="149">
        <v>0</v>
      </c>
      <c r="Q1274" s="149">
        <v>0</v>
      </c>
    </row>
    <row r="1275" customHeight="1" spans="1:17">
      <c r="A1275" s="150"/>
      <c r="B1275" s="150"/>
      <c r="C1275" s="150"/>
      <c r="D1275" s="148" t="s">
        <v>1704</v>
      </c>
      <c r="E1275" s="148" t="s">
        <v>1705</v>
      </c>
      <c r="F1275" s="149">
        <v>18.78</v>
      </c>
      <c r="G1275" s="149">
        <v>18.78</v>
      </c>
      <c r="H1275" s="149">
        <v>18.78</v>
      </c>
      <c r="I1275" s="149">
        <v>0</v>
      </c>
      <c r="J1275" s="149">
        <v>0</v>
      </c>
      <c r="K1275" s="149">
        <v>0</v>
      </c>
      <c r="L1275" s="149">
        <v>0</v>
      </c>
      <c r="M1275" s="149">
        <v>0</v>
      </c>
      <c r="N1275" s="149">
        <v>0</v>
      </c>
      <c r="O1275" s="149">
        <v>0</v>
      </c>
      <c r="P1275" s="149">
        <v>0</v>
      </c>
      <c r="Q1275" s="149">
        <v>0</v>
      </c>
    </row>
    <row r="1276" customHeight="1" spans="1:17">
      <c r="A1276" s="150" t="s">
        <v>1780</v>
      </c>
      <c r="B1276" s="150" t="s">
        <v>1300</v>
      </c>
      <c r="C1276" s="150" t="s">
        <v>1196</v>
      </c>
      <c r="D1276" s="148" t="s">
        <v>1706</v>
      </c>
      <c r="E1276" s="148" t="s">
        <v>1707</v>
      </c>
      <c r="F1276" s="149">
        <v>18.78</v>
      </c>
      <c r="G1276" s="149">
        <v>18.78</v>
      </c>
      <c r="H1276" s="149">
        <v>18.78</v>
      </c>
      <c r="I1276" s="149">
        <v>0</v>
      </c>
      <c r="J1276" s="149">
        <v>0</v>
      </c>
      <c r="K1276" s="149">
        <v>0</v>
      </c>
      <c r="L1276" s="149">
        <v>0</v>
      </c>
      <c r="M1276" s="149">
        <v>0</v>
      </c>
      <c r="N1276" s="149">
        <v>0</v>
      </c>
      <c r="O1276" s="149">
        <v>0</v>
      </c>
      <c r="P1276" s="149">
        <v>0</v>
      </c>
      <c r="Q1276" s="149">
        <v>0</v>
      </c>
    </row>
    <row r="1277" customHeight="1" spans="1:17">
      <c r="A1277" s="150"/>
      <c r="B1277" s="150"/>
      <c r="C1277" s="150"/>
      <c r="D1277" s="148" t="s">
        <v>1758</v>
      </c>
      <c r="E1277" s="148" t="s">
        <v>1759</v>
      </c>
      <c r="F1277" s="149">
        <v>15.94</v>
      </c>
      <c r="G1277" s="149">
        <v>15.94</v>
      </c>
      <c r="H1277" s="149">
        <v>15.94</v>
      </c>
      <c r="I1277" s="149">
        <v>0</v>
      </c>
      <c r="J1277" s="149">
        <v>0</v>
      </c>
      <c r="K1277" s="149">
        <v>0</v>
      </c>
      <c r="L1277" s="149">
        <v>0</v>
      </c>
      <c r="M1277" s="149">
        <v>0</v>
      </c>
      <c r="N1277" s="149">
        <v>0</v>
      </c>
      <c r="O1277" s="149">
        <v>0</v>
      </c>
      <c r="P1277" s="149">
        <v>0</v>
      </c>
      <c r="Q1277" s="149">
        <v>0</v>
      </c>
    </row>
    <row r="1278" customHeight="1" spans="1:17">
      <c r="A1278" s="150" t="s">
        <v>1780</v>
      </c>
      <c r="B1278" s="150" t="s">
        <v>1300</v>
      </c>
      <c r="C1278" s="150" t="s">
        <v>1196</v>
      </c>
      <c r="D1278" s="148" t="s">
        <v>1760</v>
      </c>
      <c r="E1278" s="148" t="s">
        <v>1761</v>
      </c>
      <c r="F1278" s="149">
        <v>15.94</v>
      </c>
      <c r="G1278" s="149">
        <v>15.94</v>
      </c>
      <c r="H1278" s="149">
        <v>15.94</v>
      </c>
      <c r="I1278" s="149">
        <v>0</v>
      </c>
      <c r="J1278" s="149">
        <v>0</v>
      </c>
      <c r="K1278" s="149">
        <v>0</v>
      </c>
      <c r="L1278" s="149">
        <v>0</v>
      </c>
      <c r="M1278" s="149">
        <v>0</v>
      </c>
      <c r="N1278" s="149">
        <v>0</v>
      </c>
      <c r="O1278" s="149">
        <v>0</v>
      </c>
      <c r="P1278" s="149">
        <v>0</v>
      </c>
      <c r="Q1278" s="149">
        <v>0</v>
      </c>
    </row>
    <row r="1279" customHeight="1" spans="1:17">
      <c r="A1279" s="150"/>
      <c r="B1279" s="150"/>
      <c r="C1279" s="150"/>
      <c r="D1279" s="148" t="s">
        <v>1762</v>
      </c>
      <c r="E1279" s="148" t="s">
        <v>1763</v>
      </c>
      <c r="F1279" s="149">
        <v>6.48</v>
      </c>
      <c r="G1279" s="149">
        <v>6.48</v>
      </c>
      <c r="H1279" s="149">
        <v>6.48</v>
      </c>
      <c r="I1279" s="149">
        <v>0</v>
      </c>
      <c r="J1279" s="149">
        <v>0</v>
      </c>
      <c r="K1279" s="149">
        <v>0</v>
      </c>
      <c r="L1279" s="149">
        <v>0</v>
      </c>
      <c r="M1279" s="149">
        <v>0</v>
      </c>
      <c r="N1279" s="149">
        <v>0</v>
      </c>
      <c r="O1279" s="149">
        <v>0</v>
      </c>
      <c r="P1279" s="149">
        <v>0</v>
      </c>
      <c r="Q1279" s="149">
        <v>0</v>
      </c>
    </row>
    <row r="1280" customHeight="1" spans="1:17">
      <c r="A1280" s="150" t="s">
        <v>1780</v>
      </c>
      <c r="B1280" s="150" t="s">
        <v>1300</v>
      </c>
      <c r="C1280" s="150" t="s">
        <v>1196</v>
      </c>
      <c r="D1280" s="148" t="s">
        <v>1764</v>
      </c>
      <c r="E1280" s="148" t="s">
        <v>1765</v>
      </c>
      <c r="F1280" s="149">
        <v>6.48</v>
      </c>
      <c r="G1280" s="149">
        <v>6.48</v>
      </c>
      <c r="H1280" s="149">
        <v>6.48</v>
      </c>
      <c r="I1280" s="149">
        <v>0</v>
      </c>
      <c r="J1280" s="149">
        <v>0</v>
      </c>
      <c r="K1280" s="149">
        <v>0</v>
      </c>
      <c r="L1280" s="149">
        <v>0</v>
      </c>
      <c r="M1280" s="149">
        <v>0</v>
      </c>
      <c r="N1280" s="149">
        <v>0</v>
      </c>
      <c r="O1280" s="149">
        <v>0</v>
      </c>
      <c r="P1280" s="149">
        <v>0</v>
      </c>
      <c r="Q1280" s="149">
        <v>0</v>
      </c>
    </row>
    <row r="1281" customHeight="1" spans="1:17">
      <c r="A1281" s="150"/>
      <c r="B1281" s="150"/>
      <c r="C1281" s="150"/>
      <c r="D1281" s="148" t="s">
        <v>1766</v>
      </c>
      <c r="E1281" s="148" t="s">
        <v>1767</v>
      </c>
      <c r="F1281" s="149">
        <v>7.31</v>
      </c>
      <c r="G1281" s="149">
        <v>7.31</v>
      </c>
      <c r="H1281" s="149">
        <v>7.31</v>
      </c>
      <c r="I1281" s="149">
        <v>0</v>
      </c>
      <c r="J1281" s="149">
        <v>0</v>
      </c>
      <c r="K1281" s="149">
        <v>0</v>
      </c>
      <c r="L1281" s="149">
        <v>0</v>
      </c>
      <c r="M1281" s="149">
        <v>0</v>
      </c>
      <c r="N1281" s="149">
        <v>0</v>
      </c>
      <c r="O1281" s="149">
        <v>0</v>
      </c>
      <c r="P1281" s="149">
        <v>0</v>
      </c>
      <c r="Q1281" s="149">
        <v>0</v>
      </c>
    </row>
    <row r="1282" customHeight="1" spans="1:17">
      <c r="A1282" s="150" t="s">
        <v>1780</v>
      </c>
      <c r="B1282" s="150" t="s">
        <v>1300</v>
      </c>
      <c r="C1282" s="150" t="s">
        <v>1196</v>
      </c>
      <c r="D1282" s="148" t="s">
        <v>1768</v>
      </c>
      <c r="E1282" s="148" t="s">
        <v>1769</v>
      </c>
      <c r="F1282" s="149">
        <v>7.31</v>
      </c>
      <c r="G1282" s="149">
        <v>7.31</v>
      </c>
      <c r="H1282" s="149">
        <v>7.31</v>
      </c>
      <c r="I1282" s="149">
        <v>0</v>
      </c>
      <c r="J1282" s="149">
        <v>0</v>
      </c>
      <c r="K1282" s="149">
        <v>0</v>
      </c>
      <c r="L1282" s="149">
        <v>0</v>
      </c>
      <c r="M1282" s="149">
        <v>0</v>
      </c>
      <c r="N1282" s="149">
        <v>0</v>
      </c>
      <c r="O1282" s="149">
        <v>0</v>
      </c>
      <c r="P1282" s="149">
        <v>0</v>
      </c>
      <c r="Q1282" s="149">
        <v>0</v>
      </c>
    </row>
    <row r="1283" customHeight="1" spans="1:17">
      <c r="A1283" s="150"/>
      <c r="B1283" s="150"/>
      <c r="C1283" s="150"/>
      <c r="D1283" s="148" t="s">
        <v>1708</v>
      </c>
      <c r="E1283" s="148" t="s">
        <v>1709</v>
      </c>
      <c r="F1283" s="149">
        <v>12.93</v>
      </c>
      <c r="G1283" s="149">
        <v>12.93</v>
      </c>
      <c r="H1283" s="149">
        <v>12.93</v>
      </c>
      <c r="I1283" s="149">
        <v>0</v>
      </c>
      <c r="J1283" s="149">
        <v>0</v>
      </c>
      <c r="K1283" s="149">
        <v>0</v>
      </c>
      <c r="L1283" s="149">
        <v>0</v>
      </c>
      <c r="M1283" s="149">
        <v>0</v>
      </c>
      <c r="N1283" s="149">
        <v>0</v>
      </c>
      <c r="O1283" s="149">
        <v>0</v>
      </c>
      <c r="P1283" s="149">
        <v>0</v>
      </c>
      <c r="Q1283" s="149">
        <v>0</v>
      </c>
    </row>
    <row r="1284" customHeight="1" spans="1:17">
      <c r="A1284" s="150" t="s">
        <v>1780</v>
      </c>
      <c r="B1284" s="150" t="s">
        <v>1300</v>
      </c>
      <c r="C1284" s="150" t="s">
        <v>1196</v>
      </c>
      <c r="D1284" s="148" t="s">
        <v>1710</v>
      </c>
      <c r="E1284" s="148" t="s">
        <v>1711</v>
      </c>
      <c r="F1284" s="149">
        <v>12.93</v>
      </c>
      <c r="G1284" s="149">
        <v>12.93</v>
      </c>
      <c r="H1284" s="149">
        <v>12.93</v>
      </c>
      <c r="I1284" s="149">
        <v>0</v>
      </c>
      <c r="J1284" s="149">
        <v>0</v>
      </c>
      <c r="K1284" s="149">
        <v>0</v>
      </c>
      <c r="L1284" s="149">
        <v>0</v>
      </c>
      <c r="M1284" s="149">
        <v>0</v>
      </c>
      <c r="N1284" s="149">
        <v>0</v>
      </c>
      <c r="O1284" s="149">
        <v>0</v>
      </c>
      <c r="P1284" s="149">
        <v>0</v>
      </c>
      <c r="Q1284" s="149">
        <v>0</v>
      </c>
    </row>
    <row r="1285" customHeight="1" spans="1:17">
      <c r="A1285" s="150"/>
      <c r="B1285" s="150"/>
      <c r="C1285" s="150"/>
      <c r="D1285" s="148" t="s">
        <v>1312</v>
      </c>
      <c r="E1285" s="148" t="s">
        <v>1313</v>
      </c>
      <c r="F1285" s="149">
        <v>14.87</v>
      </c>
      <c r="G1285" s="149">
        <v>14.87</v>
      </c>
      <c r="H1285" s="149">
        <v>14.87</v>
      </c>
      <c r="I1285" s="149">
        <v>0</v>
      </c>
      <c r="J1285" s="149">
        <v>0</v>
      </c>
      <c r="K1285" s="149">
        <v>0</v>
      </c>
      <c r="L1285" s="149">
        <v>0</v>
      </c>
      <c r="M1285" s="149">
        <v>0</v>
      </c>
      <c r="N1285" s="149">
        <v>0</v>
      </c>
      <c r="O1285" s="149">
        <v>0</v>
      </c>
      <c r="P1285" s="149">
        <v>0</v>
      </c>
      <c r="Q1285" s="149">
        <v>0</v>
      </c>
    </row>
    <row r="1286" customHeight="1" spans="1:17">
      <c r="A1286" s="150" t="s">
        <v>1780</v>
      </c>
      <c r="B1286" s="150" t="s">
        <v>1300</v>
      </c>
      <c r="C1286" s="150" t="s">
        <v>1196</v>
      </c>
      <c r="D1286" s="148" t="s">
        <v>1315</v>
      </c>
      <c r="E1286" s="148" t="s">
        <v>1316</v>
      </c>
      <c r="F1286" s="149">
        <v>14.87</v>
      </c>
      <c r="G1286" s="149">
        <v>14.87</v>
      </c>
      <c r="H1286" s="149">
        <v>14.87</v>
      </c>
      <c r="I1286" s="149">
        <v>0</v>
      </c>
      <c r="J1286" s="149">
        <v>0</v>
      </c>
      <c r="K1286" s="149">
        <v>0</v>
      </c>
      <c r="L1286" s="149">
        <v>0</v>
      </c>
      <c r="M1286" s="149">
        <v>0</v>
      </c>
      <c r="N1286" s="149">
        <v>0</v>
      </c>
      <c r="O1286" s="149">
        <v>0</v>
      </c>
      <c r="P1286" s="149">
        <v>0</v>
      </c>
      <c r="Q1286" s="149">
        <v>0</v>
      </c>
    </row>
    <row r="1287" customHeight="1" spans="1:17">
      <c r="A1287" s="150"/>
      <c r="B1287" s="150"/>
      <c r="C1287" s="150"/>
      <c r="D1287" s="148" t="s">
        <v>1712</v>
      </c>
      <c r="E1287" s="148" t="s">
        <v>1713</v>
      </c>
      <c r="F1287" s="149">
        <v>8.99</v>
      </c>
      <c r="G1287" s="149">
        <v>8.99</v>
      </c>
      <c r="H1287" s="149">
        <v>8.99</v>
      </c>
      <c r="I1287" s="149">
        <v>0</v>
      </c>
      <c r="J1287" s="149">
        <v>0</v>
      </c>
      <c r="K1287" s="149">
        <v>0</v>
      </c>
      <c r="L1287" s="149">
        <v>0</v>
      </c>
      <c r="M1287" s="149">
        <v>0</v>
      </c>
      <c r="N1287" s="149">
        <v>0</v>
      </c>
      <c r="O1287" s="149">
        <v>0</v>
      </c>
      <c r="P1287" s="149">
        <v>0</v>
      </c>
      <c r="Q1287" s="149">
        <v>0</v>
      </c>
    </row>
    <row r="1288" customHeight="1" spans="1:17">
      <c r="A1288" s="150" t="s">
        <v>1780</v>
      </c>
      <c r="B1288" s="150" t="s">
        <v>1300</v>
      </c>
      <c r="C1288" s="150" t="s">
        <v>1196</v>
      </c>
      <c r="D1288" s="148" t="s">
        <v>1714</v>
      </c>
      <c r="E1288" s="148" t="s">
        <v>1715</v>
      </c>
      <c r="F1288" s="149">
        <v>8.99</v>
      </c>
      <c r="G1288" s="149">
        <v>8.99</v>
      </c>
      <c r="H1288" s="149">
        <v>8.99</v>
      </c>
      <c r="I1288" s="149">
        <v>0</v>
      </c>
      <c r="J1288" s="149">
        <v>0</v>
      </c>
      <c r="K1288" s="149">
        <v>0</v>
      </c>
      <c r="L1288" s="149">
        <v>0</v>
      </c>
      <c r="M1288" s="149">
        <v>0</v>
      </c>
      <c r="N1288" s="149">
        <v>0</v>
      </c>
      <c r="O1288" s="149">
        <v>0</v>
      </c>
      <c r="P1288" s="149">
        <v>0</v>
      </c>
      <c r="Q1288" s="149">
        <v>0</v>
      </c>
    </row>
    <row r="1289" customHeight="1" spans="1:17">
      <c r="A1289" s="150"/>
      <c r="B1289" s="150"/>
      <c r="C1289" s="150"/>
      <c r="D1289" s="148" t="s">
        <v>1341</v>
      </c>
      <c r="E1289" s="148" t="s">
        <v>1342</v>
      </c>
      <c r="F1289" s="149">
        <v>5.12</v>
      </c>
      <c r="G1289" s="149">
        <v>5.12</v>
      </c>
      <c r="H1289" s="149">
        <v>5.12</v>
      </c>
      <c r="I1289" s="149">
        <v>0</v>
      </c>
      <c r="J1289" s="149">
        <v>0</v>
      </c>
      <c r="K1289" s="149">
        <v>0</v>
      </c>
      <c r="L1289" s="149">
        <v>0</v>
      </c>
      <c r="M1289" s="149">
        <v>0</v>
      </c>
      <c r="N1289" s="149">
        <v>0</v>
      </c>
      <c r="O1289" s="149">
        <v>0</v>
      </c>
      <c r="P1289" s="149">
        <v>0</v>
      </c>
      <c r="Q1289" s="149">
        <v>0</v>
      </c>
    </row>
    <row r="1290" customHeight="1" spans="1:17">
      <c r="A1290" s="150" t="s">
        <v>1780</v>
      </c>
      <c r="B1290" s="150" t="s">
        <v>1300</v>
      </c>
      <c r="C1290" s="150" t="s">
        <v>1196</v>
      </c>
      <c r="D1290" s="148" t="s">
        <v>1344</v>
      </c>
      <c r="E1290" s="148" t="s">
        <v>1345</v>
      </c>
      <c r="F1290" s="149">
        <v>5.12</v>
      </c>
      <c r="G1290" s="149">
        <v>5.12</v>
      </c>
      <c r="H1290" s="149">
        <v>5.12</v>
      </c>
      <c r="I1290" s="149">
        <v>0</v>
      </c>
      <c r="J1290" s="149">
        <v>0</v>
      </c>
      <c r="K1290" s="149">
        <v>0</v>
      </c>
      <c r="L1290" s="149">
        <v>0</v>
      </c>
      <c r="M1290" s="149">
        <v>0</v>
      </c>
      <c r="N1290" s="149">
        <v>0</v>
      </c>
      <c r="O1290" s="149">
        <v>0</v>
      </c>
      <c r="P1290" s="149">
        <v>0</v>
      </c>
      <c r="Q1290" s="149">
        <v>0</v>
      </c>
    </row>
    <row r="1291" customHeight="1" spans="1:17">
      <c r="A1291" s="150"/>
      <c r="B1291" s="150"/>
      <c r="C1291" s="150"/>
      <c r="D1291" s="148" t="s">
        <v>1806</v>
      </c>
      <c r="E1291" s="148" t="s">
        <v>1807</v>
      </c>
      <c r="F1291" s="149">
        <v>4529.01</v>
      </c>
      <c r="G1291" s="149">
        <v>3628.51</v>
      </c>
      <c r="H1291" s="149">
        <v>3116.45</v>
      </c>
      <c r="I1291" s="149">
        <v>512.06</v>
      </c>
      <c r="J1291" s="149">
        <v>0</v>
      </c>
      <c r="K1291" s="149">
        <v>0</v>
      </c>
      <c r="L1291" s="149">
        <v>0</v>
      </c>
      <c r="M1291" s="149">
        <v>900.5</v>
      </c>
      <c r="N1291" s="149">
        <v>0</v>
      </c>
      <c r="O1291" s="149">
        <v>900.5</v>
      </c>
      <c r="P1291" s="149">
        <v>0</v>
      </c>
      <c r="Q1291" s="149">
        <v>0</v>
      </c>
    </row>
    <row r="1292" customHeight="1" spans="1:17">
      <c r="A1292" s="150"/>
      <c r="B1292" s="150"/>
      <c r="C1292" s="150"/>
      <c r="D1292" s="148" t="s">
        <v>1157</v>
      </c>
      <c r="E1292" s="148" t="s">
        <v>1808</v>
      </c>
      <c r="F1292" s="149">
        <v>3567.09</v>
      </c>
      <c r="G1292" s="149">
        <v>3567.09</v>
      </c>
      <c r="H1292" s="149">
        <v>3055.03</v>
      </c>
      <c r="I1292" s="149">
        <v>512.06</v>
      </c>
      <c r="J1292" s="149">
        <v>0</v>
      </c>
      <c r="K1292" s="149">
        <v>0</v>
      </c>
      <c r="L1292" s="149">
        <v>0</v>
      </c>
      <c r="M1292" s="149">
        <v>0</v>
      </c>
      <c r="N1292" s="149">
        <v>0</v>
      </c>
      <c r="O1292" s="149">
        <v>0</v>
      </c>
      <c r="P1292" s="149">
        <v>0</v>
      </c>
      <c r="Q1292" s="149">
        <v>0</v>
      </c>
    </row>
    <row r="1293" customHeight="1" spans="1:17">
      <c r="A1293" s="150"/>
      <c r="B1293" s="150"/>
      <c r="C1293" s="150"/>
      <c r="D1293" s="148" t="s">
        <v>1204</v>
      </c>
      <c r="E1293" s="148" t="s">
        <v>1205</v>
      </c>
      <c r="F1293" s="149">
        <v>229.37</v>
      </c>
      <c r="G1293" s="149">
        <v>229.37</v>
      </c>
      <c r="H1293" s="149">
        <v>229.37</v>
      </c>
      <c r="I1293" s="149">
        <v>0</v>
      </c>
      <c r="J1293" s="149">
        <v>0</v>
      </c>
      <c r="K1293" s="149">
        <v>0</v>
      </c>
      <c r="L1293" s="149">
        <v>0</v>
      </c>
      <c r="M1293" s="149">
        <v>0</v>
      </c>
      <c r="N1293" s="149">
        <v>0</v>
      </c>
      <c r="O1293" s="149">
        <v>0</v>
      </c>
      <c r="P1293" s="149">
        <v>0</v>
      </c>
      <c r="Q1293" s="149">
        <v>0</v>
      </c>
    </row>
    <row r="1294" customHeight="1" spans="1:17">
      <c r="A1294" s="150" t="s">
        <v>1780</v>
      </c>
      <c r="B1294" s="150" t="s">
        <v>1520</v>
      </c>
      <c r="C1294" s="150" t="s">
        <v>1161</v>
      </c>
      <c r="D1294" s="148" t="s">
        <v>1206</v>
      </c>
      <c r="E1294" s="148" t="s">
        <v>1207</v>
      </c>
      <c r="F1294" s="149">
        <v>168.37</v>
      </c>
      <c r="G1294" s="149">
        <v>168.37</v>
      </c>
      <c r="H1294" s="149">
        <v>168.37</v>
      </c>
      <c r="I1294" s="149">
        <v>0</v>
      </c>
      <c r="J1294" s="149">
        <v>0</v>
      </c>
      <c r="K1294" s="149">
        <v>0</v>
      </c>
      <c r="L1294" s="149">
        <v>0</v>
      </c>
      <c r="M1294" s="149">
        <v>0</v>
      </c>
      <c r="N1294" s="149">
        <v>0</v>
      </c>
      <c r="O1294" s="149">
        <v>0</v>
      </c>
      <c r="P1294" s="149">
        <v>0</v>
      </c>
      <c r="Q1294" s="149">
        <v>0</v>
      </c>
    </row>
    <row r="1295" customHeight="1" spans="1:17">
      <c r="A1295" s="150" t="s">
        <v>1780</v>
      </c>
      <c r="B1295" s="150" t="s">
        <v>1520</v>
      </c>
      <c r="C1295" s="150" t="s">
        <v>1161</v>
      </c>
      <c r="D1295" s="148" t="s">
        <v>1221</v>
      </c>
      <c r="E1295" s="148" t="s">
        <v>1222</v>
      </c>
      <c r="F1295" s="149">
        <v>22.52</v>
      </c>
      <c r="G1295" s="149">
        <v>22.52</v>
      </c>
      <c r="H1295" s="149">
        <v>22.52</v>
      </c>
      <c r="I1295" s="149">
        <v>0</v>
      </c>
      <c r="J1295" s="149">
        <v>0</v>
      </c>
      <c r="K1295" s="149">
        <v>0</v>
      </c>
      <c r="L1295" s="149">
        <v>0</v>
      </c>
      <c r="M1295" s="149">
        <v>0</v>
      </c>
      <c r="N1295" s="149">
        <v>0</v>
      </c>
      <c r="O1295" s="149">
        <v>0</v>
      </c>
      <c r="P1295" s="149">
        <v>0</v>
      </c>
      <c r="Q1295" s="149">
        <v>0</v>
      </c>
    </row>
    <row r="1296" customHeight="1" spans="1:17">
      <c r="A1296" s="150" t="s">
        <v>1780</v>
      </c>
      <c r="B1296" s="150" t="s">
        <v>1520</v>
      </c>
      <c r="C1296" s="150" t="s">
        <v>1161</v>
      </c>
      <c r="D1296" s="148" t="s">
        <v>1223</v>
      </c>
      <c r="E1296" s="148" t="s">
        <v>1224</v>
      </c>
      <c r="F1296" s="149">
        <v>10.88</v>
      </c>
      <c r="G1296" s="149">
        <v>10.88</v>
      </c>
      <c r="H1296" s="149">
        <v>10.88</v>
      </c>
      <c r="I1296" s="149">
        <v>0</v>
      </c>
      <c r="J1296" s="149">
        <v>0</v>
      </c>
      <c r="K1296" s="149">
        <v>0</v>
      </c>
      <c r="L1296" s="149">
        <v>0</v>
      </c>
      <c r="M1296" s="149">
        <v>0</v>
      </c>
      <c r="N1296" s="149">
        <v>0</v>
      </c>
      <c r="O1296" s="149">
        <v>0</v>
      </c>
      <c r="P1296" s="149">
        <v>0</v>
      </c>
      <c r="Q1296" s="149">
        <v>0</v>
      </c>
    </row>
    <row r="1297" customHeight="1" spans="1:17">
      <c r="A1297" s="150" t="s">
        <v>1780</v>
      </c>
      <c r="B1297" s="150" t="s">
        <v>1520</v>
      </c>
      <c r="C1297" s="150" t="s">
        <v>1161</v>
      </c>
      <c r="D1297" s="148" t="s">
        <v>1225</v>
      </c>
      <c r="E1297" s="148" t="s">
        <v>1226</v>
      </c>
      <c r="F1297" s="149">
        <v>27.6</v>
      </c>
      <c r="G1297" s="149">
        <v>27.6</v>
      </c>
      <c r="H1297" s="149">
        <v>27.6</v>
      </c>
      <c r="I1297" s="149">
        <v>0</v>
      </c>
      <c r="J1297" s="149">
        <v>0</v>
      </c>
      <c r="K1297" s="149">
        <v>0</v>
      </c>
      <c r="L1297" s="149">
        <v>0</v>
      </c>
      <c r="M1297" s="149">
        <v>0</v>
      </c>
      <c r="N1297" s="149">
        <v>0</v>
      </c>
      <c r="O1297" s="149">
        <v>0</v>
      </c>
      <c r="P1297" s="149">
        <v>0</v>
      </c>
      <c r="Q1297" s="149">
        <v>0</v>
      </c>
    </row>
    <row r="1298" customHeight="1" spans="1:17">
      <c r="A1298" s="150"/>
      <c r="B1298" s="150"/>
      <c r="C1298" s="150"/>
      <c r="D1298" s="148" t="s">
        <v>1159</v>
      </c>
      <c r="E1298" s="148" t="s">
        <v>1160</v>
      </c>
      <c r="F1298" s="149">
        <v>95.47</v>
      </c>
      <c r="G1298" s="149">
        <v>95.47</v>
      </c>
      <c r="H1298" s="149">
        <v>95.47</v>
      </c>
      <c r="I1298" s="149">
        <v>0</v>
      </c>
      <c r="J1298" s="149">
        <v>0</v>
      </c>
      <c r="K1298" s="149">
        <v>0</v>
      </c>
      <c r="L1298" s="149">
        <v>0</v>
      </c>
      <c r="M1298" s="149">
        <v>0</v>
      </c>
      <c r="N1298" s="149">
        <v>0</v>
      </c>
      <c r="O1298" s="149">
        <v>0</v>
      </c>
      <c r="P1298" s="149">
        <v>0</v>
      </c>
      <c r="Q1298" s="149">
        <v>0</v>
      </c>
    </row>
    <row r="1299" customHeight="1" spans="1:17">
      <c r="A1299" s="150" t="s">
        <v>1780</v>
      </c>
      <c r="B1299" s="150" t="s">
        <v>1520</v>
      </c>
      <c r="C1299" s="150" t="s">
        <v>1161</v>
      </c>
      <c r="D1299" s="148" t="s">
        <v>1162</v>
      </c>
      <c r="E1299" s="148" t="s">
        <v>1163</v>
      </c>
      <c r="F1299" s="149">
        <v>95.47</v>
      </c>
      <c r="G1299" s="149">
        <v>95.47</v>
      </c>
      <c r="H1299" s="149">
        <v>95.47</v>
      </c>
      <c r="I1299" s="149">
        <v>0</v>
      </c>
      <c r="J1299" s="149">
        <v>0</v>
      </c>
      <c r="K1299" s="149">
        <v>0</v>
      </c>
      <c r="L1299" s="149">
        <v>0</v>
      </c>
      <c r="M1299" s="149">
        <v>0</v>
      </c>
      <c r="N1299" s="149">
        <v>0</v>
      </c>
      <c r="O1299" s="149">
        <v>0</v>
      </c>
      <c r="P1299" s="149">
        <v>0</v>
      </c>
      <c r="Q1299" s="149">
        <v>0</v>
      </c>
    </row>
    <row r="1300" customHeight="1" spans="1:17">
      <c r="A1300" s="150"/>
      <c r="B1300" s="150"/>
      <c r="C1300" s="150"/>
      <c r="D1300" s="148" t="s">
        <v>1189</v>
      </c>
      <c r="E1300" s="148" t="s">
        <v>1190</v>
      </c>
      <c r="F1300" s="149">
        <v>100.27</v>
      </c>
      <c r="G1300" s="149">
        <v>100.27</v>
      </c>
      <c r="H1300" s="149">
        <v>100.27</v>
      </c>
      <c r="I1300" s="149">
        <v>0</v>
      </c>
      <c r="J1300" s="149">
        <v>0</v>
      </c>
      <c r="K1300" s="149">
        <v>0</v>
      </c>
      <c r="L1300" s="149">
        <v>0</v>
      </c>
      <c r="M1300" s="149">
        <v>0</v>
      </c>
      <c r="N1300" s="149">
        <v>0</v>
      </c>
      <c r="O1300" s="149">
        <v>0</v>
      </c>
      <c r="P1300" s="149">
        <v>0</v>
      </c>
      <c r="Q1300" s="149">
        <v>0</v>
      </c>
    </row>
    <row r="1301" customHeight="1" spans="1:17">
      <c r="A1301" s="150" t="s">
        <v>1780</v>
      </c>
      <c r="B1301" s="150" t="s">
        <v>1520</v>
      </c>
      <c r="C1301" s="150" t="s">
        <v>1161</v>
      </c>
      <c r="D1301" s="148" t="s">
        <v>1191</v>
      </c>
      <c r="E1301" s="148" t="s">
        <v>1192</v>
      </c>
      <c r="F1301" s="149">
        <v>100.27</v>
      </c>
      <c r="G1301" s="149">
        <v>100.27</v>
      </c>
      <c r="H1301" s="149">
        <v>100.27</v>
      </c>
      <c r="I1301" s="149">
        <v>0</v>
      </c>
      <c r="J1301" s="149">
        <v>0</v>
      </c>
      <c r="K1301" s="149">
        <v>0</v>
      </c>
      <c r="L1301" s="149">
        <v>0</v>
      </c>
      <c r="M1301" s="149">
        <v>0</v>
      </c>
      <c r="N1301" s="149">
        <v>0</v>
      </c>
      <c r="O1301" s="149">
        <v>0</v>
      </c>
      <c r="P1301" s="149">
        <v>0</v>
      </c>
      <c r="Q1301" s="149">
        <v>0</v>
      </c>
    </row>
    <row r="1302" customHeight="1" spans="1:17">
      <c r="A1302" s="150"/>
      <c r="B1302" s="150"/>
      <c r="C1302" s="150"/>
      <c r="D1302" s="148" t="s">
        <v>1298</v>
      </c>
      <c r="E1302" s="148" t="s">
        <v>1299</v>
      </c>
      <c r="F1302" s="149">
        <v>111.02</v>
      </c>
      <c r="G1302" s="149">
        <v>111.02</v>
      </c>
      <c r="H1302" s="149">
        <v>111.02</v>
      </c>
      <c r="I1302" s="149">
        <v>0</v>
      </c>
      <c r="J1302" s="149">
        <v>0</v>
      </c>
      <c r="K1302" s="149">
        <v>0</v>
      </c>
      <c r="L1302" s="149">
        <v>0</v>
      </c>
      <c r="M1302" s="149">
        <v>0</v>
      </c>
      <c r="N1302" s="149">
        <v>0</v>
      </c>
      <c r="O1302" s="149">
        <v>0</v>
      </c>
      <c r="P1302" s="149">
        <v>0</v>
      </c>
      <c r="Q1302" s="149">
        <v>0</v>
      </c>
    </row>
    <row r="1303" customHeight="1" spans="1:17">
      <c r="A1303" s="150" t="s">
        <v>1780</v>
      </c>
      <c r="B1303" s="150" t="s">
        <v>1520</v>
      </c>
      <c r="C1303" s="150" t="s">
        <v>1161</v>
      </c>
      <c r="D1303" s="148" t="s">
        <v>1301</v>
      </c>
      <c r="E1303" s="148" t="s">
        <v>1302</v>
      </c>
      <c r="F1303" s="149">
        <v>111.02</v>
      </c>
      <c r="G1303" s="149">
        <v>111.02</v>
      </c>
      <c r="H1303" s="149">
        <v>111.02</v>
      </c>
      <c r="I1303" s="149">
        <v>0</v>
      </c>
      <c r="J1303" s="149">
        <v>0</v>
      </c>
      <c r="K1303" s="149">
        <v>0</v>
      </c>
      <c r="L1303" s="149">
        <v>0</v>
      </c>
      <c r="M1303" s="149">
        <v>0</v>
      </c>
      <c r="N1303" s="149">
        <v>0</v>
      </c>
      <c r="O1303" s="149">
        <v>0</v>
      </c>
      <c r="P1303" s="149">
        <v>0</v>
      </c>
      <c r="Q1303" s="149">
        <v>0</v>
      </c>
    </row>
    <row r="1304" customHeight="1" spans="1:17">
      <c r="A1304" s="150"/>
      <c r="B1304" s="150"/>
      <c r="C1304" s="150"/>
      <c r="D1304" s="148" t="s">
        <v>1490</v>
      </c>
      <c r="E1304" s="148" t="s">
        <v>1491</v>
      </c>
      <c r="F1304" s="149">
        <v>93.89</v>
      </c>
      <c r="G1304" s="149">
        <v>93.89</v>
      </c>
      <c r="H1304" s="149">
        <v>93.89</v>
      </c>
      <c r="I1304" s="149">
        <v>0</v>
      </c>
      <c r="J1304" s="149">
        <v>0</v>
      </c>
      <c r="K1304" s="149">
        <v>0</v>
      </c>
      <c r="L1304" s="149">
        <v>0</v>
      </c>
      <c r="M1304" s="149">
        <v>0</v>
      </c>
      <c r="N1304" s="149">
        <v>0</v>
      </c>
      <c r="O1304" s="149">
        <v>0</v>
      </c>
      <c r="P1304" s="149">
        <v>0</v>
      </c>
      <c r="Q1304" s="149">
        <v>0</v>
      </c>
    </row>
    <row r="1305" customHeight="1" spans="1:17">
      <c r="A1305" s="150" t="s">
        <v>1780</v>
      </c>
      <c r="B1305" s="150" t="s">
        <v>1520</v>
      </c>
      <c r="C1305" s="150" t="s">
        <v>1161</v>
      </c>
      <c r="D1305" s="148" t="s">
        <v>1492</v>
      </c>
      <c r="E1305" s="148" t="s">
        <v>1493</v>
      </c>
      <c r="F1305" s="149">
        <v>93.89</v>
      </c>
      <c r="G1305" s="149">
        <v>93.89</v>
      </c>
      <c r="H1305" s="149">
        <v>93.89</v>
      </c>
      <c r="I1305" s="149">
        <v>0</v>
      </c>
      <c r="J1305" s="149">
        <v>0</v>
      </c>
      <c r="K1305" s="149">
        <v>0</v>
      </c>
      <c r="L1305" s="149">
        <v>0</v>
      </c>
      <c r="M1305" s="149">
        <v>0</v>
      </c>
      <c r="N1305" s="149">
        <v>0</v>
      </c>
      <c r="O1305" s="149">
        <v>0</v>
      </c>
      <c r="P1305" s="149">
        <v>0</v>
      </c>
      <c r="Q1305" s="149">
        <v>0</v>
      </c>
    </row>
    <row r="1306" customHeight="1" spans="1:17">
      <c r="A1306" s="150"/>
      <c r="B1306" s="150"/>
      <c r="C1306" s="150"/>
      <c r="D1306" s="148" t="s">
        <v>1507</v>
      </c>
      <c r="E1306" s="148" t="s">
        <v>1508</v>
      </c>
      <c r="F1306" s="149">
        <v>50.25</v>
      </c>
      <c r="G1306" s="149">
        <v>50.25</v>
      </c>
      <c r="H1306" s="149">
        <v>50.25</v>
      </c>
      <c r="I1306" s="149">
        <v>0</v>
      </c>
      <c r="J1306" s="149">
        <v>0</v>
      </c>
      <c r="K1306" s="149">
        <v>0</v>
      </c>
      <c r="L1306" s="149">
        <v>0</v>
      </c>
      <c r="M1306" s="149">
        <v>0</v>
      </c>
      <c r="N1306" s="149">
        <v>0</v>
      </c>
      <c r="O1306" s="149">
        <v>0</v>
      </c>
      <c r="P1306" s="149">
        <v>0</v>
      </c>
      <c r="Q1306" s="149">
        <v>0</v>
      </c>
    </row>
    <row r="1307" customHeight="1" spans="1:17">
      <c r="A1307" s="150" t="s">
        <v>1780</v>
      </c>
      <c r="B1307" s="150" t="s">
        <v>1520</v>
      </c>
      <c r="C1307" s="150" t="s">
        <v>1161</v>
      </c>
      <c r="D1307" s="148" t="s">
        <v>1509</v>
      </c>
      <c r="E1307" s="148" t="s">
        <v>1510</v>
      </c>
      <c r="F1307" s="149">
        <v>50.25</v>
      </c>
      <c r="G1307" s="149">
        <v>50.25</v>
      </c>
      <c r="H1307" s="149">
        <v>50.25</v>
      </c>
      <c r="I1307" s="149">
        <v>0</v>
      </c>
      <c r="J1307" s="149">
        <v>0</v>
      </c>
      <c r="K1307" s="149">
        <v>0</v>
      </c>
      <c r="L1307" s="149">
        <v>0</v>
      </c>
      <c r="M1307" s="149">
        <v>0</v>
      </c>
      <c r="N1307" s="149">
        <v>0</v>
      </c>
      <c r="O1307" s="149">
        <v>0</v>
      </c>
      <c r="P1307" s="149">
        <v>0</v>
      </c>
      <c r="Q1307" s="149">
        <v>0</v>
      </c>
    </row>
    <row r="1308" customHeight="1" spans="1:17">
      <c r="A1308" s="150"/>
      <c r="B1308" s="150"/>
      <c r="C1308" s="150"/>
      <c r="D1308" s="148" t="s">
        <v>1374</v>
      </c>
      <c r="E1308" s="148" t="s">
        <v>1375</v>
      </c>
      <c r="F1308" s="149">
        <v>43.17</v>
      </c>
      <c r="G1308" s="149">
        <v>43.17</v>
      </c>
      <c r="H1308" s="149">
        <v>43.17</v>
      </c>
      <c r="I1308" s="149">
        <v>0</v>
      </c>
      <c r="J1308" s="149">
        <v>0</v>
      </c>
      <c r="K1308" s="149">
        <v>0</v>
      </c>
      <c r="L1308" s="149">
        <v>0</v>
      </c>
      <c r="M1308" s="149">
        <v>0</v>
      </c>
      <c r="N1308" s="149">
        <v>0</v>
      </c>
      <c r="O1308" s="149">
        <v>0</v>
      </c>
      <c r="P1308" s="149">
        <v>0</v>
      </c>
      <c r="Q1308" s="149">
        <v>0</v>
      </c>
    </row>
    <row r="1309" customHeight="1" spans="1:17">
      <c r="A1309" s="150" t="s">
        <v>1780</v>
      </c>
      <c r="B1309" s="150" t="s">
        <v>1520</v>
      </c>
      <c r="C1309" s="150" t="s">
        <v>1161</v>
      </c>
      <c r="D1309" s="148" t="s">
        <v>1376</v>
      </c>
      <c r="E1309" s="148" t="s">
        <v>1377</v>
      </c>
      <c r="F1309" s="149">
        <v>43.17</v>
      </c>
      <c r="G1309" s="149">
        <v>43.17</v>
      </c>
      <c r="H1309" s="149">
        <v>43.17</v>
      </c>
      <c r="I1309" s="149">
        <v>0</v>
      </c>
      <c r="J1309" s="149">
        <v>0</v>
      </c>
      <c r="K1309" s="149">
        <v>0</v>
      </c>
      <c r="L1309" s="149">
        <v>0</v>
      </c>
      <c r="M1309" s="149">
        <v>0</v>
      </c>
      <c r="N1309" s="149">
        <v>0</v>
      </c>
      <c r="O1309" s="149">
        <v>0</v>
      </c>
      <c r="P1309" s="149">
        <v>0</v>
      </c>
      <c r="Q1309" s="149">
        <v>0</v>
      </c>
    </row>
    <row r="1310" customHeight="1" spans="1:17">
      <c r="A1310" s="150"/>
      <c r="B1310" s="150"/>
      <c r="C1310" s="150"/>
      <c r="D1310" s="148" t="s">
        <v>1279</v>
      </c>
      <c r="E1310" s="148" t="s">
        <v>1280</v>
      </c>
      <c r="F1310" s="149">
        <v>45.89</v>
      </c>
      <c r="G1310" s="149">
        <v>45.89</v>
      </c>
      <c r="H1310" s="149">
        <v>45.89</v>
      </c>
      <c r="I1310" s="149">
        <v>0</v>
      </c>
      <c r="J1310" s="149">
        <v>0</v>
      </c>
      <c r="K1310" s="149">
        <v>0</v>
      </c>
      <c r="L1310" s="149">
        <v>0</v>
      </c>
      <c r="M1310" s="149">
        <v>0</v>
      </c>
      <c r="N1310" s="149">
        <v>0</v>
      </c>
      <c r="O1310" s="149">
        <v>0</v>
      </c>
      <c r="P1310" s="149">
        <v>0</v>
      </c>
      <c r="Q1310" s="149">
        <v>0</v>
      </c>
    </row>
    <row r="1311" customHeight="1" spans="1:17">
      <c r="A1311" s="150" t="s">
        <v>1780</v>
      </c>
      <c r="B1311" s="150" t="s">
        <v>1520</v>
      </c>
      <c r="C1311" s="150" t="s">
        <v>1161</v>
      </c>
      <c r="D1311" s="148" t="s">
        <v>1281</v>
      </c>
      <c r="E1311" s="148" t="s">
        <v>1282</v>
      </c>
      <c r="F1311" s="149">
        <v>45.89</v>
      </c>
      <c r="G1311" s="149">
        <v>45.89</v>
      </c>
      <c r="H1311" s="149">
        <v>45.89</v>
      </c>
      <c r="I1311" s="149">
        <v>0</v>
      </c>
      <c r="J1311" s="149">
        <v>0</v>
      </c>
      <c r="K1311" s="149">
        <v>0</v>
      </c>
      <c r="L1311" s="149">
        <v>0</v>
      </c>
      <c r="M1311" s="149">
        <v>0</v>
      </c>
      <c r="N1311" s="149">
        <v>0</v>
      </c>
      <c r="O1311" s="149">
        <v>0</v>
      </c>
      <c r="P1311" s="149">
        <v>0</v>
      </c>
      <c r="Q1311" s="149">
        <v>0</v>
      </c>
    </row>
    <row r="1312" customHeight="1" spans="1:17">
      <c r="A1312" s="150"/>
      <c r="B1312" s="150"/>
      <c r="C1312" s="150"/>
      <c r="D1312" s="148" t="s">
        <v>1261</v>
      </c>
      <c r="E1312" s="148" t="s">
        <v>1262</v>
      </c>
      <c r="F1312" s="149">
        <v>53.12</v>
      </c>
      <c r="G1312" s="149">
        <v>53.12</v>
      </c>
      <c r="H1312" s="149">
        <v>53.12</v>
      </c>
      <c r="I1312" s="149">
        <v>0</v>
      </c>
      <c r="J1312" s="149">
        <v>0</v>
      </c>
      <c r="K1312" s="149">
        <v>0</v>
      </c>
      <c r="L1312" s="149">
        <v>0</v>
      </c>
      <c r="M1312" s="149">
        <v>0</v>
      </c>
      <c r="N1312" s="149">
        <v>0</v>
      </c>
      <c r="O1312" s="149">
        <v>0</v>
      </c>
      <c r="P1312" s="149">
        <v>0</v>
      </c>
      <c r="Q1312" s="149">
        <v>0</v>
      </c>
    </row>
    <row r="1313" customHeight="1" spans="1:17">
      <c r="A1313" s="150" t="s">
        <v>1780</v>
      </c>
      <c r="B1313" s="150" t="s">
        <v>1520</v>
      </c>
      <c r="C1313" s="150" t="s">
        <v>1161</v>
      </c>
      <c r="D1313" s="148" t="s">
        <v>1263</v>
      </c>
      <c r="E1313" s="148" t="s">
        <v>1264</v>
      </c>
      <c r="F1313" s="149">
        <v>53.12</v>
      </c>
      <c r="G1313" s="149">
        <v>53.12</v>
      </c>
      <c r="H1313" s="149">
        <v>53.12</v>
      </c>
      <c r="I1313" s="149">
        <v>0</v>
      </c>
      <c r="J1313" s="149">
        <v>0</v>
      </c>
      <c r="K1313" s="149">
        <v>0</v>
      </c>
      <c r="L1313" s="149">
        <v>0</v>
      </c>
      <c r="M1313" s="149">
        <v>0</v>
      </c>
      <c r="N1313" s="149">
        <v>0</v>
      </c>
      <c r="O1313" s="149">
        <v>0</v>
      </c>
      <c r="P1313" s="149">
        <v>0</v>
      </c>
      <c r="Q1313" s="149">
        <v>0</v>
      </c>
    </row>
    <row r="1314" customHeight="1" spans="1:17">
      <c r="A1314" s="150"/>
      <c r="B1314" s="150"/>
      <c r="C1314" s="150"/>
      <c r="D1314" s="148" t="s">
        <v>1322</v>
      </c>
      <c r="E1314" s="148" t="s">
        <v>1323</v>
      </c>
      <c r="F1314" s="149">
        <v>28.38</v>
      </c>
      <c r="G1314" s="149">
        <v>28.38</v>
      </c>
      <c r="H1314" s="149">
        <v>28.38</v>
      </c>
      <c r="I1314" s="149">
        <v>0</v>
      </c>
      <c r="J1314" s="149">
        <v>0</v>
      </c>
      <c r="K1314" s="149">
        <v>0</v>
      </c>
      <c r="L1314" s="149">
        <v>0</v>
      </c>
      <c r="M1314" s="149">
        <v>0</v>
      </c>
      <c r="N1314" s="149">
        <v>0</v>
      </c>
      <c r="O1314" s="149">
        <v>0</v>
      </c>
      <c r="P1314" s="149">
        <v>0</v>
      </c>
      <c r="Q1314" s="149">
        <v>0</v>
      </c>
    </row>
    <row r="1315" customHeight="1" spans="1:17">
      <c r="A1315" s="150" t="s">
        <v>1780</v>
      </c>
      <c r="B1315" s="150" t="s">
        <v>1520</v>
      </c>
      <c r="C1315" s="150" t="s">
        <v>1161</v>
      </c>
      <c r="D1315" s="148" t="s">
        <v>1325</v>
      </c>
      <c r="E1315" s="148" t="s">
        <v>1326</v>
      </c>
      <c r="F1315" s="149">
        <v>28.38</v>
      </c>
      <c r="G1315" s="149">
        <v>28.38</v>
      </c>
      <c r="H1315" s="149">
        <v>28.38</v>
      </c>
      <c r="I1315" s="149">
        <v>0</v>
      </c>
      <c r="J1315" s="149">
        <v>0</v>
      </c>
      <c r="K1315" s="149">
        <v>0</v>
      </c>
      <c r="L1315" s="149">
        <v>0</v>
      </c>
      <c r="M1315" s="149">
        <v>0</v>
      </c>
      <c r="N1315" s="149">
        <v>0</v>
      </c>
      <c r="O1315" s="149">
        <v>0</v>
      </c>
      <c r="P1315" s="149">
        <v>0</v>
      </c>
      <c r="Q1315" s="149">
        <v>0</v>
      </c>
    </row>
    <row r="1316" customHeight="1" spans="1:17">
      <c r="A1316" s="150"/>
      <c r="B1316" s="150"/>
      <c r="C1316" s="150"/>
      <c r="D1316" s="148" t="s">
        <v>1351</v>
      </c>
      <c r="E1316" s="148" t="s">
        <v>1352</v>
      </c>
      <c r="F1316" s="149">
        <v>21.72</v>
      </c>
      <c r="G1316" s="149">
        <v>21.72</v>
      </c>
      <c r="H1316" s="149">
        <v>21.72</v>
      </c>
      <c r="I1316" s="149">
        <v>0</v>
      </c>
      <c r="J1316" s="149">
        <v>0</v>
      </c>
      <c r="K1316" s="149">
        <v>0</v>
      </c>
      <c r="L1316" s="149">
        <v>0</v>
      </c>
      <c r="M1316" s="149">
        <v>0</v>
      </c>
      <c r="N1316" s="149">
        <v>0</v>
      </c>
      <c r="O1316" s="149">
        <v>0</v>
      </c>
      <c r="P1316" s="149">
        <v>0</v>
      </c>
      <c r="Q1316" s="149">
        <v>0</v>
      </c>
    </row>
    <row r="1317" customHeight="1" spans="1:17">
      <c r="A1317" s="150" t="s">
        <v>1780</v>
      </c>
      <c r="B1317" s="150" t="s">
        <v>1520</v>
      </c>
      <c r="C1317" s="150" t="s">
        <v>1161</v>
      </c>
      <c r="D1317" s="148" t="s">
        <v>1354</v>
      </c>
      <c r="E1317" s="148" t="s">
        <v>1355</v>
      </c>
      <c r="F1317" s="149">
        <v>21.72</v>
      </c>
      <c r="G1317" s="149">
        <v>21.72</v>
      </c>
      <c r="H1317" s="149">
        <v>21.72</v>
      </c>
      <c r="I1317" s="149">
        <v>0</v>
      </c>
      <c r="J1317" s="149">
        <v>0</v>
      </c>
      <c r="K1317" s="149">
        <v>0</v>
      </c>
      <c r="L1317" s="149">
        <v>0</v>
      </c>
      <c r="M1317" s="149">
        <v>0</v>
      </c>
      <c r="N1317" s="149">
        <v>0</v>
      </c>
      <c r="O1317" s="149">
        <v>0</v>
      </c>
      <c r="P1317" s="149">
        <v>0</v>
      </c>
      <c r="Q1317" s="149">
        <v>0</v>
      </c>
    </row>
    <row r="1318" customHeight="1" spans="1:17">
      <c r="A1318" s="150"/>
      <c r="B1318" s="150"/>
      <c r="C1318" s="150"/>
      <c r="D1318" s="148" t="s">
        <v>1356</v>
      </c>
      <c r="E1318" s="148" t="s">
        <v>1357</v>
      </c>
      <c r="F1318" s="149">
        <v>22.05</v>
      </c>
      <c r="G1318" s="149">
        <v>22.05</v>
      </c>
      <c r="H1318" s="149">
        <v>22.05</v>
      </c>
      <c r="I1318" s="149">
        <v>0</v>
      </c>
      <c r="J1318" s="149">
        <v>0</v>
      </c>
      <c r="K1318" s="149">
        <v>0</v>
      </c>
      <c r="L1318" s="149">
        <v>0</v>
      </c>
      <c r="M1318" s="149">
        <v>0</v>
      </c>
      <c r="N1318" s="149">
        <v>0</v>
      </c>
      <c r="O1318" s="149">
        <v>0</v>
      </c>
      <c r="P1318" s="149">
        <v>0</v>
      </c>
      <c r="Q1318" s="149">
        <v>0</v>
      </c>
    </row>
    <row r="1319" customHeight="1" spans="1:17">
      <c r="A1319" s="150" t="s">
        <v>1780</v>
      </c>
      <c r="B1319" s="150" t="s">
        <v>1520</v>
      </c>
      <c r="C1319" s="150" t="s">
        <v>1161</v>
      </c>
      <c r="D1319" s="148" t="s">
        <v>1358</v>
      </c>
      <c r="E1319" s="148" t="s">
        <v>1359</v>
      </c>
      <c r="F1319" s="149">
        <v>22.05</v>
      </c>
      <c r="G1319" s="149">
        <v>22.05</v>
      </c>
      <c r="H1319" s="149">
        <v>22.05</v>
      </c>
      <c r="I1319" s="149">
        <v>0</v>
      </c>
      <c r="J1319" s="149">
        <v>0</v>
      </c>
      <c r="K1319" s="149">
        <v>0</v>
      </c>
      <c r="L1319" s="149">
        <v>0</v>
      </c>
      <c r="M1319" s="149">
        <v>0</v>
      </c>
      <c r="N1319" s="149">
        <v>0</v>
      </c>
      <c r="O1319" s="149">
        <v>0</v>
      </c>
      <c r="P1319" s="149">
        <v>0</v>
      </c>
      <c r="Q1319" s="149">
        <v>0</v>
      </c>
    </row>
    <row r="1320" customHeight="1" spans="1:17">
      <c r="A1320" s="150"/>
      <c r="B1320" s="150"/>
      <c r="C1320" s="150"/>
      <c r="D1320" s="148" t="s">
        <v>1332</v>
      </c>
      <c r="E1320" s="148" t="s">
        <v>1333</v>
      </c>
      <c r="F1320" s="149">
        <v>97.19</v>
      </c>
      <c r="G1320" s="149">
        <v>97.19</v>
      </c>
      <c r="H1320" s="149">
        <v>97.19</v>
      </c>
      <c r="I1320" s="149">
        <v>0</v>
      </c>
      <c r="J1320" s="149">
        <v>0</v>
      </c>
      <c r="K1320" s="149">
        <v>0</v>
      </c>
      <c r="L1320" s="149">
        <v>0</v>
      </c>
      <c r="M1320" s="149">
        <v>0</v>
      </c>
      <c r="N1320" s="149">
        <v>0</v>
      </c>
      <c r="O1320" s="149">
        <v>0</v>
      </c>
      <c r="P1320" s="149">
        <v>0</v>
      </c>
      <c r="Q1320" s="149">
        <v>0</v>
      </c>
    </row>
    <row r="1321" customHeight="1" spans="1:17">
      <c r="A1321" s="150" t="s">
        <v>1780</v>
      </c>
      <c r="B1321" s="150" t="s">
        <v>1520</v>
      </c>
      <c r="C1321" s="150" t="s">
        <v>1161</v>
      </c>
      <c r="D1321" s="148" t="s">
        <v>1367</v>
      </c>
      <c r="E1321" s="148" t="s">
        <v>1368</v>
      </c>
      <c r="F1321" s="149">
        <v>95.49</v>
      </c>
      <c r="G1321" s="149">
        <v>95.49</v>
      </c>
      <c r="H1321" s="149">
        <v>95.49</v>
      </c>
      <c r="I1321" s="149">
        <v>0</v>
      </c>
      <c r="J1321" s="149">
        <v>0</v>
      </c>
      <c r="K1321" s="149">
        <v>0</v>
      </c>
      <c r="L1321" s="149">
        <v>0</v>
      </c>
      <c r="M1321" s="149">
        <v>0</v>
      </c>
      <c r="N1321" s="149">
        <v>0</v>
      </c>
      <c r="O1321" s="149">
        <v>0</v>
      </c>
      <c r="P1321" s="149">
        <v>0</v>
      </c>
      <c r="Q1321" s="149">
        <v>0</v>
      </c>
    </row>
    <row r="1322" customHeight="1" spans="1:17">
      <c r="A1322" s="150" t="s">
        <v>1780</v>
      </c>
      <c r="B1322" s="150" t="s">
        <v>1520</v>
      </c>
      <c r="C1322" s="150" t="s">
        <v>1161</v>
      </c>
      <c r="D1322" s="148" t="s">
        <v>1335</v>
      </c>
      <c r="E1322" s="148" t="s">
        <v>1336</v>
      </c>
      <c r="F1322" s="149">
        <v>1.7</v>
      </c>
      <c r="G1322" s="149">
        <v>1.7</v>
      </c>
      <c r="H1322" s="149">
        <v>1.7</v>
      </c>
      <c r="I1322" s="149">
        <v>0</v>
      </c>
      <c r="J1322" s="149">
        <v>0</v>
      </c>
      <c r="K1322" s="149">
        <v>0</v>
      </c>
      <c r="L1322" s="149">
        <v>0</v>
      </c>
      <c r="M1322" s="149">
        <v>0</v>
      </c>
      <c r="N1322" s="149">
        <v>0</v>
      </c>
      <c r="O1322" s="149">
        <v>0</v>
      </c>
      <c r="P1322" s="149">
        <v>0</v>
      </c>
      <c r="Q1322" s="149">
        <v>0</v>
      </c>
    </row>
    <row r="1323" customHeight="1" spans="1:17">
      <c r="A1323" s="150"/>
      <c r="B1323" s="150"/>
      <c r="C1323" s="150"/>
      <c r="D1323" s="148" t="s">
        <v>1750</v>
      </c>
      <c r="E1323" s="148" t="s">
        <v>1751</v>
      </c>
      <c r="F1323" s="149">
        <v>36.96</v>
      </c>
      <c r="G1323" s="149">
        <v>36.96</v>
      </c>
      <c r="H1323" s="149">
        <v>36.96</v>
      </c>
      <c r="I1323" s="149">
        <v>0</v>
      </c>
      <c r="J1323" s="149">
        <v>0</v>
      </c>
      <c r="K1323" s="149">
        <v>0</v>
      </c>
      <c r="L1323" s="149">
        <v>0</v>
      </c>
      <c r="M1323" s="149">
        <v>0</v>
      </c>
      <c r="N1323" s="149">
        <v>0</v>
      </c>
      <c r="O1323" s="149">
        <v>0</v>
      </c>
      <c r="P1323" s="149">
        <v>0</v>
      </c>
      <c r="Q1323" s="149">
        <v>0</v>
      </c>
    </row>
    <row r="1324" customHeight="1" spans="1:17">
      <c r="A1324" s="150" t="s">
        <v>1780</v>
      </c>
      <c r="B1324" s="150" t="s">
        <v>1520</v>
      </c>
      <c r="C1324" s="150" t="s">
        <v>1161</v>
      </c>
      <c r="D1324" s="148" t="s">
        <v>1752</v>
      </c>
      <c r="E1324" s="148" t="s">
        <v>1753</v>
      </c>
      <c r="F1324" s="149">
        <v>36.96</v>
      </c>
      <c r="G1324" s="149">
        <v>36.96</v>
      </c>
      <c r="H1324" s="149">
        <v>36.96</v>
      </c>
      <c r="I1324" s="149">
        <v>0</v>
      </c>
      <c r="J1324" s="149">
        <v>0</v>
      </c>
      <c r="K1324" s="149">
        <v>0</v>
      </c>
      <c r="L1324" s="149">
        <v>0</v>
      </c>
      <c r="M1324" s="149">
        <v>0</v>
      </c>
      <c r="N1324" s="149">
        <v>0</v>
      </c>
      <c r="O1324" s="149">
        <v>0</v>
      </c>
      <c r="P1324" s="149">
        <v>0</v>
      </c>
      <c r="Q1324" s="149">
        <v>0</v>
      </c>
    </row>
    <row r="1325" customHeight="1" spans="1:17">
      <c r="A1325" s="150"/>
      <c r="B1325" s="150"/>
      <c r="C1325" s="150"/>
      <c r="D1325" s="148" t="s">
        <v>1403</v>
      </c>
      <c r="E1325" s="148" t="s">
        <v>1404</v>
      </c>
      <c r="F1325" s="149">
        <v>24.13</v>
      </c>
      <c r="G1325" s="149">
        <v>24.13</v>
      </c>
      <c r="H1325" s="149">
        <v>24.13</v>
      </c>
      <c r="I1325" s="149">
        <v>0</v>
      </c>
      <c r="J1325" s="149">
        <v>0</v>
      </c>
      <c r="K1325" s="149">
        <v>0</v>
      </c>
      <c r="L1325" s="149">
        <v>0</v>
      </c>
      <c r="M1325" s="149">
        <v>0</v>
      </c>
      <c r="N1325" s="149">
        <v>0</v>
      </c>
      <c r="O1325" s="149">
        <v>0</v>
      </c>
      <c r="P1325" s="149">
        <v>0</v>
      </c>
      <c r="Q1325" s="149">
        <v>0</v>
      </c>
    </row>
    <row r="1326" customHeight="1" spans="1:17">
      <c r="A1326" s="150" t="s">
        <v>1780</v>
      </c>
      <c r="B1326" s="150" t="s">
        <v>1520</v>
      </c>
      <c r="C1326" s="150" t="s">
        <v>1161</v>
      </c>
      <c r="D1326" s="148" t="s">
        <v>1406</v>
      </c>
      <c r="E1326" s="148" t="s">
        <v>1407</v>
      </c>
      <c r="F1326" s="149">
        <v>24.13</v>
      </c>
      <c r="G1326" s="149">
        <v>24.13</v>
      </c>
      <c r="H1326" s="149">
        <v>24.13</v>
      </c>
      <c r="I1326" s="149">
        <v>0</v>
      </c>
      <c r="J1326" s="149">
        <v>0</v>
      </c>
      <c r="K1326" s="149">
        <v>0</v>
      </c>
      <c r="L1326" s="149">
        <v>0</v>
      </c>
      <c r="M1326" s="149">
        <v>0</v>
      </c>
      <c r="N1326" s="149">
        <v>0</v>
      </c>
      <c r="O1326" s="149">
        <v>0</v>
      </c>
      <c r="P1326" s="149">
        <v>0</v>
      </c>
      <c r="Q1326" s="149">
        <v>0</v>
      </c>
    </row>
    <row r="1327" customHeight="1" spans="1:17">
      <c r="A1327" s="150"/>
      <c r="B1327" s="150"/>
      <c r="C1327" s="150"/>
      <c r="D1327" s="148" t="s">
        <v>1466</v>
      </c>
      <c r="E1327" s="148" t="s">
        <v>1467</v>
      </c>
      <c r="F1327" s="149">
        <v>387.32</v>
      </c>
      <c r="G1327" s="149">
        <v>387.32</v>
      </c>
      <c r="H1327" s="149">
        <v>387.32</v>
      </c>
      <c r="I1327" s="149">
        <v>0</v>
      </c>
      <c r="J1327" s="149">
        <v>0</v>
      </c>
      <c r="K1327" s="149">
        <v>0</v>
      </c>
      <c r="L1327" s="149">
        <v>0</v>
      </c>
      <c r="M1327" s="149">
        <v>0</v>
      </c>
      <c r="N1327" s="149">
        <v>0</v>
      </c>
      <c r="O1327" s="149">
        <v>0</v>
      </c>
      <c r="P1327" s="149">
        <v>0</v>
      </c>
      <c r="Q1327" s="149">
        <v>0</v>
      </c>
    </row>
    <row r="1328" customHeight="1" spans="1:17">
      <c r="A1328" s="150" t="s">
        <v>1780</v>
      </c>
      <c r="B1328" s="150" t="s">
        <v>1520</v>
      </c>
      <c r="C1328" s="150" t="s">
        <v>1161</v>
      </c>
      <c r="D1328" s="148" t="s">
        <v>1468</v>
      </c>
      <c r="E1328" s="148" t="s">
        <v>1469</v>
      </c>
      <c r="F1328" s="149">
        <v>387.32</v>
      </c>
      <c r="G1328" s="149">
        <v>387.32</v>
      </c>
      <c r="H1328" s="149">
        <v>387.32</v>
      </c>
      <c r="I1328" s="149">
        <v>0</v>
      </c>
      <c r="J1328" s="149">
        <v>0</v>
      </c>
      <c r="K1328" s="149">
        <v>0</v>
      </c>
      <c r="L1328" s="149">
        <v>0</v>
      </c>
      <c r="M1328" s="149">
        <v>0</v>
      </c>
      <c r="N1328" s="149">
        <v>0</v>
      </c>
      <c r="O1328" s="149">
        <v>0</v>
      </c>
      <c r="P1328" s="149">
        <v>0</v>
      </c>
      <c r="Q1328" s="149">
        <v>0</v>
      </c>
    </row>
    <row r="1329" customHeight="1" spans="1:17">
      <c r="A1329" s="150"/>
      <c r="B1329" s="150"/>
      <c r="C1329" s="150"/>
      <c r="D1329" s="148" t="s">
        <v>1470</v>
      </c>
      <c r="E1329" s="148" t="s">
        <v>1471</v>
      </c>
      <c r="F1329" s="149">
        <v>94.78</v>
      </c>
      <c r="G1329" s="149">
        <v>94.78</v>
      </c>
      <c r="H1329" s="149">
        <v>94.78</v>
      </c>
      <c r="I1329" s="149">
        <v>0</v>
      </c>
      <c r="J1329" s="149">
        <v>0</v>
      </c>
      <c r="K1329" s="149">
        <v>0</v>
      </c>
      <c r="L1329" s="149">
        <v>0</v>
      </c>
      <c r="M1329" s="149">
        <v>0</v>
      </c>
      <c r="N1329" s="149">
        <v>0</v>
      </c>
      <c r="O1329" s="149">
        <v>0</v>
      </c>
      <c r="P1329" s="149">
        <v>0</v>
      </c>
      <c r="Q1329" s="149">
        <v>0</v>
      </c>
    </row>
    <row r="1330" customHeight="1" spans="1:17">
      <c r="A1330" s="150" t="s">
        <v>1780</v>
      </c>
      <c r="B1330" s="150" t="s">
        <v>1520</v>
      </c>
      <c r="C1330" s="150" t="s">
        <v>1161</v>
      </c>
      <c r="D1330" s="148" t="s">
        <v>1472</v>
      </c>
      <c r="E1330" s="148" t="s">
        <v>1473</v>
      </c>
      <c r="F1330" s="149">
        <v>94.78</v>
      </c>
      <c r="G1330" s="149">
        <v>94.78</v>
      </c>
      <c r="H1330" s="149">
        <v>94.78</v>
      </c>
      <c r="I1330" s="149">
        <v>0</v>
      </c>
      <c r="J1330" s="149">
        <v>0</v>
      </c>
      <c r="K1330" s="149">
        <v>0</v>
      </c>
      <c r="L1330" s="149">
        <v>0</v>
      </c>
      <c r="M1330" s="149">
        <v>0</v>
      </c>
      <c r="N1330" s="149">
        <v>0</v>
      </c>
      <c r="O1330" s="149">
        <v>0</v>
      </c>
      <c r="P1330" s="149">
        <v>0</v>
      </c>
      <c r="Q1330" s="149">
        <v>0</v>
      </c>
    </row>
    <row r="1331" customHeight="1" spans="1:17">
      <c r="A1331" s="150"/>
      <c r="B1331" s="150"/>
      <c r="C1331" s="150"/>
      <c r="D1331" s="148" t="s">
        <v>1499</v>
      </c>
      <c r="E1331" s="148" t="s">
        <v>1500</v>
      </c>
      <c r="F1331" s="149">
        <v>104.42</v>
      </c>
      <c r="G1331" s="149">
        <v>104.42</v>
      </c>
      <c r="H1331" s="149">
        <v>104.42</v>
      </c>
      <c r="I1331" s="149">
        <v>0</v>
      </c>
      <c r="J1331" s="149">
        <v>0</v>
      </c>
      <c r="K1331" s="149">
        <v>0</v>
      </c>
      <c r="L1331" s="149">
        <v>0</v>
      </c>
      <c r="M1331" s="149">
        <v>0</v>
      </c>
      <c r="N1331" s="149">
        <v>0</v>
      </c>
      <c r="O1331" s="149">
        <v>0</v>
      </c>
      <c r="P1331" s="149">
        <v>0</v>
      </c>
      <c r="Q1331" s="149">
        <v>0</v>
      </c>
    </row>
    <row r="1332" customHeight="1" spans="1:17">
      <c r="A1332" s="150" t="s">
        <v>1780</v>
      </c>
      <c r="B1332" s="150" t="s">
        <v>1520</v>
      </c>
      <c r="C1332" s="150" t="s">
        <v>1161</v>
      </c>
      <c r="D1332" s="148" t="s">
        <v>1501</v>
      </c>
      <c r="E1332" s="148" t="s">
        <v>1502</v>
      </c>
      <c r="F1332" s="149">
        <v>104.42</v>
      </c>
      <c r="G1332" s="149">
        <v>104.42</v>
      </c>
      <c r="H1332" s="149">
        <v>104.42</v>
      </c>
      <c r="I1332" s="149">
        <v>0</v>
      </c>
      <c r="J1332" s="149">
        <v>0</v>
      </c>
      <c r="K1332" s="149">
        <v>0</v>
      </c>
      <c r="L1332" s="149">
        <v>0</v>
      </c>
      <c r="M1332" s="149">
        <v>0</v>
      </c>
      <c r="N1332" s="149">
        <v>0</v>
      </c>
      <c r="O1332" s="149">
        <v>0</v>
      </c>
      <c r="P1332" s="149">
        <v>0</v>
      </c>
      <c r="Q1332" s="149">
        <v>0</v>
      </c>
    </row>
    <row r="1333" customHeight="1" spans="1:17">
      <c r="A1333" s="150"/>
      <c r="B1333" s="150"/>
      <c r="C1333" s="150"/>
      <c r="D1333" s="148" t="s">
        <v>1251</v>
      </c>
      <c r="E1333" s="148" t="s">
        <v>1252</v>
      </c>
      <c r="F1333" s="149">
        <v>33.41</v>
      </c>
      <c r="G1333" s="149">
        <v>33.41</v>
      </c>
      <c r="H1333" s="149">
        <v>33.41</v>
      </c>
      <c r="I1333" s="149">
        <v>0</v>
      </c>
      <c r="J1333" s="149">
        <v>0</v>
      </c>
      <c r="K1333" s="149">
        <v>0</v>
      </c>
      <c r="L1333" s="149">
        <v>0</v>
      </c>
      <c r="M1333" s="149">
        <v>0</v>
      </c>
      <c r="N1333" s="149">
        <v>0</v>
      </c>
      <c r="O1333" s="149">
        <v>0</v>
      </c>
      <c r="P1333" s="149">
        <v>0</v>
      </c>
      <c r="Q1333" s="149">
        <v>0</v>
      </c>
    </row>
    <row r="1334" customHeight="1" spans="1:17">
      <c r="A1334" s="150" t="s">
        <v>1780</v>
      </c>
      <c r="B1334" s="150" t="s">
        <v>1520</v>
      </c>
      <c r="C1334" s="150" t="s">
        <v>1161</v>
      </c>
      <c r="D1334" s="148" t="s">
        <v>1253</v>
      </c>
      <c r="E1334" s="148" t="s">
        <v>1254</v>
      </c>
      <c r="F1334" s="149">
        <v>33.41</v>
      </c>
      <c r="G1334" s="149">
        <v>33.41</v>
      </c>
      <c r="H1334" s="149">
        <v>33.41</v>
      </c>
      <c r="I1334" s="149">
        <v>0</v>
      </c>
      <c r="J1334" s="149">
        <v>0</v>
      </c>
      <c r="K1334" s="149">
        <v>0</v>
      </c>
      <c r="L1334" s="149">
        <v>0</v>
      </c>
      <c r="M1334" s="149">
        <v>0</v>
      </c>
      <c r="N1334" s="149">
        <v>0</v>
      </c>
      <c r="O1334" s="149">
        <v>0</v>
      </c>
      <c r="P1334" s="149">
        <v>0</v>
      </c>
      <c r="Q1334" s="149">
        <v>0</v>
      </c>
    </row>
    <row r="1335" customHeight="1" spans="1:17">
      <c r="A1335" s="150"/>
      <c r="B1335" s="150"/>
      <c r="C1335" s="150"/>
      <c r="D1335" s="148" t="s">
        <v>1213</v>
      </c>
      <c r="E1335" s="148" t="s">
        <v>1214</v>
      </c>
      <c r="F1335" s="149">
        <v>18.32</v>
      </c>
      <c r="G1335" s="149">
        <v>18.32</v>
      </c>
      <c r="H1335" s="149">
        <v>18.32</v>
      </c>
      <c r="I1335" s="149">
        <v>0</v>
      </c>
      <c r="J1335" s="149">
        <v>0</v>
      </c>
      <c r="K1335" s="149">
        <v>0</v>
      </c>
      <c r="L1335" s="149">
        <v>0</v>
      </c>
      <c r="M1335" s="149">
        <v>0</v>
      </c>
      <c r="N1335" s="149">
        <v>0</v>
      </c>
      <c r="O1335" s="149">
        <v>0</v>
      </c>
      <c r="P1335" s="149">
        <v>0</v>
      </c>
      <c r="Q1335" s="149">
        <v>0</v>
      </c>
    </row>
    <row r="1336" customHeight="1" spans="1:17">
      <c r="A1336" s="150" t="s">
        <v>1780</v>
      </c>
      <c r="B1336" s="150" t="s">
        <v>1520</v>
      </c>
      <c r="C1336" s="150" t="s">
        <v>1161</v>
      </c>
      <c r="D1336" s="148" t="s">
        <v>1215</v>
      </c>
      <c r="E1336" s="148" t="s">
        <v>1216</v>
      </c>
      <c r="F1336" s="149">
        <v>18.32</v>
      </c>
      <c r="G1336" s="149">
        <v>18.32</v>
      </c>
      <c r="H1336" s="149">
        <v>18.32</v>
      </c>
      <c r="I1336" s="149">
        <v>0</v>
      </c>
      <c r="J1336" s="149">
        <v>0</v>
      </c>
      <c r="K1336" s="149">
        <v>0</v>
      </c>
      <c r="L1336" s="149">
        <v>0</v>
      </c>
      <c r="M1336" s="149">
        <v>0</v>
      </c>
      <c r="N1336" s="149">
        <v>0</v>
      </c>
      <c r="O1336" s="149">
        <v>0</v>
      </c>
      <c r="P1336" s="149">
        <v>0</v>
      </c>
      <c r="Q1336" s="149">
        <v>0</v>
      </c>
    </row>
    <row r="1337" customHeight="1" spans="1:17">
      <c r="A1337" s="150"/>
      <c r="B1337" s="150"/>
      <c r="C1337" s="150"/>
      <c r="D1337" s="148" t="s">
        <v>1415</v>
      </c>
      <c r="E1337" s="148" t="s">
        <v>1416</v>
      </c>
      <c r="F1337" s="149">
        <v>16.85</v>
      </c>
      <c r="G1337" s="149">
        <v>16.85</v>
      </c>
      <c r="H1337" s="149">
        <v>16.85</v>
      </c>
      <c r="I1337" s="149">
        <v>0</v>
      </c>
      <c r="J1337" s="149">
        <v>0</v>
      </c>
      <c r="K1337" s="149">
        <v>0</v>
      </c>
      <c r="L1337" s="149">
        <v>0</v>
      </c>
      <c r="M1337" s="149">
        <v>0</v>
      </c>
      <c r="N1337" s="149">
        <v>0</v>
      </c>
      <c r="O1337" s="149">
        <v>0</v>
      </c>
      <c r="P1337" s="149">
        <v>0</v>
      </c>
      <c r="Q1337" s="149">
        <v>0</v>
      </c>
    </row>
    <row r="1338" customHeight="1" spans="1:17">
      <c r="A1338" s="150" t="s">
        <v>1780</v>
      </c>
      <c r="B1338" s="150" t="s">
        <v>1520</v>
      </c>
      <c r="C1338" s="150" t="s">
        <v>1161</v>
      </c>
      <c r="D1338" s="148" t="s">
        <v>1418</v>
      </c>
      <c r="E1338" s="148" t="s">
        <v>1419</v>
      </c>
      <c r="F1338" s="149">
        <v>16.85</v>
      </c>
      <c r="G1338" s="149">
        <v>16.85</v>
      </c>
      <c r="H1338" s="149">
        <v>16.85</v>
      </c>
      <c r="I1338" s="149">
        <v>0</v>
      </c>
      <c r="J1338" s="149">
        <v>0</v>
      </c>
      <c r="K1338" s="149">
        <v>0</v>
      </c>
      <c r="L1338" s="149">
        <v>0</v>
      </c>
      <c r="M1338" s="149">
        <v>0</v>
      </c>
      <c r="N1338" s="149">
        <v>0</v>
      </c>
      <c r="O1338" s="149">
        <v>0</v>
      </c>
      <c r="P1338" s="149">
        <v>0</v>
      </c>
      <c r="Q1338" s="149">
        <v>0</v>
      </c>
    </row>
    <row r="1339" customHeight="1" spans="1:17">
      <c r="A1339" s="150"/>
      <c r="B1339" s="150"/>
      <c r="C1339" s="150"/>
      <c r="D1339" s="148" t="s">
        <v>1431</v>
      </c>
      <c r="E1339" s="148" t="s">
        <v>1432</v>
      </c>
      <c r="F1339" s="149">
        <v>108.89</v>
      </c>
      <c r="G1339" s="149">
        <v>108.89</v>
      </c>
      <c r="H1339" s="149">
        <v>108.89</v>
      </c>
      <c r="I1339" s="149">
        <v>0</v>
      </c>
      <c r="J1339" s="149">
        <v>0</v>
      </c>
      <c r="K1339" s="149">
        <v>0</v>
      </c>
      <c r="L1339" s="149">
        <v>0</v>
      </c>
      <c r="M1339" s="149">
        <v>0</v>
      </c>
      <c r="N1339" s="149">
        <v>0</v>
      </c>
      <c r="O1339" s="149">
        <v>0</v>
      </c>
      <c r="P1339" s="149">
        <v>0</v>
      </c>
      <c r="Q1339" s="149">
        <v>0</v>
      </c>
    </row>
    <row r="1340" customHeight="1" spans="1:17">
      <c r="A1340" s="150" t="s">
        <v>1780</v>
      </c>
      <c r="B1340" s="150" t="s">
        <v>1520</v>
      </c>
      <c r="C1340" s="150" t="s">
        <v>1161</v>
      </c>
      <c r="D1340" s="148" t="s">
        <v>1434</v>
      </c>
      <c r="E1340" s="148" t="s">
        <v>1435</v>
      </c>
      <c r="F1340" s="149">
        <v>108.89</v>
      </c>
      <c r="G1340" s="149">
        <v>108.89</v>
      </c>
      <c r="H1340" s="149">
        <v>108.89</v>
      </c>
      <c r="I1340" s="149">
        <v>0</v>
      </c>
      <c r="J1340" s="149">
        <v>0</v>
      </c>
      <c r="K1340" s="149">
        <v>0</v>
      </c>
      <c r="L1340" s="149">
        <v>0</v>
      </c>
      <c r="M1340" s="149">
        <v>0</v>
      </c>
      <c r="N1340" s="149">
        <v>0</v>
      </c>
      <c r="O1340" s="149">
        <v>0</v>
      </c>
      <c r="P1340" s="149">
        <v>0</v>
      </c>
      <c r="Q1340" s="149">
        <v>0</v>
      </c>
    </row>
    <row r="1341" customHeight="1" spans="1:17">
      <c r="A1341" s="150"/>
      <c r="B1341" s="150"/>
      <c r="C1341" s="150"/>
      <c r="D1341" s="148" t="s">
        <v>1553</v>
      </c>
      <c r="E1341" s="148" t="s">
        <v>1554</v>
      </c>
      <c r="F1341" s="149">
        <v>24.76</v>
      </c>
      <c r="G1341" s="149">
        <v>24.76</v>
      </c>
      <c r="H1341" s="149">
        <v>24.76</v>
      </c>
      <c r="I1341" s="149">
        <v>0</v>
      </c>
      <c r="J1341" s="149">
        <v>0</v>
      </c>
      <c r="K1341" s="149">
        <v>0</v>
      </c>
      <c r="L1341" s="149">
        <v>0</v>
      </c>
      <c r="M1341" s="149">
        <v>0</v>
      </c>
      <c r="N1341" s="149">
        <v>0</v>
      </c>
      <c r="O1341" s="149">
        <v>0</v>
      </c>
      <c r="P1341" s="149">
        <v>0</v>
      </c>
      <c r="Q1341" s="149">
        <v>0</v>
      </c>
    </row>
    <row r="1342" customHeight="1" spans="1:17">
      <c r="A1342" s="150" t="s">
        <v>1780</v>
      </c>
      <c r="B1342" s="150" t="s">
        <v>1520</v>
      </c>
      <c r="C1342" s="150" t="s">
        <v>1161</v>
      </c>
      <c r="D1342" s="148" t="s">
        <v>1555</v>
      </c>
      <c r="E1342" s="148" t="s">
        <v>1556</v>
      </c>
      <c r="F1342" s="149">
        <v>24.76</v>
      </c>
      <c r="G1342" s="149">
        <v>24.76</v>
      </c>
      <c r="H1342" s="149">
        <v>24.76</v>
      </c>
      <c r="I1342" s="149">
        <v>0</v>
      </c>
      <c r="J1342" s="149">
        <v>0</v>
      </c>
      <c r="K1342" s="149">
        <v>0</v>
      </c>
      <c r="L1342" s="149">
        <v>0</v>
      </c>
      <c r="M1342" s="149">
        <v>0</v>
      </c>
      <c r="N1342" s="149">
        <v>0</v>
      </c>
      <c r="O1342" s="149">
        <v>0</v>
      </c>
      <c r="P1342" s="149">
        <v>0</v>
      </c>
      <c r="Q1342" s="149">
        <v>0</v>
      </c>
    </row>
    <row r="1343" customHeight="1" spans="1:17">
      <c r="A1343" s="150"/>
      <c r="B1343" s="150"/>
      <c r="C1343" s="150"/>
      <c r="D1343" s="148" t="s">
        <v>1536</v>
      </c>
      <c r="E1343" s="148" t="s">
        <v>1537</v>
      </c>
      <c r="F1343" s="149">
        <v>60.86</v>
      </c>
      <c r="G1343" s="149">
        <v>60.86</v>
      </c>
      <c r="H1343" s="149">
        <v>60.86</v>
      </c>
      <c r="I1343" s="149">
        <v>0</v>
      </c>
      <c r="J1343" s="149">
        <v>0</v>
      </c>
      <c r="K1343" s="149">
        <v>0</v>
      </c>
      <c r="L1343" s="149">
        <v>0</v>
      </c>
      <c r="M1343" s="149">
        <v>0</v>
      </c>
      <c r="N1343" s="149">
        <v>0</v>
      </c>
      <c r="O1343" s="149">
        <v>0</v>
      </c>
      <c r="P1343" s="149">
        <v>0</v>
      </c>
      <c r="Q1343" s="149">
        <v>0</v>
      </c>
    </row>
    <row r="1344" customHeight="1" spans="1:17">
      <c r="A1344" s="150" t="s">
        <v>1780</v>
      </c>
      <c r="B1344" s="150" t="s">
        <v>1520</v>
      </c>
      <c r="C1344" s="150" t="s">
        <v>1161</v>
      </c>
      <c r="D1344" s="148" t="s">
        <v>1538</v>
      </c>
      <c r="E1344" s="148" t="s">
        <v>1539</v>
      </c>
      <c r="F1344" s="149">
        <v>60.86</v>
      </c>
      <c r="G1344" s="149">
        <v>60.86</v>
      </c>
      <c r="H1344" s="149">
        <v>60.86</v>
      </c>
      <c r="I1344" s="149">
        <v>0</v>
      </c>
      <c r="J1344" s="149">
        <v>0</v>
      </c>
      <c r="K1344" s="149">
        <v>0</v>
      </c>
      <c r="L1344" s="149">
        <v>0</v>
      </c>
      <c r="M1344" s="149">
        <v>0</v>
      </c>
      <c r="N1344" s="149">
        <v>0</v>
      </c>
      <c r="O1344" s="149">
        <v>0</v>
      </c>
      <c r="P1344" s="149">
        <v>0</v>
      </c>
      <c r="Q1344" s="149">
        <v>0</v>
      </c>
    </row>
    <row r="1345" customHeight="1" spans="1:17">
      <c r="A1345" s="150"/>
      <c r="B1345" s="150"/>
      <c r="C1345" s="150"/>
      <c r="D1345" s="148" t="s">
        <v>1567</v>
      </c>
      <c r="E1345" s="148" t="s">
        <v>1568</v>
      </c>
      <c r="F1345" s="149">
        <v>162.52</v>
      </c>
      <c r="G1345" s="149">
        <v>162.52</v>
      </c>
      <c r="H1345" s="149">
        <v>45.93</v>
      </c>
      <c r="I1345" s="149">
        <v>116.59</v>
      </c>
      <c r="J1345" s="149">
        <v>0</v>
      </c>
      <c r="K1345" s="149">
        <v>0</v>
      </c>
      <c r="L1345" s="149">
        <v>0</v>
      </c>
      <c r="M1345" s="149">
        <v>0</v>
      </c>
      <c r="N1345" s="149">
        <v>0</v>
      </c>
      <c r="O1345" s="149">
        <v>0</v>
      </c>
      <c r="P1345" s="149">
        <v>0</v>
      </c>
      <c r="Q1345" s="149">
        <v>0</v>
      </c>
    </row>
    <row r="1346" customHeight="1" spans="1:17">
      <c r="A1346" s="150" t="s">
        <v>1780</v>
      </c>
      <c r="B1346" s="150" t="s">
        <v>1520</v>
      </c>
      <c r="C1346" s="150" t="s">
        <v>1161</v>
      </c>
      <c r="D1346" s="148" t="s">
        <v>1569</v>
      </c>
      <c r="E1346" s="148" t="s">
        <v>1570</v>
      </c>
      <c r="F1346" s="149">
        <v>45.93</v>
      </c>
      <c r="G1346" s="149">
        <v>45.93</v>
      </c>
      <c r="H1346" s="149">
        <v>45.93</v>
      </c>
      <c r="I1346" s="149">
        <v>0</v>
      </c>
      <c r="J1346" s="149">
        <v>0</v>
      </c>
      <c r="K1346" s="149">
        <v>0</v>
      </c>
      <c r="L1346" s="149">
        <v>0</v>
      </c>
      <c r="M1346" s="149">
        <v>0</v>
      </c>
      <c r="N1346" s="149">
        <v>0</v>
      </c>
      <c r="O1346" s="149">
        <v>0</v>
      </c>
      <c r="P1346" s="149">
        <v>0</v>
      </c>
      <c r="Q1346" s="149">
        <v>0</v>
      </c>
    </row>
    <row r="1347" customHeight="1" spans="1:17">
      <c r="A1347" s="150" t="s">
        <v>1780</v>
      </c>
      <c r="B1347" s="150" t="s">
        <v>1520</v>
      </c>
      <c r="C1347" s="150" t="s">
        <v>1161</v>
      </c>
      <c r="D1347" s="148" t="s">
        <v>1608</v>
      </c>
      <c r="E1347" s="148" t="s">
        <v>1609</v>
      </c>
      <c r="F1347" s="149">
        <v>62.41</v>
      </c>
      <c r="G1347" s="149">
        <v>62.41</v>
      </c>
      <c r="H1347" s="149">
        <v>0</v>
      </c>
      <c r="I1347" s="149">
        <v>62.41</v>
      </c>
      <c r="J1347" s="149">
        <v>0</v>
      </c>
      <c r="K1347" s="149">
        <v>0</v>
      </c>
      <c r="L1347" s="149">
        <v>0</v>
      </c>
      <c r="M1347" s="149">
        <v>0</v>
      </c>
      <c r="N1347" s="149">
        <v>0</v>
      </c>
      <c r="O1347" s="149">
        <v>0</v>
      </c>
      <c r="P1347" s="149">
        <v>0</v>
      </c>
      <c r="Q1347" s="149">
        <v>0</v>
      </c>
    </row>
    <row r="1348" customHeight="1" spans="1:17">
      <c r="A1348" s="150" t="s">
        <v>1780</v>
      </c>
      <c r="B1348" s="150" t="s">
        <v>1520</v>
      </c>
      <c r="C1348" s="150" t="s">
        <v>1161</v>
      </c>
      <c r="D1348" s="148" t="s">
        <v>1586</v>
      </c>
      <c r="E1348" s="148" t="s">
        <v>1587</v>
      </c>
      <c r="F1348" s="149">
        <v>16.54</v>
      </c>
      <c r="G1348" s="149">
        <v>16.54</v>
      </c>
      <c r="H1348" s="149">
        <v>0</v>
      </c>
      <c r="I1348" s="149">
        <v>16.54</v>
      </c>
      <c r="J1348" s="149">
        <v>0</v>
      </c>
      <c r="K1348" s="149">
        <v>0</v>
      </c>
      <c r="L1348" s="149">
        <v>0</v>
      </c>
      <c r="M1348" s="149">
        <v>0</v>
      </c>
      <c r="N1348" s="149">
        <v>0</v>
      </c>
      <c r="O1348" s="149">
        <v>0</v>
      </c>
      <c r="P1348" s="149">
        <v>0</v>
      </c>
      <c r="Q1348" s="149">
        <v>0</v>
      </c>
    </row>
    <row r="1349" customHeight="1" spans="1:17">
      <c r="A1349" s="150" t="s">
        <v>1780</v>
      </c>
      <c r="B1349" s="150" t="s">
        <v>1520</v>
      </c>
      <c r="C1349" s="150" t="s">
        <v>1161</v>
      </c>
      <c r="D1349" s="148" t="s">
        <v>1582</v>
      </c>
      <c r="E1349" s="148" t="s">
        <v>1583</v>
      </c>
      <c r="F1349" s="149">
        <v>24.57</v>
      </c>
      <c r="G1349" s="149">
        <v>24.57</v>
      </c>
      <c r="H1349" s="149">
        <v>0</v>
      </c>
      <c r="I1349" s="149">
        <v>24.57</v>
      </c>
      <c r="J1349" s="149">
        <v>0</v>
      </c>
      <c r="K1349" s="149">
        <v>0</v>
      </c>
      <c r="L1349" s="149">
        <v>0</v>
      </c>
      <c r="M1349" s="149">
        <v>0</v>
      </c>
      <c r="N1349" s="149">
        <v>0</v>
      </c>
      <c r="O1349" s="149">
        <v>0</v>
      </c>
      <c r="P1349" s="149">
        <v>0</v>
      </c>
      <c r="Q1349" s="149">
        <v>0</v>
      </c>
    </row>
    <row r="1350" customHeight="1" spans="1:17">
      <c r="A1350" s="150" t="s">
        <v>1780</v>
      </c>
      <c r="B1350" s="150" t="s">
        <v>1520</v>
      </c>
      <c r="C1350" s="150" t="s">
        <v>1161</v>
      </c>
      <c r="D1350" s="148" t="s">
        <v>1577</v>
      </c>
      <c r="E1350" s="148" t="s">
        <v>1578</v>
      </c>
      <c r="F1350" s="149">
        <v>6.13</v>
      </c>
      <c r="G1350" s="149">
        <v>6.13</v>
      </c>
      <c r="H1350" s="149">
        <v>0</v>
      </c>
      <c r="I1350" s="149">
        <v>6.13</v>
      </c>
      <c r="J1350" s="149">
        <v>0</v>
      </c>
      <c r="K1350" s="149">
        <v>0</v>
      </c>
      <c r="L1350" s="149">
        <v>0</v>
      </c>
      <c r="M1350" s="149">
        <v>0</v>
      </c>
      <c r="N1350" s="149">
        <v>0</v>
      </c>
      <c r="O1350" s="149">
        <v>0</v>
      </c>
      <c r="P1350" s="149">
        <v>0</v>
      </c>
      <c r="Q1350" s="149">
        <v>0</v>
      </c>
    </row>
    <row r="1351" customHeight="1" spans="1:17">
      <c r="A1351" s="150" t="s">
        <v>1780</v>
      </c>
      <c r="B1351" s="150" t="s">
        <v>1520</v>
      </c>
      <c r="C1351" s="150" t="s">
        <v>1161</v>
      </c>
      <c r="D1351" s="148" t="s">
        <v>1603</v>
      </c>
      <c r="E1351" s="148" t="s">
        <v>1604</v>
      </c>
      <c r="F1351" s="149">
        <v>6.94</v>
      </c>
      <c r="G1351" s="149">
        <v>6.94</v>
      </c>
      <c r="H1351" s="149">
        <v>0</v>
      </c>
      <c r="I1351" s="149">
        <v>6.94</v>
      </c>
      <c r="J1351" s="149">
        <v>0</v>
      </c>
      <c r="K1351" s="149">
        <v>0</v>
      </c>
      <c r="L1351" s="149">
        <v>0</v>
      </c>
      <c r="M1351" s="149">
        <v>0</v>
      </c>
      <c r="N1351" s="149">
        <v>0</v>
      </c>
      <c r="O1351" s="149">
        <v>0</v>
      </c>
      <c r="P1351" s="149">
        <v>0</v>
      </c>
      <c r="Q1351" s="149">
        <v>0</v>
      </c>
    </row>
    <row r="1352" customHeight="1" spans="1:17">
      <c r="A1352" s="150"/>
      <c r="B1352" s="150"/>
      <c r="C1352" s="150"/>
      <c r="D1352" s="148" t="s">
        <v>1626</v>
      </c>
      <c r="E1352" s="148" t="s">
        <v>1627</v>
      </c>
      <c r="F1352" s="149">
        <v>11.5</v>
      </c>
      <c r="G1352" s="149">
        <v>11.5</v>
      </c>
      <c r="H1352" s="149">
        <v>11.5</v>
      </c>
      <c r="I1352" s="149">
        <v>0</v>
      </c>
      <c r="J1352" s="149">
        <v>0</v>
      </c>
      <c r="K1352" s="149">
        <v>0</v>
      </c>
      <c r="L1352" s="149">
        <v>0</v>
      </c>
      <c r="M1352" s="149">
        <v>0</v>
      </c>
      <c r="N1352" s="149">
        <v>0</v>
      </c>
      <c r="O1352" s="149">
        <v>0</v>
      </c>
      <c r="P1352" s="149">
        <v>0</v>
      </c>
      <c r="Q1352" s="149">
        <v>0</v>
      </c>
    </row>
    <row r="1353" customHeight="1" spans="1:17">
      <c r="A1353" s="150" t="s">
        <v>1780</v>
      </c>
      <c r="B1353" s="150" t="s">
        <v>1520</v>
      </c>
      <c r="C1353" s="150" t="s">
        <v>1161</v>
      </c>
      <c r="D1353" s="148" t="s">
        <v>1628</v>
      </c>
      <c r="E1353" s="148" t="s">
        <v>1629</v>
      </c>
      <c r="F1353" s="149">
        <v>11.5</v>
      </c>
      <c r="G1353" s="149">
        <v>11.5</v>
      </c>
      <c r="H1353" s="149">
        <v>11.5</v>
      </c>
      <c r="I1353" s="149">
        <v>0</v>
      </c>
      <c r="J1353" s="149">
        <v>0</v>
      </c>
      <c r="K1353" s="149">
        <v>0</v>
      </c>
      <c r="L1353" s="149">
        <v>0</v>
      </c>
      <c r="M1353" s="149">
        <v>0</v>
      </c>
      <c r="N1353" s="149">
        <v>0</v>
      </c>
      <c r="O1353" s="149">
        <v>0</v>
      </c>
      <c r="P1353" s="149">
        <v>0</v>
      </c>
      <c r="Q1353" s="149">
        <v>0</v>
      </c>
    </row>
    <row r="1354" customHeight="1" spans="1:17">
      <c r="A1354" s="150"/>
      <c r="B1354" s="150"/>
      <c r="C1354" s="150"/>
      <c r="D1354" s="148" t="s">
        <v>1423</v>
      </c>
      <c r="E1354" s="148" t="s">
        <v>1424</v>
      </c>
      <c r="F1354" s="149">
        <v>21.59</v>
      </c>
      <c r="G1354" s="149">
        <v>21.59</v>
      </c>
      <c r="H1354" s="149">
        <v>21.59</v>
      </c>
      <c r="I1354" s="149">
        <v>0</v>
      </c>
      <c r="J1354" s="149">
        <v>0</v>
      </c>
      <c r="K1354" s="149">
        <v>0</v>
      </c>
      <c r="L1354" s="149">
        <v>0</v>
      </c>
      <c r="M1354" s="149">
        <v>0</v>
      </c>
      <c r="N1354" s="149">
        <v>0</v>
      </c>
      <c r="O1354" s="149">
        <v>0</v>
      </c>
      <c r="P1354" s="149">
        <v>0</v>
      </c>
      <c r="Q1354" s="149">
        <v>0</v>
      </c>
    </row>
    <row r="1355" customHeight="1" spans="1:17">
      <c r="A1355" s="150" t="s">
        <v>1780</v>
      </c>
      <c r="B1355" s="150" t="s">
        <v>1520</v>
      </c>
      <c r="C1355" s="150" t="s">
        <v>1161</v>
      </c>
      <c r="D1355" s="148" t="s">
        <v>1426</v>
      </c>
      <c r="E1355" s="148" t="s">
        <v>1427</v>
      </c>
      <c r="F1355" s="149">
        <v>21.59</v>
      </c>
      <c r="G1355" s="149">
        <v>21.59</v>
      </c>
      <c r="H1355" s="149">
        <v>21.59</v>
      </c>
      <c r="I1355" s="149">
        <v>0</v>
      </c>
      <c r="J1355" s="149">
        <v>0</v>
      </c>
      <c r="K1355" s="149">
        <v>0</v>
      </c>
      <c r="L1355" s="149">
        <v>0</v>
      </c>
      <c r="M1355" s="149">
        <v>0</v>
      </c>
      <c r="N1355" s="149">
        <v>0</v>
      </c>
      <c r="O1355" s="149">
        <v>0</v>
      </c>
      <c r="P1355" s="149">
        <v>0</v>
      </c>
      <c r="Q1355" s="149">
        <v>0</v>
      </c>
    </row>
    <row r="1356" customHeight="1" spans="1:17">
      <c r="A1356" s="150"/>
      <c r="B1356" s="150"/>
      <c r="C1356" s="150"/>
      <c r="D1356" s="148" t="s">
        <v>1392</v>
      </c>
      <c r="E1356" s="148" t="s">
        <v>1393</v>
      </c>
      <c r="F1356" s="149">
        <v>62.29</v>
      </c>
      <c r="G1356" s="149">
        <v>62.29</v>
      </c>
      <c r="H1356" s="149">
        <v>62.29</v>
      </c>
      <c r="I1356" s="149">
        <v>0</v>
      </c>
      <c r="J1356" s="149">
        <v>0</v>
      </c>
      <c r="K1356" s="149">
        <v>0</v>
      </c>
      <c r="L1356" s="149">
        <v>0</v>
      </c>
      <c r="M1356" s="149">
        <v>0</v>
      </c>
      <c r="N1356" s="149">
        <v>0</v>
      </c>
      <c r="O1356" s="149">
        <v>0</v>
      </c>
      <c r="P1356" s="149">
        <v>0</v>
      </c>
      <c r="Q1356" s="149">
        <v>0</v>
      </c>
    </row>
    <row r="1357" customHeight="1" spans="1:17">
      <c r="A1357" s="150" t="s">
        <v>1780</v>
      </c>
      <c r="B1357" s="150" t="s">
        <v>1520</v>
      </c>
      <c r="C1357" s="150" t="s">
        <v>1161</v>
      </c>
      <c r="D1357" s="148" t="s">
        <v>1395</v>
      </c>
      <c r="E1357" s="148" t="s">
        <v>1396</v>
      </c>
      <c r="F1357" s="149">
        <v>62.29</v>
      </c>
      <c r="G1357" s="149">
        <v>62.29</v>
      </c>
      <c r="H1357" s="149">
        <v>62.29</v>
      </c>
      <c r="I1357" s="149">
        <v>0</v>
      </c>
      <c r="J1357" s="149">
        <v>0</v>
      </c>
      <c r="K1357" s="149">
        <v>0</v>
      </c>
      <c r="L1357" s="149">
        <v>0</v>
      </c>
      <c r="M1357" s="149">
        <v>0</v>
      </c>
      <c r="N1357" s="149">
        <v>0</v>
      </c>
      <c r="O1357" s="149">
        <v>0</v>
      </c>
      <c r="P1357" s="149">
        <v>0</v>
      </c>
      <c r="Q1357" s="149">
        <v>0</v>
      </c>
    </row>
    <row r="1358" customHeight="1" spans="1:17">
      <c r="A1358" s="150"/>
      <c r="B1358" s="150"/>
      <c r="C1358" s="150"/>
      <c r="D1358" s="148" t="s">
        <v>1571</v>
      </c>
      <c r="E1358" s="148" t="s">
        <v>1572</v>
      </c>
      <c r="F1358" s="149">
        <v>46.66</v>
      </c>
      <c r="G1358" s="149">
        <v>46.66</v>
      </c>
      <c r="H1358" s="149">
        <v>46.66</v>
      </c>
      <c r="I1358" s="149">
        <v>0</v>
      </c>
      <c r="J1358" s="149">
        <v>0</v>
      </c>
      <c r="K1358" s="149">
        <v>0</v>
      </c>
      <c r="L1358" s="149">
        <v>0</v>
      </c>
      <c r="M1358" s="149">
        <v>0</v>
      </c>
      <c r="N1358" s="149">
        <v>0</v>
      </c>
      <c r="O1358" s="149">
        <v>0</v>
      </c>
      <c r="P1358" s="149">
        <v>0</v>
      </c>
      <c r="Q1358" s="149">
        <v>0</v>
      </c>
    </row>
    <row r="1359" customHeight="1" spans="1:17">
      <c r="A1359" s="150" t="s">
        <v>1780</v>
      </c>
      <c r="B1359" s="150" t="s">
        <v>1520</v>
      </c>
      <c r="C1359" s="150" t="s">
        <v>1161</v>
      </c>
      <c r="D1359" s="148" t="s">
        <v>1573</v>
      </c>
      <c r="E1359" s="148" t="s">
        <v>1574</v>
      </c>
      <c r="F1359" s="149">
        <v>46.66</v>
      </c>
      <c r="G1359" s="149">
        <v>46.66</v>
      </c>
      <c r="H1359" s="149">
        <v>46.66</v>
      </c>
      <c r="I1359" s="149">
        <v>0</v>
      </c>
      <c r="J1359" s="149">
        <v>0</v>
      </c>
      <c r="K1359" s="149">
        <v>0</v>
      </c>
      <c r="L1359" s="149">
        <v>0</v>
      </c>
      <c r="M1359" s="149">
        <v>0</v>
      </c>
      <c r="N1359" s="149">
        <v>0</v>
      </c>
      <c r="O1359" s="149">
        <v>0</v>
      </c>
      <c r="P1359" s="149">
        <v>0</v>
      </c>
      <c r="Q1359" s="149">
        <v>0</v>
      </c>
    </row>
    <row r="1360" customHeight="1" spans="1:17">
      <c r="A1360" s="150"/>
      <c r="B1360" s="150"/>
      <c r="C1360" s="150"/>
      <c r="D1360" s="148" t="s">
        <v>1630</v>
      </c>
      <c r="E1360" s="148" t="s">
        <v>1631</v>
      </c>
      <c r="F1360" s="149">
        <v>40.97</v>
      </c>
      <c r="G1360" s="149">
        <v>40.97</v>
      </c>
      <c r="H1360" s="149">
        <v>40.97</v>
      </c>
      <c r="I1360" s="149">
        <v>0</v>
      </c>
      <c r="J1360" s="149">
        <v>0</v>
      </c>
      <c r="K1360" s="149">
        <v>0</v>
      </c>
      <c r="L1360" s="149">
        <v>0</v>
      </c>
      <c r="M1360" s="149">
        <v>0</v>
      </c>
      <c r="N1360" s="149">
        <v>0</v>
      </c>
      <c r="O1360" s="149">
        <v>0</v>
      </c>
      <c r="P1360" s="149">
        <v>0</v>
      </c>
      <c r="Q1360" s="149">
        <v>0</v>
      </c>
    </row>
    <row r="1361" customHeight="1" spans="1:17">
      <c r="A1361" s="150" t="s">
        <v>1780</v>
      </c>
      <c r="B1361" s="150" t="s">
        <v>1520</v>
      </c>
      <c r="C1361" s="150" t="s">
        <v>1161</v>
      </c>
      <c r="D1361" s="148" t="s">
        <v>1632</v>
      </c>
      <c r="E1361" s="148" t="s">
        <v>1633</v>
      </c>
      <c r="F1361" s="149">
        <v>40.97</v>
      </c>
      <c r="G1361" s="149">
        <v>40.97</v>
      </c>
      <c r="H1361" s="149">
        <v>40.97</v>
      </c>
      <c r="I1361" s="149">
        <v>0</v>
      </c>
      <c r="J1361" s="149">
        <v>0</v>
      </c>
      <c r="K1361" s="149">
        <v>0</v>
      </c>
      <c r="L1361" s="149">
        <v>0</v>
      </c>
      <c r="M1361" s="149">
        <v>0</v>
      </c>
      <c r="N1361" s="149">
        <v>0</v>
      </c>
      <c r="O1361" s="149">
        <v>0</v>
      </c>
      <c r="P1361" s="149">
        <v>0</v>
      </c>
      <c r="Q1361" s="149">
        <v>0</v>
      </c>
    </row>
    <row r="1362" customHeight="1" spans="1:17">
      <c r="A1362" s="150"/>
      <c r="B1362" s="150"/>
      <c r="C1362" s="150"/>
      <c r="D1362" s="148" t="s">
        <v>1634</v>
      </c>
      <c r="E1362" s="148" t="s">
        <v>1635</v>
      </c>
      <c r="F1362" s="149">
        <v>89.63</v>
      </c>
      <c r="G1362" s="149">
        <v>89.63</v>
      </c>
      <c r="H1362" s="149">
        <v>64.87</v>
      </c>
      <c r="I1362" s="149">
        <v>24.76</v>
      </c>
      <c r="J1362" s="149">
        <v>0</v>
      </c>
      <c r="K1362" s="149">
        <v>0</v>
      </c>
      <c r="L1362" s="149">
        <v>0</v>
      </c>
      <c r="M1362" s="149">
        <v>0</v>
      </c>
      <c r="N1362" s="149">
        <v>0</v>
      </c>
      <c r="O1362" s="149">
        <v>0</v>
      </c>
      <c r="P1362" s="149">
        <v>0</v>
      </c>
      <c r="Q1362" s="149">
        <v>0</v>
      </c>
    </row>
    <row r="1363" customHeight="1" spans="1:17">
      <c r="A1363" s="150" t="s">
        <v>1780</v>
      </c>
      <c r="B1363" s="150" t="s">
        <v>1520</v>
      </c>
      <c r="C1363" s="150" t="s">
        <v>1161</v>
      </c>
      <c r="D1363" s="148" t="s">
        <v>1636</v>
      </c>
      <c r="E1363" s="148" t="s">
        <v>1637</v>
      </c>
      <c r="F1363" s="149">
        <v>52.48</v>
      </c>
      <c r="G1363" s="149">
        <v>52.48</v>
      </c>
      <c r="H1363" s="149">
        <v>52.48</v>
      </c>
      <c r="I1363" s="149">
        <v>0</v>
      </c>
      <c r="J1363" s="149">
        <v>0</v>
      </c>
      <c r="K1363" s="149">
        <v>0</v>
      </c>
      <c r="L1363" s="149">
        <v>0</v>
      </c>
      <c r="M1363" s="149">
        <v>0</v>
      </c>
      <c r="N1363" s="149">
        <v>0</v>
      </c>
      <c r="O1363" s="149">
        <v>0</v>
      </c>
      <c r="P1363" s="149">
        <v>0</v>
      </c>
      <c r="Q1363" s="149">
        <v>0</v>
      </c>
    </row>
    <row r="1364" customHeight="1" spans="1:17">
      <c r="A1364" s="150" t="s">
        <v>1780</v>
      </c>
      <c r="B1364" s="150" t="s">
        <v>1520</v>
      </c>
      <c r="C1364" s="150" t="s">
        <v>1161</v>
      </c>
      <c r="D1364" s="148" t="s">
        <v>1638</v>
      </c>
      <c r="E1364" s="148" t="s">
        <v>1639</v>
      </c>
      <c r="F1364" s="149">
        <v>3.82</v>
      </c>
      <c r="G1364" s="149">
        <v>3.82</v>
      </c>
      <c r="H1364" s="149">
        <v>3.82</v>
      </c>
      <c r="I1364" s="149">
        <v>0</v>
      </c>
      <c r="J1364" s="149">
        <v>0</v>
      </c>
      <c r="K1364" s="149">
        <v>0</v>
      </c>
      <c r="L1364" s="149">
        <v>0</v>
      </c>
      <c r="M1364" s="149">
        <v>0</v>
      </c>
      <c r="N1364" s="149">
        <v>0</v>
      </c>
      <c r="O1364" s="149">
        <v>0</v>
      </c>
      <c r="P1364" s="149">
        <v>0</v>
      </c>
      <c r="Q1364" s="149">
        <v>0</v>
      </c>
    </row>
    <row r="1365" customHeight="1" spans="1:17">
      <c r="A1365" s="150" t="s">
        <v>1780</v>
      </c>
      <c r="B1365" s="150" t="s">
        <v>1520</v>
      </c>
      <c r="C1365" s="150" t="s">
        <v>1161</v>
      </c>
      <c r="D1365" s="148" t="s">
        <v>1640</v>
      </c>
      <c r="E1365" s="148" t="s">
        <v>1641</v>
      </c>
      <c r="F1365" s="149">
        <v>20.45</v>
      </c>
      <c r="G1365" s="149">
        <v>20.45</v>
      </c>
      <c r="H1365" s="149">
        <v>0</v>
      </c>
      <c r="I1365" s="149">
        <v>20.45</v>
      </c>
      <c r="J1365" s="149">
        <v>0</v>
      </c>
      <c r="K1365" s="149">
        <v>0</v>
      </c>
      <c r="L1365" s="149">
        <v>0</v>
      </c>
      <c r="M1365" s="149">
        <v>0</v>
      </c>
      <c r="N1365" s="149">
        <v>0</v>
      </c>
      <c r="O1365" s="149">
        <v>0</v>
      </c>
      <c r="P1365" s="149">
        <v>0</v>
      </c>
      <c r="Q1365" s="149">
        <v>0</v>
      </c>
    </row>
    <row r="1366" customHeight="1" spans="1:17">
      <c r="A1366" s="150" t="s">
        <v>1780</v>
      </c>
      <c r="B1366" s="150" t="s">
        <v>1520</v>
      </c>
      <c r="C1366" s="150" t="s">
        <v>1161</v>
      </c>
      <c r="D1366" s="148" t="s">
        <v>1642</v>
      </c>
      <c r="E1366" s="148" t="s">
        <v>1643</v>
      </c>
      <c r="F1366" s="149">
        <v>3.36</v>
      </c>
      <c r="G1366" s="149">
        <v>3.36</v>
      </c>
      <c r="H1366" s="149">
        <v>3.36</v>
      </c>
      <c r="I1366" s="149">
        <v>0</v>
      </c>
      <c r="J1366" s="149">
        <v>0</v>
      </c>
      <c r="K1366" s="149">
        <v>0</v>
      </c>
      <c r="L1366" s="149">
        <v>0</v>
      </c>
      <c r="M1366" s="149">
        <v>0</v>
      </c>
      <c r="N1366" s="149">
        <v>0</v>
      </c>
      <c r="O1366" s="149">
        <v>0</v>
      </c>
      <c r="P1366" s="149">
        <v>0</v>
      </c>
      <c r="Q1366" s="149">
        <v>0</v>
      </c>
    </row>
    <row r="1367" customHeight="1" spans="1:17">
      <c r="A1367" s="150" t="s">
        <v>1780</v>
      </c>
      <c r="B1367" s="150" t="s">
        <v>1520</v>
      </c>
      <c r="C1367" s="150" t="s">
        <v>1161</v>
      </c>
      <c r="D1367" s="148" t="s">
        <v>1644</v>
      </c>
      <c r="E1367" s="148" t="s">
        <v>1645</v>
      </c>
      <c r="F1367" s="149">
        <v>5.21</v>
      </c>
      <c r="G1367" s="149">
        <v>5.21</v>
      </c>
      <c r="H1367" s="149">
        <v>5.21</v>
      </c>
      <c r="I1367" s="149">
        <v>0</v>
      </c>
      <c r="J1367" s="149">
        <v>0</v>
      </c>
      <c r="K1367" s="149">
        <v>0</v>
      </c>
      <c r="L1367" s="149">
        <v>0</v>
      </c>
      <c r="M1367" s="149">
        <v>0</v>
      </c>
      <c r="N1367" s="149">
        <v>0</v>
      </c>
      <c r="O1367" s="149">
        <v>0</v>
      </c>
      <c r="P1367" s="149">
        <v>0</v>
      </c>
      <c r="Q1367" s="149">
        <v>0</v>
      </c>
    </row>
    <row r="1368" customHeight="1" spans="1:17">
      <c r="A1368" s="150" t="s">
        <v>1780</v>
      </c>
      <c r="B1368" s="150" t="s">
        <v>1520</v>
      </c>
      <c r="C1368" s="150" t="s">
        <v>1161</v>
      </c>
      <c r="D1368" s="148" t="s">
        <v>1646</v>
      </c>
      <c r="E1368" s="148" t="s">
        <v>1647</v>
      </c>
      <c r="F1368" s="149">
        <v>4.31</v>
      </c>
      <c r="G1368" s="149">
        <v>4.31</v>
      </c>
      <c r="H1368" s="149">
        <v>0</v>
      </c>
      <c r="I1368" s="149">
        <v>4.31</v>
      </c>
      <c r="J1368" s="149">
        <v>0</v>
      </c>
      <c r="K1368" s="149">
        <v>0</v>
      </c>
      <c r="L1368" s="149">
        <v>0</v>
      </c>
      <c r="M1368" s="149">
        <v>0</v>
      </c>
      <c r="N1368" s="149">
        <v>0</v>
      </c>
      <c r="O1368" s="149">
        <v>0</v>
      </c>
      <c r="P1368" s="149">
        <v>0</v>
      </c>
      <c r="Q1368" s="149">
        <v>0</v>
      </c>
    </row>
    <row r="1369" customHeight="1" spans="1:17">
      <c r="A1369" s="150"/>
      <c r="B1369" s="150"/>
      <c r="C1369" s="150"/>
      <c r="D1369" s="148" t="s">
        <v>1648</v>
      </c>
      <c r="E1369" s="148" t="s">
        <v>1649</v>
      </c>
      <c r="F1369" s="149">
        <v>49.45</v>
      </c>
      <c r="G1369" s="149">
        <v>49.45</v>
      </c>
      <c r="H1369" s="149">
        <v>49.45</v>
      </c>
      <c r="I1369" s="149">
        <v>0</v>
      </c>
      <c r="J1369" s="149">
        <v>0</v>
      </c>
      <c r="K1369" s="149">
        <v>0</v>
      </c>
      <c r="L1369" s="149">
        <v>0</v>
      </c>
      <c r="M1369" s="149">
        <v>0</v>
      </c>
      <c r="N1369" s="149">
        <v>0</v>
      </c>
      <c r="O1369" s="149">
        <v>0</v>
      </c>
      <c r="P1369" s="149">
        <v>0</v>
      </c>
      <c r="Q1369" s="149">
        <v>0</v>
      </c>
    </row>
    <row r="1370" customHeight="1" spans="1:17">
      <c r="A1370" s="150" t="s">
        <v>1780</v>
      </c>
      <c r="B1370" s="150" t="s">
        <v>1520</v>
      </c>
      <c r="C1370" s="150" t="s">
        <v>1161</v>
      </c>
      <c r="D1370" s="148" t="s">
        <v>1650</v>
      </c>
      <c r="E1370" s="148" t="s">
        <v>1651</v>
      </c>
      <c r="F1370" s="149">
        <v>38.38</v>
      </c>
      <c r="G1370" s="149">
        <v>38.38</v>
      </c>
      <c r="H1370" s="149">
        <v>38.38</v>
      </c>
      <c r="I1370" s="149">
        <v>0</v>
      </c>
      <c r="J1370" s="149">
        <v>0</v>
      </c>
      <c r="K1370" s="149">
        <v>0</v>
      </c>
      <c r="L1370" s="149">
        <v>0</v>
      </c>
      <c r="M1370" s="149">
        <v>0</v>
      </c>
      <c r="N1370" s="149">
        <v>0</v>
      </c>
      <c r="O1370" s="149">
        <v>0</v>
      </c>
      <c r="P1370" s="149">
        <v>0</v>
      </c>
      <c r="Q1370" s="149">
        <v>0</v>
      </c>
    </row>
    <row r="1371" customHeight="1" spans="1:17">
      <c r="A1371" s="150" t="s">
        <v>1780</v>
      </c>
      <c r="B1371" s="150" t="s">
        <v>1520</v>
      </c>
      <c r="C1371" s="150" t="s">
        <v>1161</v>
      </c>
      <c r="D1371" s="148" t="s">
        <v>1660</v>
      </c>
      <c r="E1371" s="148" t="s">
        <v>1661</v>
      </c>
      <c r="F1371" s="149">
        <v>11.07</v>
      </c>
      <c r="G1371" s="149">
        <v>11.07</v>
      </c>
      <c r="H1371" s="149">
        <v>11.07</v>
      </c>
      <c r="I1371" s="149">
        <v>0</v>
      </c>
      <c r="J1371" s="149">
        <v>0</v>
      </c>
      <c r="K1371" s="149">
        <v>0</v>
      </c>
      <c r="L1371" s="149">
        <v>0</v>
      </c>
      <c r="M1371" s="149">
        <v>0</v>
      </c>
      <c r="N1371" s="149">
        <v>0</v>
      </c>
      <c r="O1371" s="149">
        <v>0</v>
      </c>
      <c r="P1371" s="149">
        <v>0</v>
      </c>
      <c r="Q1371" s="149">
        <v>0</v>
      </c>
    </row>
    <row r="1372" customHeight="1" spans="1:17">
      <c r="A1372" s="150"/>
      <c r="B1372" s="150"/>
      <c r="C1372" s="150"/>
      <c r="D1372" s="148" t="s">
        <v>1662</v>
      </c>
      <c r="E1372" s="148" t="s">
        <v>1663</v>
      </c>
      <c r="F1372" s="149">
        <v>36.42</v>
      </c>
      <c r="G1372" s="149">
        <v>36.42</v>
      </c>
      <c r="H1372" s="149">
        <v>36.42</v>
      </c>
      <c r="I1372" s="149">
        <v>0</v>
      </c>
      <c r="J1372" s="149">
        <v>0</v>
      </c>
      <c r="K1372" s="149">
        <v>0</v>
      </c>
      <c r="L1372" s="149">
        <v>0</v>
      </c>
      <c r="M1372" s="149">
        <v>0</v>
      </c>
      <c r="N1372" s="149">
        <v>0</v>
      </c>
      <c r="O1372" s="149">
        <v>0</v>
      </c>
      <c r="P1372" s="149">
        <v>0</v>
      </c>
      <c r="Q1372" s="149">
        <v>0</v>
      </c>
    </row>
    <row r="1373" customHeight="1" spans="1:17">
      <c r="A1373" s="150" t="s">
        <v>1780</v>
      </c>
      <c r="B1373" s="150" t="s">
        <v>1520</v>
      </c>
      <c r="C1373" s="150" t="s">
        <v>1161</v>
      </c>
      <c r="D1373" s="148" t="s">
        <v>1664</v>
      </c>
      <c r="E1373" s="148" t="s">
        <v>1665</v>
      </c>
      <c r="F1373" s="149">
        <v>36.42</v>
      </c>
      <c r="G1373" s="149">
        <v>36.42</v>
      </c>
      <c r="H1373" s="149">
        <v>36.42</v>
      </c>
      <c r="I1373" s="149">
        <v>0</v>
      </c>
      <c r="J1373" s="149">
        <v>0</v>
      </c>
      <c r="K1373" s="149">
        <v>0</v>
      </c>
      <c r="L1373" s="149">
        <v>0</v>
      </c>
      <c r="M1373" s="149">
        <v>0</v>
      </c>
      <c r="N1373" s="149">
        <v>0</v>
      </c>
      <c r="O1373" s="149">
        <v>0</v>
      </c>
      <c r="P1373" s="149">
        <v>0</v>
      </c>
      <c r="Q1373" s="149">
        <v>0</v>
      </c>
    </row>
    <row r="1374" customHeight="1" spans="1:17">
      <c r="A1374" s="150"/>
      <c r="B1374" s="150"/>
      <c r="C1374" s="150"/>
      <c r="D1374" s="148" t="s">
        <v>1289</v>
      </c>
      <c r="E1374" s="148" t="s">
        <v>1290</v>
      </c>
      <c r="F1374" s="149">
        <v>72.87</v>
      </c>
      <c r="G1374" s="149">
        <v>72.87</v>
      </c>
      <c r="H1374" s="149">
        <v>72.87</v>
      </c>
      <c r="I1374" s="149">
        <v>0</v>
      </c>
      <c r="J1374" s="149">
        <v>0</v>
      </c>
      <c r="K1374" s="149">
        <v>0</v>
      </c>
      <c r="L1374" s="149">
        <v>0</v>
      </c>
      <c r="M1374" s="149">
        <v>0</v>
      </c>
      <c r="N1374" s="149">
        <v>0</v>
      </c>
      <c r="O1374" s="149">
        <v>0</v>
      </c>
      <c r="P1374" s="149">
        <v>0</v>
      </c>
      <c r="Q1374" s="149">
        <v>0</v>
      </c>
    </row>
    <row r="1375" customHeight="1" spans="1:17">
      <c r="A1375" s="150" t="s">
        <v>1780</v>
      </c>
      <c r="B1375" s="150" t="s">
        <v>1520</v>
      </c>
      <c r="C1375" s="150" t="s">
        <v>1161</v>
      </c>
      <c r="D1375" s="148" t="s">
        <v>1292</v>
      </c>
      <c r="E1375" s="148" t="s">
        <v>1293</v>
      </c>
      <c r="F1375" s="149">
        <v>72.87</v>
      </c>
      <c r="G1375" s="149">
        <v>72.87</v>
      </c>
      <c r="H1375" s="149">
        <v>72.87</v>
      </c>
      <c r="I1375" s="149">
        <v>0</v>
      </c>
      <c r="J1375" s="149">
        <v>0</v>
      </c>
      <c r="K1375" s="149">
        <v>0</v>
      </c>
      <c r="L1375" s="149">
        <v>0</v>
      </c>
      <c r="M1375" s="149">
        <v>0</v>
      </c>
      <c r="N1375" s="149">
        <v>0</v>
      </c>
      <c r="O1375" s="149">
        <v>0</v>
      </c>
      <c r="P1375" s="149">
        <v>0</v>
      </c>
      <c r="Q1375" s="149">
        <v>0</v>
      </c>
    </row>
    <row r="1376" customHeight="1" spans="1:17">
      <c r="A1376" s="150"/>
      <c r="B1376" s="150"/>
      <c r="C1376" s="150"/>
      <c r="D1376" s="148" t="s">
        <v>1619</v>
      </c>
      <c r="E1376" s="148" t="s">
        <v>1620</v>
      </c>
      <c r="F1376" s="149">
        <v>64.29</v>
      </c>
      <c r="G1376" s="149">
        <v>64.29</v>
      </c>
      <c r="H1376" s="149">
        <v>45.57</v>
      </c>
      <c r="I1376" s="149">
        <v>18.72</v>
      </c>
      <c r="J1376" s="149">
        <v>0</v>
      </c>
      <c r="K1376" s="149">
        <v>0</v>
      </c>
      <c r="L1376" s="149">
        <v>0</v>
      </c>
      <c r="M1376" s="149">
        <v>0</v>
      </c>
      <c r="N1376" s="149">
        <v>0</v>
      </c>
      <c r="O1376" s="149">
        <v>0</v>
      </c>
      <c r="P1376" s="149">
        <v>0</v>
      </c>
      <c r="Q1376" s="149">
        <v>0</v>
      </c>
    </row>
    <row r="1377" customHeight="1" spans="1:17">
      <c r="A1377" s="150" t="s">
        <v>1780</v>
      </c>
      <c r="B1377" s="150" t="s">
        <v>1520</v>
      </c>
      <c r="C1377" s="150" t="s">
        <v>1161</v>
      </c>
      <c r="D1377" s="148" t="s">
        <v>1621</v>
      </c>
      <c r="E1377" s="148" t="s">
        <v>1622</v>
      </c>
      <c r="F1377" s="149">
        <v>45.57</v>
      </c>
      <c r="G1377" s="149">
        <v>45.57</v>
      </c>
      <c r="H1377" s="149">
        <v>45.57</v>
      </c>
      <c r="I1377" s="149">
        <v>0</v>
      </c>
      <c r="J1377" s="149">
        <v>0</v>
      </c>
      <c r="K1377" s="149">
        <v>0</v>
      </c>
      <c r="L1377" s="149">
        <v>0</v>
      </c>
      <c r="M1377" s="149">
        <v>0</v>
      </c>
      <c r="N1377" s="149">
        <v>0</v>
      </c>
      <c r="O1377" s="149">
        <v>0</v>
      </c>
      <c r="P1377" s="149">
        <v>0</v>
      </c>
      <c r="Q1377" s="149">
        <v>0</v>
      </c>
    </row>
    <row r="1378" customHeight="1" spans="1:17">
      <c r="A1378" s="150" t="s">
        <v>1780</v>
      </c>
      <c r="B1378" s="150" t="s">
        <v>1520</v>
      </c>
      <c r="C1378" s="150" t="s">
        <v>1161</v>
      </c>
      <c r="D1378" s="148" t="s">
        <v>1732</v>
      </c>
      <c r="E1378" s="148" t="s">
        <v>1733</v>
      </c>
      <c r="F1378" s="149">
        <v>18.72</v>
      </c>
      <c r="G1378" s="149">
        <v>18.72</v>
      </c>
      <c r="H1378" s="149">
        <v>0</v>
      </c>
      <c r="I1378" s="149">
        <v>18.72</v>
      </c>
      <c r="J1378" s="149">
        <v>0</v>
      </c>
      <c r="K1378" s="149">
        <v>0</v>
      </c>
      <c r="L1378" s="149">
        <v>0</v>
      </c>
      <c r="M1378" s="149">
        <v>0</v>
      </c>
      <c r="N1378" s="149">
        <v>0</v>
      </c>
      <c r="O1378" s="149">
        <v>0</v>
      </c>
      <c r="P1378" s="149">
        <v>0</v>
      </c>
      <c r="Q1378" s="149">
        <v>0</v>
      </c>
    </row>
    <row r="1379" customHeight="1" spans="1:17">
      <c r="A1379" s="150"/>
      <c r="B1379" s="150"/>
      <c r="C1379" s="150"/>
      <c r="D1379" s="148" t="s">
        <v>1737</v>
      </c>
      <c r="E1379" s="148" t="s">
        <v>1738</v>
      </c>
      <c r="F1379" s="149">
        <v>13.56</v>
      </c>
      <c r="G1379" s="149">
        <v>13.56</v>
      </c>
      <c r="H1379" s="149">
        <v>13.56</v>
      </c>
      <c r="I1379" s="149">
        <v>0</v>
      </c>
      <c r="J1379" s="149">
        <v>0</v>
      </c>
      <c r="K1379" s="149">
        <v>0</v>
      </c>
      <c r="L1379" s="149">
        <v>0</v>
      </c>
      <c r="M1379" s="149">
        <v>0</v>
      </c>
      <c r="N1379" s="149">
        <v>0</v>
      </c>
      <c r="O1379" s="149">
        <v>0</v>
      </c>
      <c r="P1379" s="149">
        <v>0</v>
      </c>
      <c r="Q1379" s="149">
        <v>0</v>
      </c>
    </row>
    <row r="1380" customHeight="1" spans="1:17">
      <c r="A1380" s="150" t="s">
        <v>1780</v>
      </c>
      <c r="B1380" s="150" t="s">
        <v>1520</v>
      </c>
      <c r="C1380" s="150" t="s">
        <v>1161</v>
      </c>
      <c r="D1380" s="148" t="s">
        <v>1739</v>
      </c>
      <c r="E1380" s="148" t="s">
        <v>1740</v>
      </c>
      <c r="F1380" s="149">
        <v>13.56</v>
      </c>
      <c r="G1380" s="149">
        <v>13.56</v>
      </c>
      <c r="H1380" s="149">
        <v>13.56</v>
      </c>
      <c r="I1380" s="149">
        <v>0</v>
      </c>
      <c r="J1380" s="149">
        <v>0</v>
      </c>
      <c r="K1380" s="149">
        <v>0</v>
      </c>
      <c r="L1380" s="149">
        <v>0</v>
      </c>
      <c r="M1380" s="149">
        <v>0</v>
      </c>
      <c r="N1380" s="149">
        <v>0</v>
      </c>
      <c r="O1380" s="149">
        <v>0</v>
      </c>
      <c r="P1380" s="149">
        <v>0</v>
      </c>
      <c r="Q1380" s="149">
        <v>0</v>
      </c>
    </row>
    <row r="1381" customHeight="1" spans="1:17">
      <c r="A1381" s="150"/>
      <c r="B1381" s="150"/>
      <c r="C1381" s="150"/>
      <c r="D1381" s="148" t="s">
        <v>1676</v>
      </c>
      <c r="E1381" s="148" t="s">
        <v>1677</v>
      </c>
      <c r="F1381" s="149">
        <v>54.06</v>
      </c>
      <c r="G1381" s="149">
        <v>54.06</v>
      </c>
      <c r="H1381" s="149">
        <v>54.06</v>
      </c>
      <c r="I1381" s="149">
        <v>0</v>
      </c>
      <c r="J1381" s="149">
        <v>0</v>
      </c>
      <c r="K1381" s="149">
        <v>0</v>
      </c>
      <c r="L1381" s="149">
        <v>0</v>
      </c>
      <c r="M1381" s="149">
        <v>0</v>
      </c>
      <c r="N1381" s="149">
        <v>0</v>
      </c>
      <c r="O1381" s="149">
        <v>0</v>
      </c>
      <c r="P1381" s="149">
        <v>0</v>
      </c>
      <c r="Q1381" s="149">
        <v>0</v>
      </c>
    </row>
    <row r="1382" customHeight="1" spans="1:17">
      <c r="A1382" s="150" t="s">
        <v>1780</v>
      </c>
      <c r="B1382" s="150" t="s">
        <v>1520</v>
      </c>
      <c r="C1382" s="150" t="s">
        <v>1161</v>
      </c>
      <c r="D1382" s="148" t="s">
        <v>1678</v>
      </c>
      <c r="E1382" s="148" t="s">
        <v>1679</v>
      </c>
      <c r="F1382" s="149">
        <v>54.06</v>
      </c>
      <c r="G1382" s="149">
        <v>54.06</v>
      </c>
      <c r="H1382" s="149">
        <v>54.06</v>
      </c>
      <c r="I1382" s="149">
        <v>0</v>
      </c>
      <c r="J1382" s="149">
        <v>0</v>
      </c>
      <c r="K1382" s="149">
        <v>0</v>
      </c>
      <c r="L1382" s="149">
        <v>0</v>
      </c>
      <c r="M1382" s="149">
        <v>0</v>
      </c>
      <c r="N1382" s="149">
        <v>0</v>
      </c>
      <c r="O1382" s="149">
        <v>0</v>
      </c>
      <c r="P1382" s="149">
        <v>0</v>
      </c>
      <c r="Q1382" s="149">
        <v>0</v>
      </c>
    </row>
    <row r="1383" customHeight="1" spans="1:17">
      <c r="A1383" s="150"/>
      <c r="B1383" s="150"/>
      <c r="C1383" s="150"/>
      <c r="D1383" s="148" t="s">
        <v>1680</v>
      </c>
      <c r="E1383" s="148" t="s">
        <v>1681</v>
      </c>
      <c r="F1383" s="149">
        <v>187.05</v>
      </c>
      <c r="G1383" s="149">
        <v>187.05</v>
      </c>
      <c r="H1383" s="149">
        <v>0</v>
      </c>
      <c r="I1383" s="149">
        <v>187.05</v>
      </c>
      <c r="J1383" s="149">
        <v>0</v>
      </c>
      <c r="K1383" s="149">
        <v>0</v>
      </c>
      <c r="L1383" s="149">
        <v>0</v>
      </c>
      <c r="M1383" s="149">
        <v>0</v>
      </c>
      <c r="N1383" s="149">
        <v>0</v>
      </c>
      <c r="O1383" s="149">
        <v>0</v>
      </c>
      <c r="P1383" s="149">
        <v>0</v>
      </c>
      <c r="Q1383" s="149">
        <v>0</v>
      </c>
    </row>
    <row r="1384" customHeight="1" spans="1:17">
      <c r="A1384" s="150" t="s">
        <v>1780</v>
      </c>
      <c r="B1384" s="150" t="s">
        <v>1520</v>
      </c>
      <c r="C1384" s="150" t="s">
        <v>1161</v>
      </c>
      <c r="D1384" s="148" t="s">
        <v>1682</v>
      </c>
      <c r="E1384" s="148" t="s">
        <v>1683</v>
      </c>
      <c r="F1384" s="149">
        <v>187.05</v>
      </c>
      <c r="G1384" s="149">
        <v>187.05</v>
      </c>
      <c r="H1384" s="149">
        <v>0</v>
      </c>
      <c r="I1384" s="149">
        <v>187.05</v>
      </c>
      <c r="J1384" s="149">
        <v>0</v>
      </c>
      <c r="K1384" s="149">
        <v>0</v>
      </c>
      <c r="L1384" s="149">
        <v>0</v>
      </c>
      <c r="M1384" s="149">
        <v>0</v>
      </c>
      <c r="N1384" s="149">
        <v>0</v>
      </c>
      <c r="O1384" s="149">
        <v>0</v>
      </c>
      <c r="P1384" s="149">
        <v>0</v>
      </c>
      <c r="Q1384" s="149">
        <v>0</v>
      </c>
    </row>
    <row r="1385" customHeight="1" spans="1:17">
      <c r="A1385" s="150"/>
      <c r="B1385" s="150"/>
      <c r="C1385" s="150"/>
      <c r="D1385" s="148" t="s">
        <v>1718</v>
      </c>
      <c r="E1385" s="148" t="s">
        <v>1719</v>
      </c>
      <c r="F1385" s="149">
        <v>62.64</v>
      </c>
      <c r="G1385" s="149">
        <v>62.64</v>
      </c>
      <c r="H1385" s="149">
        <v>0</v>
      </c>
      <c r="I1385" s="149">
        <v>62.64</v>
      </c>
      <c r="J1385" s="149">
        <v>0</v>
      </c>
      <c r="K1385" s="149">
        <v>0</v>
      </c>
      <c r="L1385" s="149">
        <v>0</v>
      </c>
      <c r="M1385" s="149">
        <v>0</v>
      </c>
      <c r="N1385" s="149">
        <v>0</v>
      </c>
      <c r="O1385" s="149">
        <v>0</v>
      </c>
      <c r="P1385" s="149">
        <v>0</v>
      </c>
      <c r="Q1385" s="149">
        <v>0</v>
      </c>
    </row>
    <row r="1386" customHeight="1" spans="1:17">
      <c r="A1386" s="150" t="s">
        <v>1780</v>
      </c>
      <c r="B1386" s="150" t="s">
        <v>1520</v>
      </c>
      <c r="C1386" s="150" t="s">
        <v>1161</v>
      </c>
      <c r="D1386" s="148" t="s">
        <v>1720</v>
      </c>
      <c r="E1386" s="148" t="s">
        <v>1721</v>
      </c>
      <c r="F1386" s="149">
        <v>62.64</v>
      </c>
      <c r="G1386" s="149">
        <v>62.64</v>
      </c>
      <c r="H1386" s="149">
        <v>0</v>
      </c>
      <c r="I1386" s="149">
        <v>62.64</v>
      </c>
      <c r="J1386" s="149">
        <v>0</v>
      </c>
      <c r="K1386" s="149">
        <v>0</v>
      </c>
      <c r="L1386" s="149">
        <v>0</v>
      </c>
      <c r="M1386" s="149">
        <v>0</v>
      </c>
      <c r="N1386" s="149">
        <v>0</v>
      </c>
      <c r="O1386" s="149">
        <v>0</v>
      </c>
      <c r="P1386" s="149">
        <v>0</v>
      </c>
      <c r="Q1386" s="149">
        <v>0</v>
      </c>
    </row>
    <row r="1387" customHeight="1" spans="1:17">
      <c r="A1387" s="150"/>
      <c r="B1387" s="150"/>
      <c r="C1387" s="150"/>
      <c r="D1387" s="148" t="s">
        <v>1684</v>
      </c>
      <c r="E1387" s="148" t="s">
        <v>1685</v>
      </c>
      <c r="F1387" s="149">
        <v>54.64</v>
      </c>
      <c r="G1387" s="149">
        <v>54.64</v>
      </c>
      <c r="H1387" s="149">
        <v>0</v>
      </c>
      <c r="I1387" s="149">
        <v>54.64</v>
      </c>
      <c r="J1387" s="149">
        <v>0</v>
      </c>
      <c r="K1387" s="149">
        <v>0</v>
      </c>
      <c r="L1387" s="149">
        <v>0</v>
      </c>
      <c r="M1387" s="149">
        <v>0</v>
      </c>
      <c r="N1387" s="149">
        <v>0</v>
      </c>
      <c r="O1387" s="149">
        <v>0</v>
      </c>
      <c r="P1387" s="149">
        <v>0</v>
      </c>
      <c r="Q1387" s="149">
        <v>0</v>
      </c>
    </row>
    <row r="1388" customHeight="1" spans="1:17">
      <c r="A1388" s="150" t="s">
        <v>1780</v>
      </c>
      <c r="B1388" s="150" t="s">
        <v>1520</v>
      </c>
      <c r="C1388" s="150" t="s">
        <v>1161</v>
      </c>
      <c r="D1388" s="148" t="s">
        <v>1686</v>
      </c>
      <c r="E1388" s="148" t="s">
        <v>1687</v>
      </c>
      <c r="F1388" s="149">
        <v>54.64</v>
      </c>
      <c r="G1388" s="149">
        <v>54.64</v>
      </c>
      <c r="H1388" s="149">
        <v>0</v>
      </c>
      <c r="I1388" s="149">
        <v>54.64</v>
      </c>
      <c r="J1388" s="149">
        <v>0</v>
      </c>
      <c r="K1388" s="149">
        <v>0</v>
      </c>
      <c r="L1388" s="149">
        <v>0</v>
      </c>
      <c r="M1388" s="149">
        <v>0</v>
      </c>
      <c r="N1388" s="149">
        <v>0</v>
      </c>
      <c r="O1388" s="149">
        <v>0</v>
      </c>
      <c r="P1388" s="149">
        <v>0</v>
      </c>
      <c r="Q1388" s="149">
        <v>0</v>
      </c>
    </row>
    <row r="1389" customHeight="1" spans="1:17">
      <c r="A1389" s="150"/>
      <c r="B1389" s="150"/>
      <c r="C1389" s="150"/>
      <c r="D1389" s="148" t="s">
        <v>1688</v>
      </c>
      <c r="E1389" s="148" t="s">
        <v>1689</v>
      </c>
      <c r="F1389" s="149">
        <v>47.66</v>
      </c>
      <c r="G1389" s="149">
        <v>47.66</v>
      </c>
      <c r="H1389" s="149">
        <v>0</v>
      </c>
      <c r="I1389" s="149">
        <v>47.66</v>
      </c>
      <c r="J1389" s="149">
        <v>0</v>
      </c>
      <c r="K1389" s="149">
        <v>0</v>
      </c>
      <c r="L1389" s="149">
        <v>0</v>
      </c>
      <c r="M1389" s="149">
        <v>0</v>
      </c>
      <c r="N1389" s="149">
        <v>0</v>
      </c>
      <c r="O1389" s="149">
        <v>0</v>
      </c>
      <c r="P1389" s="149">
        <v>0</v>
      </c>
      <c r="Q1389" s="149">
        <v>0</v>
      </c>
    </row>
    <row r="1390" customHeight="1" spans="1:17">
      <c r="A1390" s="150" t="s">
        <v>1780</v>
      </c>
      <c r="B1390" s="150" t="s">
        <v>1520</v>
      </c>
      <c r="C1390" s="150" t="s">
        <v>1161</v>
      </c>
      <c r="D1390" s="148" t="s">
        <v>1690</v>
      </c>
      <c r="E1390" s="148" t="s">
        <v>1691</v>
      </c>
      <c r="F1390" s="149">
        <v>47.66</v>
      </c>
      <c r="G1390" s="149">
        <v>47.66</v>
      </c>
      <c r="H1390" s="149">
        <v>0</v>
      </c>
      <c r="I1390" s="149">
        <v>47.66</v>
      </c>
      <c r="J1390" s="149">
        <v>0</v>
      </c>
      <c r="K1390" s="149">
        <v>0</v>
      </c>
      <c r="L1390" s="149">
        <v>0</v>
      </c>
      <c r="M1390" s="149">
        <v>0</v>
      </c>
      <c r="N1390" s="149">
        <v>0</v>
      </c>
      <c r="O1390" s="149">
        <v>0</v>
      </c>
      <c r="P1390" s="149">
        <v>0</v>
      </c>
      <c r="Q1390" s="149">
        <v>0</v>
      </c>
    </row>
    <row r="1391" customHeight="1" spans="1:17">
      <c r="A1391" s="150"/>
      <c r="B1391" s="150"/>
      <c r="C1391" s="150"/>
      <c r="D1391" s="148" t="s">
        <v>1692</v>
      </c>
      <c r="E1391" s="148" t="s">
        <v>1693</v>
      </c>
      <c r="F1391" s="149">
        <v>21.36</v>
      </c>
      <c r="G1391" s="149">
        <v>21.36</v>
      </c>
      <c r="H1391" s="149">
        <v>21.36</v>
      </c>
      <c r="I1391" s="149">
        <v>0</v>
      </c>
      <c r="J1391" s="149">
        <v>0</v>
      </c>
      <c r="K1391" s="149">
        <v>0</v>
      </c>
      <c r="L1391" s="149">
        <v>0</v>
      </c>
      <c r="M1391" s="149">
        <v>0</v>
      </c>
      <c r="N1391" s="149">
        <v>0</v>
      </c>
      <c r="O1391" s="149">
        <v>0</v>
      </c>
      <c r="P1391" s="149">
        <v>0</v>
      </c>
      <c r="Q1391" s="149">
        <v>0</v>
      </c>
    </row>
    <row r="1392" customHeight="1" spans="1:17">
      <c r="A1392" s="150" t="s">
        <v>1780</v>
      </c>
      <c r="B1392" s="150" t="s">
        <v>1520</v>
      </c>
      <c r="C1392" s="150" t="s">
        <v>1161</v>
      </c>
      <c r="D1392" s="148" t="s">
        <v>1694</v>
      </c>
      <c r="E1392" s="148" t="s">
        <v>1695</v>
      </c>
      <c r="F1392" s="149">
        <v>21.36</v>
      </c>
      <c r="G1392" s="149">
        <v>21.36</v>
      </c>
      <c r="H1392" s="149">
        <v>21.36</v>
      </c>
      <c r="I1392" s="149">
        <v>0</v>
      </c>
      <c r="J1392" s="149">
        <v>0</v>
      </c>
      <c r="K1392" s="149">
        <v>0</v>
      </c>
      <c r="L1392" s="149">
        <v>0</v>
      </c>
      <c r="M1392" s="149">
        <v>0</v>
      </c>
      <c r="N1392" s="149">
        <v>0</v>
      </c>
      <c r="O1392" s="149">
        <v>0</v>
      </c>
      <c r="P1392" s="149">
        <v>0</v>
      </c>
      <c r="Q1392" s="149">
        <v>0</v>
      </c>
    </row>
    <row r="1393" customHeight="1" spans="1:17">
      <c r="A1393" s="150"/>
      <c r="B1393" s="150"/>
      <c r="C1393" s="150"/>
      <c r="D1393" s="148" t="s">
        <v>1696</v>
      </c>
      <c r="E1393" s="148" t="s">
        <v>1697</v>
      </c>
      <c r="F1393" s="149">
        <v>10.32</v>
      </c>
      <c r="G1393" s="149">
        <v>10.32</v>
      </c>
      <c r="H1393" s="149">
        <v>10.32</v>
      </c>
      <c r="I1393" s="149">
        <v>0</v>
      </c>
      <c r="J1393" s="149">
        <v>0</v>
      </c>
      <c r="K1393" s="149">
        <v>0</v>
      </c>
      <c r="L1393" s="149">
        <v>0</v>
      </c>
      <c r="M1393" s="149">
        <v>0</v>
      </c>
      <c r="N1393" s="149">
        <v>0</v>
      </c>
      <c r="O1393" s="149">
        <v>0</v>
      </c>
      <c r="P1393" s="149">
        <v>0</v>
      </c>
      <c r="Q1393" s="149">
        <v>0</v>
      </c>
    </row>
    <row r="1394" customHeight="1" spans="1:17">
      <c r="A1394" s="150" t="s">
        <v>1780</v>
      </c>
      <c r="B1394" s="150" t="s">
        <v>1520</v>
      </c>
      <c r="C1394" s="150" t="s">
        <v>1161</v>
      </c>
      <c r="D1394" s="148" t="s">
        <v>1698</v>
      </c>
      <c r="E1394" s="148" t="s">
        <v>1699</v>
      </c>
      <c r="F1394" s="149">
        <v>10.32</v>
      </c>
      <c r="G1394" s="149">
        <v>10.32</v>
      </c>
      <c r="H1394" s="149">
        <v>10.32</v>
      </c>
      <c r="I1394" s="149">
        <v>0</v>
      </c>
      <c r="J1394" s="149">
        <v>0</v>
      </c>
      <c r="K1394" s="149">
        <v>0</v>
      </c>
      <c r="L1394" s="149">
        <v>0</v>
      </c>
      <c r="M1394" s="149">
        <v>0</v>
      </c>
      <c r="N1394" s="149">
        <v>0</v>
      </c>
      <c r="O1394" s="149">
        <v>0</v>
      </c>
      <c r="P1394" s="149">
        <v>0</v>
      </c>
      <c r="Q1394" s="149">
        <v>0</v>
      </c>
    </row>
    <row r="1395" customHeight="1" spans="1:17">
      <c r="A1395" s="150"/>
      <c r="B1395" s="150"/>
      <c r="C1395" s="150"/>
      <c r="D1395" s="148" t="s">
        <v>1242</v>
      </c>
      <c r="E1395" s="148" t="s">
        <v>1243</v>
      </c>
      <c r="F1395" s="149">
        <v>101.61</v>
      </c>
      <c r="G1395" s="149">
        <v>101.61</v>
      </c>
      <c r="H1395" s="149">
        <v>101.61</v>
      </c>
      <c r="I1395" s="149">
        <v>0</v>
      </c>
      <c r="J1395" s="149">
        <v>0</v>
      </c>
      <c r="K1395" s="149">
        <v>0</v>
      </c>
      <c r="L1395" s="149">
        <v>0</v>
      </c>
      <c r="M1395" s="149">
        <v>0</v>
      </c>
      <c r="N1395" s="149">
        <v>0</v>
      </c>
      <c r="O1395" s="149">
        <v>0</v>
      </c>
      <c r="P1395" s="149">
        <v>0</v>
      </c>
      <c r="Q1395" s="149">
        <v>0</v>
      </c>
    </row>
    <row r="1396" customHeight="1" spans="1:17">
      <c r="A1396" s="150" t="s">
        <v>1780</v>
      </c>
      <c r="B1396" s="150" t="s">
        <v>1520</v>
      </c>
      <c r="C1396" s="150" t="s">
        <v>1161</v>
      </c>
      <c r="D1396" s="148" t="s">
        <v>1244</v>
      </c>
      <c r="E1396" s="148" t="s">
        <v>1245</v>
      </c>
      <c r="F1396" s="149">
        <v>101.61</v>
      </c>
      <c r="G1396" s="149">
        <v>101.61</v>
      </c>
      <c r="H1396" s="149">
        <v>101.61</v>
      </c>
      <c r="I1396" s="149">
        <v>0</v>
      </c>
      <c r="J1396" s="149">
        <v>0</v>
      </c>
      <c r="K1396" s="149">
        <v>0</v>
      </c>
      <c r="L1396" s="149">
        <v>0</v>
      </c>
      <c r="M1396" s="149">
        <v>0</v>
      </c>
      <c r="N1396" s="149">
        <v>0</v>
      </c>
      <c r="O1396" s="149">
        <v>0</v>
      </c>
      <c r="P1396" s="149">
        <v>0</v>
      </c>
      <c r="Q1396" s="149">
        <v>0</v>
      </c>
    </row>
    <row r="1397" customHeight="1" spans="1:17">
      <c r="A1397" s="150"/>
      <c r="B1397" s="150"/>
      <c r="C1397" s="150"/>
      <c r="D1397" s="148" t="s">
        <v>1754</v>
      </c>
      <c r="E1397" s="148" t="s">
        <v>1755</v>
      </c>
      <c r="F1397" s="149">
        <v>37.85</v>
      </c>
      <c r="G1397" s="149">
        <v>37.85</v>
      </c>
      <c r="H1397" s="149">
        <v>37.85</v>
      </c>
      <c r="I1397" s="149">
        <v>0</v>
      </c>
      <c r="J1397" s="149">
        <v>0</v>
      </c>
      <c r="K1397" s="149">
        <v>0</v>
      </c>
      <c r="L1397" s="149">
        <v>0</v>
      </c>
      <c r="M1397" s="149">
        <v>0</v>
      </c>
      <c r="N1397" s="149">
        <v>0</v>
      </c>
      <c r="O1397" s="149">
        <v>0</v>
      </c>
      <c r="P1397" s="149">
        <v>0</v>
      </c>
      <c r="Q1397" s="149">
        <v>0</v>
      </c>
    </row>
    <row r="1398" customHeight="1" spans="1:17">
      <c r="A1398" s="150" t="s">
        <v>1780</v>
      </c>
      <c r="B1398" s="150" t="s">
        <v>1520</v>
      </c>
      <c r="C1398" s="150" t="s">
        <v>1161</v>
      </c>
      <c r="D1398" s="148" t="s">
        <v>1756</v>
      </c>
      <c r="E1398" s="148" t="s">
        <v>1757</v>
      </c>
      <c r="F1398" s="149">
        <v>37.85</v>
      </c>
      <c r="G1398" s="149">
        <v>37.85</v>
      </c>
      <c r="H1398" s="149">
        <v>37.85</v>
      </c>
      <c r="I1398" s="149">
        <v>0</v>
      </c>
      <c r="J1398" s="149">
        <v>0</v>
      </c>
      <c r="K1398" s="149">
        <v>0</v>
      </c>
      <c r="L1398" s="149">
        <v>0</v>
      </c>
      <c r="M1398" s="149">
        <v>0</v>
      </c>
      <c r="N1398" s="149">
        <v>0</v>
      </c>
      <c r="O1398" s="149">
        <v>0</v>
      </c>
      <c r="P1398" s="149">
        <v>0</v>
      </c>
      <c r="Q1398" s="149">
        <v>0</v>
      </c>
    </row>
    <row r="1399" customHeight="1" spans="1:17">
      <c r="A1399" s="150"/>
      <c r="B1399" s="150"/>
      <c r="C1399" s="150"/>
      <c r="D1399" s="148" t="s">
        <v>1450</v>
      </c>
      <c r="E1399" s="148" t="s">
        <v>1451</v>
      </c>
      <c r="F1399" s="149">
        <v>78.56</v>
      </c>
      <c r="G1399" s="149">
        <v>78.56</v>
      </c>
      <c r="H1399" s="149">
        <v>78.56</v>
      </c>
      <c r="I1399" s="149">
        <v>0</v>
      </c>
      <c r="J1399" s="149">
        <v>0</v>
      </c>
      <c r="K1399" s="149">
        <v>0</v>
      </c>
      <c r="L1399" s="149">
        <v>0</v>
      </c>
      <c r="M1399" s="149">
        <v>0</v>
      </c>
      <c r="N1399" s="149">
        <v>0</v>
      </c>
      <c r="O1399" s="149">
        <v>0</v>
      </c>
      <c r="P1399" s="149">
        <v>0</v>
      </c>
      <c r="Q1399" s="149">
        <v>0</v>
      </c>
    </row>
    <row r="1400" customHeight="1" spans="1:17">
      <c r="A1400" s="150" t="s">
        <v>1780</v>
      </c>
      <c r="B1400" s="150" t="s">
        <v>1520</v>
      </c>
      <c r="C1400" s="150" t="s">
        <v>1161</v>
      </c>
      <c r="D1400" s="148" t="s">
        <v>1452</v>
      </c>
      <c r="E1400" s="148" t="s">
        <v>1453</v>
      </c>
      <c r="F1400" s="149">
        <v>78.56</v>
      </c>
      <c r="G1400" s="149">
        <v>78.56</v>
      </c>
      <c r="H1400" s="149">
        <v>78.56</v>
      </c>
      <c r="I1400" s="149">
        <v>0</v>
      </c>
      <c r="J1400" s="149">
        <v>0</v>
      </c>
      <c r="K1400" s="149">
        <v>0</v>
      </c>
      <c r="L1400" s="149">
        <v>0</v>
      </c>
      <c r="M1400" s="149">
        <v>0</v>
      </c>
      <c r="N1400" s="149">
        <v>0</v>
      </c>
      <c r="O1400" s="149">
        <v>0</v>
      </c>
      <c r="P1400" s="149">
        <v>0</v>
      </c>
      <c r="Q1400" s="149">
        <v>0</v>
      </c>
    </row>
    <row r="1401" customHeight="1" spans="1:17">
      <c r="A1401" s="150"/>
      <c r="B1401" s="150"/>
      <c r="C1401" s="150"/>
      <c r="D1401" s="148" t="s">
        <v>1700</v>
      </c>
      <c r="E1401" s="148" t="s">
        <v>1701</v>
      </c>
      <c r="F1401" s="149">
        <v>65.95</v>
      </c>
      <c r="G1401" s="149">
        <v>65.95</v>
      </c>
      <c r="H1401" s="149">
        <v>65.95</v>
      </c>
      <c r="I1401" s="149">
        <v>0</v>
      </c>
      <c r="J1401" s="149">
        <v>0</v>
      </c>
      <c r="K1401" s="149">
        <v>0</v>
      </c>
      <c r="L1401" s="149">
        <v>0</v>
      </c>
      <c r="M1401" s="149">
        <v>0</v>
      </c>
      <c r="N1401" s="149">
        <v>0</v>
      </c>
      <c r="O1401" s="149">
        <v>0</v>
      </c>
      <c r="P1401" s="149">
        <v>0</v>
      </c>
      <c r="Q1401" s="149">
        <v>0</v>
      </c>
    </row>
    <row r="1402" customHeight="1" spans="1:17">
      <c r="A1402" s="150" t="s">
        <v>1780</v>
      </c>
      <c r="B1402" s="150" t="s">
        <v>1520</v>
      </c>
      <c r="C1402" s="150" t="s">
        <v>1161</v>
      </c>
      <c r="D1402" s="148" t="s">
        <v>1702</v>
      </c>
      <c r="E1402" s="148" t="s">
        <v>1703</v>
      </c>
      <c r="F1402" s="149">
        <v>65.95</v>
      </c>
      <c r="G1402" s="149">
        <v>65.95</v>
      </c>
      <c r="H1402" s="149">
        <v>65.95</v>
      </c>
      <c r="I1402" s="149">
        <v>0</v>
      </c>
      <c r="J1402" s="149">
        <v>0</v>
      </c>
      <c r="K1402" s="149">
        <v>0</v>
      </c>
      <c r="L1402" s="149">
        <v>0</v>
      </c>
      <c r="M1402" s="149">
        <v>0</v>
      </c>
      <c r="N1402" s="149">
        <v>0</v>
      </c>
      <c r="O1402" s="149">
        <v>0</v>
      </c>
      <c r="P1402" s="149">
        <v>0</v>
      </c>
      <c r="Q1402" s="149">
        <v>0</v>
      </c>
    </row>
    <row r="1403" customHeight="1" spans="1:17">
      <c r="A1403" s="150"/>
      <c r="B1403" s="150"/>
      <c r="C1403" s="150"/>
      <c r="D1403" s="148" t="s">
        <v>1704</v>
      </c>
      <c r="E1403" s="148" t="s">
        <v>1705</v>
      </c>
      <c r="F1403" s="149">
        <v>52.16</v>
      </c>
      <c r="G1403" s="149">
        <v>52.16</v>
      </c>
      <c r="H1403" s="149">
        <v>52.16</v>
      </c>
      <c r="I1403" s="149">
        <v>0</v>
      </c>
      <c r="J1403" s="149">
        <v>0</v>
      </c>
      <c r="K1403" s="149">
        <v>0</v>
      </c>
      <c r="L1403" s="149">
        <v>0</v>
      </c>
      <c r="M1403" s="149">
        <v>0</v>
      </c>
      <c r="N1403" s="149">
        <v>0</v>
      </c>
      <c r="O1403" s="149">
        <v>0</v>
      </c>
      <c r="P1403" s="149">
        <v>0</v>
      </c>
      <c r="Q1403" s="149">
        <v>0</v>
      </c>
    </row>
    <row r="1404" customHeight="1" spans="1:17">
      <c r="A1404" s="150" t="s">
        <v>1780</v>
      </c>
      <c r="B1404" s="150" t="s">
        <v>1520</v>
      </c>
      <c r="C1404" s="150" t="s">
        <v>1161</v>
      </c>
      <c r="D1404" s="148" t="s">
        <v>1706</v>
      </c>
      <c r="E1404" s="148" t="s">
        <v>1707</v>
      </c>
      <c r="F1404" s="149">
        <v>52.16</v>
      </c>
      <c r="G1404" s="149">
        <v>52.16</v>
      </c>
      <c r="H1404" s="149">
        <v>52.16</v>
      </c>
      <c r="I1404" s="149">
        <v>0</v>
      </c>
      <c r="J1404" s="149">
        <v>0</v>
      </c>
      <c r="K1404" s="149">
        <v>0</v>
      </c>
      <c r="L1404" s="149">
        <v>0</v>
      </c>
      <c r="M1404" s="149">
        <v>0</v>
      </c>
      <c r="N1404" s="149">
        <v>0</v>
      </c>
      <c r="O1404" s="149">
        <v>0</v>
      </c>
      <c r="P1404" s="149">
        <v>0</v>
      </c>
      <c r="Q1404" s="149">
        <v>0</v>
      </c>
    </row>
    <row r="1405" customHeight="1" spans="1:17">
      <c r="A1405" s="150"/>
      <c r="B1405" s="150"/>
      <c r="C1405" s="150"/>
      <c r="D1405" s="148" t="s">
        <v>1758</v>
      </c>
      <c r="E1405" s="148" t="s">
        <v>1759</v>
      </c>
      <c r="F1405" s="149">
        <v>48.29</v>
      </c>
      <c r="G1405" s="149">
        <v>48.29</v>
      </c>
      <c r="H1405" s="149">
        <v>48.29</v>
      </c>
      <c r="I1405" s="149">
        <v>0</v>
      </c>
      <c r="J1405" s="149">
        <v>0</v>
      </c>
      <c r="K1405" s="149">
        <v>0</v>
      </c>
      <c r="L1405" s="149">
        <v>0</v>
      </c>
      <c r="M1405" s="149">
        <v>0</v>
      </c>
      <c r="N1405" s="149">
        <v>0</v>
      </c>
      <c r="O1405" s="149">
        <v>0</v>
      </c>
      <c r="P1405" s="149">
        <v>0</v>
      </c>
      <c r="Q1405" s="149">
        <v>0</v>
      </c>
    </row>
    <row r="1406" customHeight="1" spans="1:17">
      <c r="A1406" s="150" t="s">
        <v>1780</v>
      </c>
      <c r="B1406" s="150" t="s">
        <v>1520</v>
      </c>
      <c r="C1406" s="150" t="s">
        <v>1161</v>
      </c>
      <c r="D1406" s="148" t="s">
        <v>1760</v>
      </c>
      <c r="E1406" s="148" t="s">
        <v>1761</v>
      </c>
      <c r="F1406" s="149">
        <v>48.29</v>
      </c>
      <c r="G1406" s="149">
        <v>48.29</v>
      </c>
      <c r="H1406" s="149">
        <v>48.29</v>
      </c>
      <c r="I1406" s="149">
        <v>0</v>
      </c>
      <c r="J1406" s="149">
        <v>0</v>
      </c>
      <c r="K1406" s="149">
        <v>0</v>
      </c>
      <c r="L1406" s="149">
        <v>0</v>
      </c>
      <c r="M1406" s="149">
        <v>0</v>
      </c>
      <c r="N1406" s="149">
        <v>0</v>
      </c>
      <c r="O1406" s="149">
        <v>0</v>
      </c>
      <c r="P1406" s="149">
        <v>0</v>
      </c>
      <c r="Q1406" s="149">
        <v>0</v>
      </c>
    </row>
    <row r="1407" customHeight="1" spans="1:17">
      <c r="A1407" s="150"/>
      <c r="B1407" s="150"/>
      <c r="C1407" s="150"/>
      <c r="D1407" s="148" t="s">
        <v>1766</v>
      </c>
      <c r="E1407" s="148" t="s">
        <v>1767</v>
      </c>
      <c r="F1407" s="149">
        <v>46.36</v>
      </c>
      <c r="G1407" s="149">
        <v>46.36</v>
      </c>
      <c r="H1407" s="149">
        <v>46.36</v>
      </c>
      <c r="I1407" s="149">
        <v>0</v>
      </c>
      <c r="J1407" s="149">
        <v>0</v>
      </c>
      <c r="K1407" s="149">
        <v>0</v>
      </c>
      <c r="L1407" s="149">
        <v>0</v>
      </c>
      <c r="M1407" s="149">
        <v>0</v>
      </c>
      <c r="N1407" s="149">
        <v>0</v>
      </c>
      <c r="O1407" s="149">
        <v>0</v>
      </c>
      <c r="P1407" s="149">
        <v>0</v>
      </c>
      <c r="Q1407" s="149">
        <v>0</v>
      </c>
    </row>
    <row r="1408" customHeight="1" spans="1:17">
      <c r="A1408" s="150" t="s">
        <v>1780</v>
      </c>
      <c r="B1408" s="150" t="s">
        <v>1520</v>
      </c>
      <c r="C1408" s="150" t="s">
        <v>1161</v>
      </c>
      <c r="D1408" s="148" t="s">
        <v>1768</v>
      </c>
      <c r="E1408" s="148" t="s">
        <v>1769</v>
      </c>
      <c r="F1408" s="149">
        <v>46.36</v>
      </c>
      <c r="G1408" s="149">
        <v>46.36</v>
      </c>
      <c r="H1408" s="149">
        <v>46.36</v>
      </c>
      <c r="I1408" s="149">
        <v>0</v>
      </c>
      <c r="J1408" s="149">
        <v>0</v>
      </c>
      <c r="K1408" s="149">
        <v>0</v>
      </c>
      <c r="L1408" s="149">
        <v>0</v>
      </c>
      <c r="M1408" s="149">
        <v>0</v>
      </c>
      <c r="N1408" s="149">
        <v>0</v>
      </c>
      <c r="O1408" s="149">
        <v>0</v>
      </c>
      <c r="P1408" s="149">
        <v>0</v>
      </c>
      <c r="Q1408" s="149">
        <v>0</v>
      </c>
    </row>
    <row r="1409" customHeight="1" spans="1:17">
      <c r="A1409" s="150"/>
      <c r="B1409" s="150"/>
      <c r="C1409" s="150"/>
      <c r="D1409" s="148" t="s">
        <v>1708</v>
      </c>
      <c r="E1409" s="148" t="s">
        <v>1709</v>
      </c>
      <c r="F1409" s="149">
        <v>36.46</v>
      </c>
      <c r="G1409" s="149">
        <v>36.46</v>
      </c>
      <c r="H1409" s="149">
        <v>36.46</v>
      </c>
      <c r="I1409" s="149">
        <v>0</v>
      </c>
      <c r="J1409" s="149">
        <v>0</v>
      </c>
      <c r="K1409" s="149">
        <v>0</v>
      </c>
      <c r="L1409" s="149">
        <v>0</v>
      </c>
      <c r="M1409" s="149">
        <v>0</v>
      </c>
      <c r="N1409" s="149">
        <v>0</v>
      </c>
      <c r="O1409" s="149">
        <v>0</v>
      </c>
      <c r="P1409" s="149">
        <v>0</v>
      </c>
      <c r="Q1409" s="149">
        <v>0</v>
      </c>
    </row>
    <row r="1410" customHeight="1" spans="1:17">
      <c r="A1410" s="150" t="s">
        <v>1780</v>
      </c>
      <c r="B1410" s="150" t="s">
        <v>1520</v>
      </c>
      <c r="C1410" s="150" t="s">
        <v>1161</v>
      </c>
      <c r="D1410" s="148" t="s">
        <v>1710</v>
      </c>
      <c r="E1410" s="148" t="s">
        <v>1711</v>
      </c>
      <c r="F1410" s="149">
        <v>36.46</v>
      </c>
      <c r="G1410" s="149">
        <v>36.46</v>
      </c>
      <c r="H1410" s="149">
        <v>36.46</v>
      </c>
      <c r="I1410" s="149">
        <v>0</v>
      </c>
      <c r="J1410" s="149">
        <v>0</v>
      </c>
      <c r="K1410" s="149">
        <v>0</v>
      </c>
      <c r="L1410" s="149">
        <v>0</v>
      </c>
      <c r="M1410" s="149">
        <v>0</v>
      </c>
      <c r="N1410" s="149">
        <v>0</v>
      </c>
      <c r="O1410" s="149">
        <v>0</v>
      </c>
      <c r="P1410" s="149">
        <v>0</v>
      </c>
      <c r="Q1410" s="149">
        <v>0</v>
      </c>
    </row>
    <row r="1411" customHeight="1" spans="1:17">
      <c r="A1411" s="150"/>
      <c r="B1411" s="150"/>
      <c r="C1411" s="150"/>
      <c r="D1411" s="148" t="s">
        <v>1312</v>
      </c>
      <c r="E1411" s="148" t="s">
        <v>1313</v>
      </c>
      <c r="F1411" s="149">
        <v>45.34</v>
      </c>
      <c r="G1411" s="149">
        <v>45.34</v>
      </c>
      <c r="H1411" s="149">
        <v>45.34</v>
      </c>
      <c r="I1411" s="149">
        <v>0</v>
      </c>
      <c r="J1411" s="149">
        <v>0</v>
      </c>
      <c r="K1411" s="149">
        <v>0</v>
      </c>
      <c r="L1411" s="149">
        <v>0</v>
      </c>
      <c r="M1411" s="149">
        <v>0</v>
      </c>
      <c r="N1411" s="149">
        <v>0</v>
      </c>
      <c r="O1411" s="149">
        <v>0</v>
      </c>
      <c r="P1411" s="149">
        <v>0</v>
      </c>
      <c r="Q1411" s="149">
        <v>0</v>
      </c>
    </row>
    <row r="1412" customHeight="1" spans="1:17">
      <c r="A1412" s="150" t="s">
        <v>1780</v>
      </c>
      <c r="B1412" s="150" t="s">
        <v>1520</v>
      </c>
      <c r="C1412" s="150" t="s">
        <v>1161</v>
      </c>
      <c r="D1412" s="148" t="s">
        <v>1315</v>
      </c>
      <c r="E1412" s="148" t="s">
        <v>1316</v>
      </c>
      <c r="F1412" s="149">
        <v>45.34</v>
      </c>
      <c r="G1412" s="149">
        <v>45.34</v>
      </c>
      <c r="H1412" s="149">
        <v>45.34</v>
      </c>
      <c r="I1412" s="149">
        <v>0</v>
      </c>
      <c r="J1412" s="149">
        <v>0</v>
      </c>
      <c r="K1412" s="149">
        <v>0</v>
      </c>
      <c r="L1412" s="149">
        <v>0</v>
      </c>
      <c r="M1412" s="149">
        <v>0</v>
      </c>
      <c r="N1412" s="149">
        <v>0</v>
      </c>
      <c r="O1412" s="149">
        <v>0</v>
      </c>
      <c r="P1412" s="149">
        <v>0</v>
      </c>
      <c r="Q1412" s="149">
        <v>0</v>
      </c>
    </row>
    <row r="1413" customHeight="1" spans="1:17">
      <c r="A1413" s="150"/>
      <c r="B1413" s="150"/>
      <c r="C1413" s="150"/>
      <c r="D1413" s="148" t="s">
        <v>1712</v>
      </c>
      <c r="E1413" s="148" t="s">
        <v>1713</v>
      </c>
      <c r="F1413" s="149">
        <v>25.96</v>
      </c>
      <c r="G1413" s="149">
        <v>25.96</v>
      </c>
      <c r="H1413" s="149">
        <v>25.96</v>
      </c>
      <c r="I1413" s="149">
        <v>0</v>
      </c>
      <c r="J1413" s="149">
        <v>0</v>
      </c>
      <c r="K1413" s="149">
        <v>0</v>
      </c>
      <c r="L1413" s="149">
        <v>0</v>
      </c>
      <c r="M1413" s="149">
        <v>0</v>
      </c>
      <c r="N1413" s="149">
        <v>0</v>
      </c>
      <c r="O1413" s="149">
        <v>0</v>
      </c>
      <c r="P1413" s="149">
        <v>0</v>
      </c>
      <c r="Q1413" s="149">
        <v>0</v>
      </c>
    </row>
    <row r="1414" customHeight="1" spans="1:17">
      <c r="A1414" s="150" t="s">
        <v>1780</v>
      </c>
      <c r="B1414" s="150" t="s">
        <v>1520</v>
      </c>
      <c r="C1414" s="150" t="s">
        <v>1161</v>
      </c>
      <c r="D1414" s="148" t="s">
        <v>1714</v>
      </c>
      <c r="E1414" s="148" t="s">
        <v>1715</v>
      </c>
      <c r="F1414" s="149">
        <v>25.96</v>
      </c>
      <c r="G1414" s="149">
        <v>25.96</v>
      </c>
      <c r="H1414" s="149">
        <v>25.96</v>
      </c>
      <c r="I1414" s="149">
        <v>0</v>
      </c>
      <c r="J1414" s="149">
        <v>0</v>
      </c>
      <c r="K1414" s="149">
        <v>0</v>
      </c>
      <c r="L1414" s="149">
        <v>0</v>
      </c>
      <c r="M1414" s="149">
        <v>0</v>
      </c>
      <c r="N1414" s="149">
        <v>0</v>
      </c>
      <c r="O1414" s="149">
        <v>0</v>
      </c>
      <c r="P1414" s="149">
        <v>0</v>
      </c>
      <c r="Q1414" s="149">
        <v>0</v>
      </c>
    </row>
    <row r="1415" customHeight="1" spans="1:17">
      <c r="A1415" s="150"/>
      <c r="B1415" s="150"/>
      <c r="C1415" s="150"/>
      <c r="D1415" s="148" t="s">
        <v>1341</v>
      </c>
      <c r="E1415" s="148" t="s">
        <v>1342</v>
      </c>
      <c r="F1415" s="149">
        <v>16.58</v>
      </c>
      <c r="G1415" s="149">
        <v>16.58</v>
      </c>
      <c r="H1415" s="149">
        <v>16.58</v>
      </c>
      <c r="I1415" s="149">
        <v>0</v>
      </c>
      <c r="J1415" s="149">
        <v>0</v>
      </c>
      <c r="K1415" s="149">
        <v>0</v>
      </c>
      <c r="L1415" s="149">
        <v>0</v>
      </c>
      <c r="M1415" s="149">
        <v>0</v>
      </c>
      <c r="N1415" s="149">
        <v>0</v>
      </c>
      <c r="O1415" s="149">
        <v>0</v>
      </c>
      <c r="P1415" s="149">
        <v>0</v>
      </c>
      <c r="Q1415" s="149">
        <v>0</v>
      </c>
    </row>
    <row r="1416" customHeight="1" spans="1:17">
      <c r="A1416" s="150" t="s">
        <v>1780</v>
      </c>
      <c r="B1416" s="150" t="s">
        <v>1520</v>
      </c>
      <c r="C1416" s="150" t="s">
        <v>1161</v>
      </c>
      <c r="D1416" s="148" t="s">
        <v>1344</v>
      </c>
      <c r="E1416" s="148" t="s">
        <v>1345</v>
      </c>
      <c r="F1416" s="149">
        <v>16.58</v>
      </c>
      <c r="G1416" s="149">
        <v>16.58</v>
      </c>
      <c r="H1416" s="149">
        <v>16.58</v>
      </c>
      <c r="I1416" s="149">
        <v>0</v>
      </c>
      <c r="J1416" s="149">
        <v>0</v>
      </c>
      <c r="K1416" s="149">
        <v>0</v>
      </c>
      <c r="L1416" s="149">
        <v>0</v>
      </c>
      <c r="M1416" s="149">
        <v>0</v>
      </c>
      <c r="N1416" s="149">
        <v>0</v>
      </c>
      <c r="O1416" s="149">
        <v>0</v>
      </c>
      <c r="P1416" s="149">
        <v>0</v>
      </c>
      <c r="Q1416" s="149">
        <v>0</v>
      </c>
    </row>
    <row r="1417" customHeight="1" spans="1:17">
      <c r="A1417" s="150"/>
      <c r="B1417" s="150"/>
      <c r="C1417" s="150"/>
      <c r="D1417" s="148" t="s">
        <v>1168</v>
      </c>
      <c r="E1417" s="148" t="s">
        <v>1809</v>
      </c>
      <c r="F1417" s="149">
        <v>931.33</v>
      </c>
      <c r="G1417" s="149">
        <v>30.83</v>
      </c>
      <c r="H1417" s="149">
        <v>30.83</v>
      </c>
      <c r="I1417" s="149">
        <v>0</v>
      </c>
      <c r="J1417" s="149">
        <v>0</v>
      </c>
      <c r="K1417" s="149">
        <v>0</v>
      </c>
      <c r="L1417" s="149">
        <v>0</v>
      </c>
      <c r="M1417" s="149">
        <v>900.5</v>
      </c>
      <c r="N1417" s="149">
        <v>0</v>
      </c>
      <c r="O1417" s="149">
        <v>900.5</v>
      </c>
      <c r="P1417" s="149">
        <v>0</v>
      </c>
      <c r="Q1417" s="149">
        <v>0</v>
      </c>
    </row>
    <row r="1418" customHeight="1" spans="1:17">
      <c r="A1418" s="150"/>
      <c r="B1418" s="150"/>
      <c r="C1418" s="150"/>
      <c r="D1418" s="148" t="s">
        <v>1227</v>
      </c>
      <c r="E1418" s="148" t="s">
        <v>1228</v>
      </c>
      <c r="F1418" s="149">
        <v>13.55</v>
      </c>
      <c r="G1418" s="149">
        <v>13.55</v>
      </c>
      <c r="H1418" s="149">
        <v>13.55</v>
      </c>
      <c r="I1418" s="149">
        <v>0</v>
      </c>
      <c r="J1418" s="149">
        <v>0</v>
      </c>
      <c r="K1418" s="149">
        <v>0</v>
      </c>
      <c r="L1418" s="149">
        <v>0</v>
      </c>
      <c r="M1418" s="149">
        <v>0</v>
      </c>
      <c r="N1418" s="149">
        <v>0</v>
      </c>
      <c r="O1418" s="149">
        <v>0</v>
      </c>
      <c r="P1418" s="149">
        <v>0</v>
      </c>
      <c r="Q1418" s="149">
        <v>0</v>
      </c>
    </row>
    <row r="1419" customHeight="1" spans="1:17">
      <c r="A1419" s="150" t="s">
        <v>1780</v>
      </c>
      <c r="B1419" s="150" t="s">
        <v>1520</v>
      </c>
      <c r="C1419" s="150" t="s">
        <v>1170</v>
      </c>
      <c r="D1419" s="148" t="s">
        <v>1229</v>
      </c>
      <c r="E1419" s="148" t="s">
        <v>1230</v>
      </c>
      <c r="F1419" s="149">
        <v>13.55</v>
      </c>
      <c r="G1419" s="149">
        <v>13.55</v>
      </c>
      <c r="H1419" s="149">
        <v>13.55</v>
      </c>
      <c r="I1419" s="149">
        <v>0</v>
      </c>
      <c r="J1419" s="149">
        <v>0</v>
      </c>
      <c r="K1419" s="149">
        <v>0</v>
      </c>
      <c r="L1419" s="149">
        <v>0</v>
      </c>
      <c r="M1419" s="149">
        <v>0</v>
      </c>
      <c r="N1419" s="149">
        <v>0</v>
      </c>
      <c r="O1419" s="149">
        <v>0</v>
      </c>
      <c r="P1419" s="149">
        <v>0</v>
      </c>
      <c r="Q1419" s="149">
        <v>0</v>
      </c>
    </row>
    <row r="1420" customHeight="1" spans="1:17">
      <c r="A1420" s="150"/>
      <c r="B1420" s="150"/>
      <c r="C1420" s="150"/>
      <c r="D1420" s="148" t="s">
        <v>1762</v>
      </c>
      <c r="E1420" s="148" t="s">
        <v>1763</v>
      </c>
      <c r="F1420" s="149">
        <v>17.28</v>
      </c>
      <c r="G1420" s="149">
        <v>17.28</v>
      </c>
      <c r="H1420" s="149">
        <v>17.28</v>
      </c>
      <c r="I1420" s="149">
        <v>0</v>
      </c>
      <c r="J1420" s="149">
        <v>0</v>
      </c>
      <c r="K1420" s="149">
        <v>0</v>
      </c>
      <c r="L1420" s="149">
        <v>0</v>
      </c>
      <c r="M1420" s="149">
        <v>0</v>
      </c>
      <c r="N1420" s="149">
        <v>0</v>
      </c>
      <c r="O1420" s="149">
        <v>0</v>
      </c>
      <c r="P1420" s="149">
        <v>0</v>
      </c>
      <c r="Q1420" s="149">
        <v>0</v>
      </c>
    </row>
    <row r="1421" customHeight="1" spans="1:17">
      <c r="A1421" s="150" t="s">
        <v>1780</v>
      </c>
      <c r="B1421" s="150" t="s">
        <v>1520</v>
      </c>
      <c r="C1421" s="150" t="s">
        <v>1170</v>
      </c>
      <c r="D1421" s="148" t="s">
        <v>1764</v>
      </c>
      <c r="E1421" s="148" t="s">
        <v>1765</v>
      </c>
      <c r="F1421" s="149">
        <v>17.28</v>
      </c>
      <c r="G1421" s="149">
        <v>17.28</v>
      </c>
      <c r="H1421" s="149">
        <v>17.28</v>
      </c>
      <c r="I1421" s="149">
        <v>0</v>
      </c>
      <c r="J1421" s="149">
        <v>0</v>
      </c>
      <c r="K1421" s="149">
        <v>0</v>
      </c>
      <c r="L1421" s="149">
        <v>0</v>
      </c>
      <c r="M1421" s="149">
        <v>0</v>
      </c>
      <c r="N1421" s="149">
        <v>0</v>
      </c>
      <c r="O1421" s="149">
        <v>0</v>
      </c>
      <c r="P1421" s="149">
        <v>0</v>
      </c>
      <c r="Q1421" s="149">
        <v>0</v>
      </c>
    </row>
    <row r="1422" customHeight="1" spans="1:17">
      <c r="A1422" s="150"/>
      <c r="B1422" s="150"/>
      <c r="C1422" s="150"/>
      <c r="D1422" s="148" t="s">
        <v>1724</v>
      </c>
      <c r="E1422" s="148" t="s">
        <v>1725</v>
      </c>
      <c r="F1422" s="149">
        <v>900.5</v>
      </c>
      <c r="G1422" s="149">
        <v>0</v>
      </c>
      <c r="H1422" s="149">
        <v>0</v>
      </c>
      <c r="I1422" s="149">
        <v>0</v>
      </c>
      <c r="J1422" s="149">
        <v>0</v>
      </c>
      <c r="K1422" s="149">
        <v>0</v>
      </c>
      <c r="L1422" s="149">
        <v>0</v>
      </c>
      <c r="M1422" s="149">
        <v>900.5</v>
      </c>
      <c r="N1422" s="149">
        <v>0</v>
      </c>
      <c r="O1422" s="149">
        <v>900.5</v>
      </c>
      <c r="P1422" s="149">
        <v>0</v>
      </c>
      <c r="Q1422" s="149">
        <v>0</v>
      </c>
    </row>
    <row r="1423" customHeight="1" spans="1:17">
      <c r="A1423" s="150" t="s">
        <v>1780</v>
      </c>
      <c r="B1423" s="150" t="s">
        <v>1520</v>
      </c>
      <c r="C1423" s="150" t="s">
        <v>1170</v>
      </c>
      <c r="D1423" s="148" t="s">
        <v>1726</v>
      </c>
      <c r="E1423" s="148" t="s">
        <v>1727</v>
      </c>
      <c r="F1423" s="149">
        <v>900.5</v>
      </c>
      <c r="G1423" s="149">
        <v>0</v>
      </c>
      <c r="H1423" s="149">
        <v>0</v>
      </c>
      <c r="I1423" s="149">
        <v>0</v>
      </c>
      <c r="J1423" s="149">
        <v>0</v>
      </c>
      <c r="K1423" s="149">
        <v>0</v>
      </c>
      <c r="L1423" s="149">
        <v>0</v>
      </c>
      <c r="M1423" s="149">
        <v>900.5</v>
      </c>
      <c r="N1423" s="149">
        <v>0</v>
      </c>
      <c r="O1423" s="149">
        <v>900.5</v>
      </c>
      <c r="P1423" s="149">
        <v>0</v>
      </c>
      <c r="Q1423" s="149">
        <v>0</v>
      </c>
    </row>
    <row r="1424" customHeight="1" spans="1:17">
      <c r="A1424" s="150"/>
      <c r="B1424" s="150"/>
      <c r="C1424" s="150"/>
      <c r="D1424" s="148" t="s">
        <v>1183</v>
      </c>
      <c r="E1424" s="148" t="s">
        <v>1810</v>
      </c>
      <c r="F1424" s="149">
        <v>30.59</v>
      </c>
      <c r="G1424" s="149">
        <v>30.59</v>
      </c>
      <c r="H1424" s="149">
        <v>30.59</v>
      </c>
      <c r="I1424" s="149">
        <v>0</v>
      </c>
      <c r="J1424" s="149">
        <v>0</v>
      </c>
      <c r="K1424" s="149">
        <v>0</v>
      </c>
      <c r="L1424" s="149">
        <v>0</v>
      </c>
      <c r="M1424" s="149">
        <v>0</v>
      </c>
      <c r="N1424" s="149">
        <v>0</v>
      </c>
      <c r="O1424" s="149">
        <v>0</v>
      </c>
      <c r="P1424" s="149">
        <v>0</v>
      </c>
      <c r="Q1424" s="149">
        <v>0</v>
      </c>
    </row>
    <row r="1425" customHeight="1" spans="1:17">
      <c r="A1425" s="150"/>
      <c r="B1425" s="150"/>
      <c r="C1425" s="150"/>
      <c r="D1425" s="148" t="s">
        <v>1159</v>
      </c>
      <c r="E1425" s="148" t="s">
        <v>1160</v>
      </c>
      <c r="F1425" s="149">
        <v>30.59</v>
      </c>
      <c r="G1425" s="149">
        <v>30.59</v>
      </c>
      <c r="H1425" s="149">
        <v>30.59</v>
      </c>
      <c r="I1425" s="149">
        <v>0</v>
      </c>
      <c r="J1425" s="149">
        <v>0</v>
      </c>
      <c r="K1425" s="149">
        <v>0</v>
      </c>
      <c r="L1425" s="149">
        <v>0</v>
      </c>
      <c r="M1425" s="149">
        <v>0</v>
      </c>
      <c r="N1425" s="149">
        <v>0</v>
      </c>
      <c r="O1425" s="149">
        <v>0</v>
      </c>
      <c r="P1425" s="149">
        <v>0</v>
      </c>
      <c r="Q1425" s="149">
        <v>0</v>
      </c>
    </row>
    <row r="1426" customHeight="1" spans="1:17">
      <c r="A1426" s="150" t="s">
        <v>1780</v>
      </c>
      <c r="B1426" s="150" t="s">
        <v>1520</v>
      </c>
      <c r="C1426" s="150" t="s">
        <v>1185</v>
      </c>
      <c r="D1426" s="148" t="s">
        <v>1162</v>
      </c>
      <c r="E1426" s="148" t="s">
        <v>1163</v>
      </c>
      <c r="F1426" s="149">
        <v>30.59</v>
      </c>
      <c r="G1426" s="149">
        <v>30.59</v>
      </c>
      <c r="H1426" s="149">
        <v>30.59</v>
      </c>
      <c r="I1426" s="149">
        <v>0</v>
      </c>
      <c r="J1426" s="149">
        <v>0</v>
      </c>
      <c r="K1426" s="149">
        <v>0</v>
      </c>
      <c r="L1426" s="149">
        <v>0</v>
      </c>
      <c r="M1426" s="149">
        <v>0</v>
      </c>
      <c r="N1426" s="149">
        <v>0</v>
      </c>
      <c r="O1426" s="149">
        <v>0</v>
      </c>
      <c r="P1426" s="149">
        <v>0</v>
      </c>
      <c r="Q1426" s="149">
        <v>0</v>
      </c>
    </row>
    <row r="1427" customHeight="1" spans="1:17">
      <c r="A1427" s="150"/>
      <c r="B1427" s="150"/>
      <c r="C1427" s="150"/>
      <c r="D1427" s="148" t="s">
        <v>1811</v>
      </c>
      <c r="E1427" s="148" t="s">
        <v>1812</v>
      </c>
      <c r="F1427" s="149">
        <v>446.76</v>
      </c>
      <c r="G1427" s="149">
        <v>335.06</v>
      </c>
      <c r="H1427" s="149">
        <v>294.23</v>
      </c>
      <c r="I1427" s="149">
        <v>0</v>
      </c>
      <c r="J1427" s="149">
        <v>31.35</v>
      </c>
      <c r="K1427" s="149">
        <v>0</v>
      </c>
      <c r="L1427" s="149">
        <v>9.48</v>
      </c>
      <c r="M1427" s="149">
        <v>111.7</v>
      </c>
      <c r="N1427" s="149">
        <v>0</v>
      </c>
      <c r="O1427" s="149">
        <v>111.7</v>
      </c>
      <c r="P1427" s="149">
        <v>0</v>
      </c>
      <c r="Q1427" s="149">
        <v>0</v>
      </c>
    </row>
    <row r="1428" customHeight="1" spans="1:17">
      <c r="A1428" s="150"/>
      <c r="B1428" s="150"/>
      <c r="C1428" s="150"/>
      <c r="D1428" s="148" t="s">
        <v>1157</v>
      </c>
      <c r="E1428" s="148" t="s">
        <v>1422</v>
      </c>
      <c r="F1428" s="149">
        <v>335.06</v>
      </c>
      <c r="G1428" s="149">
        <v>335.06</v>
      </c>
      <c r="H1428" s="149">
        <v>294.23</v>
      </c>
      <c r="I1428" s="149">
        <v>0</v>
      </c>
      <c r="J1428" s="149">
        <v>31.35</v>
      </c>
      <c r="K1428" s="149">
        <v>0</v>
      </c>
      <c r="L1428" s="149">
        <v>9.48</v>
      </c>
      <c r="M1428" s="149">
        <v>0</v>
      </c>
      <c r="N1428" s="149">
        <v>0</v>
      </c>
      <c r="O1428" s="149">
        <v>0</v>
      </c>
      <c r="P1428" s="149">
        <v>0</v>
      </c>
      <c r="Q1428" s="149">
        <v>0</v>
      </c>
    </row>
    <row r="1429" customHeight="1" spans="1:17">
      <c r="A1429" s="150"/>
      <c r="B1429" s="150"/>
      <c r="C1429" s="150"/>
      <c r="D1429" s="148" t="s">
        <v>1692</v>
      </c>
      <c r="E1429" s="148" t="s">
        <v>1693</v>
      </c>
      <c r="F1429" s="149">
        <v>335.06</v>
      </c>
      <c r="G1429" s="149">
        <v>335.06</v>
      </c>
      <c r="H1429" s="149">
        <v>294.23</v>
      </c>
      <c r="I1429" s="149">
        <v>0</v>
      </c>
      <c r="J1429" s="149">
        <v>31.35</v>
      </c>
      <c r="K1429" s="149">
        <v>0</v>
      </c>
      <c r="L1429" s="149">
        <v>9.48</v>
      </c>
      <c r="M1429" s="149">
        <v>0</v>
      </c>
      <c r="N1429" s="149">
        <v>0</v>
      </c>
      <c r="O1429" s="149">
        <v>0</v>
      </c>
      <c r="P1429" s="149">
        <v>0</v>
      </c>
      <c r="Q1429" s="149">
        <v>0</v>
      </c>
    </row>
    <row r="1430" customHeight="1" spans="1:17">
      <c r="A1430" s="150" t="s">
        <v>1780</v>
      </c>
      <c r="B1430" s="150" t="s">
        <v>1813</v>
      </c>
      <c r="C1430" s="150" t="s">
        <v>1161</v>
      </c>
      <c r="D1430" s="148" t="s">
        <v>1694</v>
      </c>
      <c r="E1430" s="148" t="s">
        <v>1695</v>
      </c>
      <c r="F1430" s="149">
        <v>335.06</v>
      </c>
      <c r="G1430" s="149">
        <v>335.06</v>
      </c>
      <c r="H1430" s="149">
        <v>294.23</v>
      </c>
      <c r="I1430" s="149">
        <v>0</v>
      </c>
      <c r="J1430" s="149">
        <v>31.35</v>
      </c>
      <c r="K1430" s="149">
        <v>0</v>
      </c>
      <c r="L1430" s="149">
        <v>9.48</v>
      </c>
      <c r="M1430" s="149">
        <v>0</v>
      </c>
      <c r="N1430" s="149">
        <v>0</v>
      </c>
      <c r="O1430" s="149">
        <v>0</v>
      </c>
      <c r="P1430" s="149">
        <v>0</v>
      </c>
      <c r="Q1430" s="149">
        <v>0</v>
      </c>
    </row>
    <row r="1431" customHeight="1" spans="1:17">
      <c r="A1431" s="150"/>
      <c r="B1431" s="150"/>
      <c r="C1431" s="150"/>
      <c r="D1431" s="148" t="s">
        <v>1168</v>
      </c>
      <c r="E1431" s="148" t="s">
        <v>1814</v>
      </c>
      <c r="F1431" s="149">
        <v>95.3</v>
      </c>
      <c r="G1431" s="149">
        <v>0</v>
      </c>
      <c r="H1431" s="149">
        <v>0</v>
      </c>
      <c r="I1431" s="149">
        <v>0</v>
      </c>
      <c r="J1431" s="149">
        <v>0</v>
      </c>
      <c r="K1431" s="149">
        <v>0</v>
      </c>
      <c r="L1431" s="149">
        <v>0</v>
      </c>
      <c r="M1431" s="149">
        <v>95.3</v>
      </c>
      <c r="N1431" s="149">
        <v>0</v>
      </c>
      <c r="O1431" s="149">
        <v>95.3</v>
      </c>
      <c r="P1431" s="149">
        <v>0</v>
      </c>
      <c r="Q1431" s="149">
        <v>0</v>
      </c>
    </row>
    <row r="1432" customHeight="1" spans="1:17">
      <c r="A1432" s="150"/>
      <c r="B1432" s="150"/>
      <c r="C1432" s="150"/>
      <c r="D1432" s="148" t="s">
        <v>1692</v>
      </c>
      <c r="E1432" s="148" t="s">
        <v>1693</v>
      </c>
      <c r="F1432" s="149">
        <v>95.3</v>
      </c>
      <c r="G1432" s="149">
        <v>0</v>
      </c>
      <c r="H1432" s="149">
        <v>0</v>
      </c>
      <c r="I1432" s="149">
        <v>0</v>
      </c>
      <c r="J1432" s="149">
        <v>0</v>
      </c>
      <c r="K1432" s="149">
        <v>0</v>
      </c>
      <c r="L1432" s="149">
        <v>0</v>
      </c>
      <c r="M1432" s="149">
        <v>95.3</v>
      </c>
      <c r="N1432" s="149">
        <v>0</v>
      </c>
      <c r="O1432" s="149">
        <v>95.3</v>
      </c>
      <c r="P1432" s="149">
        <v>0</v>
      </c>
      <c r="Q1432" s="149">
        <v>0</v>
      </c>
    </row>
    <row r="1433" customHeight="1" spans="1:17">
      <c r="A1433" s="150" t="s">
        <v>1780</v>
      </c>
      <c r="B1433" s="150" t="s">
        <v>1813</v>
      </c>
      <c r="C1433" s="150" t="s">
        <v>1170</v>
      </c>
      <c r="D1433" s="148" t="s">
        <v>1694</v>
      </c>
      <c r="E1433" s="148" t="s">
        <v>1695</v>
      </c>
      <c r="F1433" s="149">
        <v>95.3</v>
      </c>
      <c r="G1433" s="149">
        <v>0</v>
      </c>
      <c r="H1433" s="149">
        <v>0</v>
      </c>
      <c r="I1433" s="149">
        <v>0</v>
      </c>
      <c r="J1433" s="149">
        <v>0</v>
      </c>
      <c r="K1433" s="149">
        <v>0</v>
      </c>
      <c r="L1433" s="149">
        <v>0</v>
      </c>
      <c r="M1433" s="149">
        <v>95.3</v>
      </c>
      <c r="N1433" s="149">
        <v>0</v>
      </c>
      <c r="O1433" s="149">
        <v>95.3</v>
      </c>
      <c r="P1433" s="149">
        <v>0</v>
      </c>
      <c r="Q1433" s="149">
        <v>0</v>
      </c>
    </row>
    <row r="1434" customHeight="1" spans="1:17">
      <c r="A1434" s="150"/>
      <c r="B1434" s="150"/>
      <c r="C1434" s="150"/>
      <c r="D1434" s="148" t="s">
        <v>1177</v>
      </c>
      <c r="E1434" s="148" t="s">
        <v>1815</v>
      </c>
      <c r="F1434" s="149">
        <v>16.4</v>
      </c>
      <c r="G1434" s="149">
        <v>0</v>
      </c>
      <c r="H1434" s="149">
        <v>0</v>
      </c>
      <c r="I1434" s="149">
        <v>0</v>
      </c>
      <c r="J1434" s="149">
        <v>0</v>
      </c>
      <c r="K1434" s="149">
        <v>0</v>
      </c>
      <c r="L1434" s="149">
        <v>0</v>
      </c>
      <c r="M1434" s="149">
        <v>16.4</v>
      </c>
      <c r="N1434" s="149">
        <v>0</v>
      </c>
      <c r="O1434" s="149">
        <v>16.4</v>
      </c>
      <c r="P1434" s="149">
        <v>0</v>
      </c>
      <c r="Q1434" s="149">
        <v>0</v>
      </c>
    </row>
    <row r="1435" customHeight="1" spans="1:17">
      <c r="A1435" s="150"/>
      <c r="B1435" s="150"/>
      <c r="C1435" s="150"/>
      <c r="D1435" s="148" t="s">
        <v>1692</v>
      </c>
      <c r="E1435" s="148" t="s">
        <v>1693</v>
      </c>
      <c r="F1435" s="149">
        <v>16.4</v>
      </c>
      <c r="G1435" s="149">
        <v>0</v>
      </c>
      <c r="H1435" s="149">
        <v>0</v>
      </c>
      <c r="I1435" s="149">
        <v>0</v>
      </c>
      <c r="J1435" s="149">
        <v>0</v>
      </c>
      <c r="K1435" s="149">
        <v>0</v>
      </c>
      <c r="L1435" s="149">
        <v>0</v>
      </c>
      <c r="M1435" s="149">
        <v>16.4</v>
      </c>
      <c r="N1435" s="149">
        <v>0</v>
      </c>
      <c r="O1435" s="149">
        <v>16.4</v>
      </c>
      <c r="P1435" s="149">
        <v>0</v>
      </c>
      <c r="Q1435" s="149">
        <v>0</v>
      </c>
    </row>
    <row r="1436" customHeight="1" spans="1:17">
      <c r="A1436" s="150" t="s">
        <v>1780</v>
      </c>
      <c r="B1436" s="150" t="s">
        <v>1813</v>
      </c>
      <c r="C1436" s="150" t="s">
        <v>1179</v>
      </c>
      <c r="D1436" s="148" t="s">
        <v>1694</v>
      </c>
      <c r="E1436" s="148" t="s">
        <v>1695</v>
      </c>
      <c r="F1436" s="149">
        <v>16.4</v>
      </c>
      <c r="G1436" s="149">
        <v>0</v>
      </c>
      <c r="H1436" s="149">
        <v>0</v>
      </c>
      <c r="I1436" s="149">
        <v>0</v>
      </c>
      <c r="J1436" s="149">
        <v>0</v>
      </c>
      <c r="K1436" s="149">
        <v>0</v>
      </c>
      <c r="L1436" s="149">
        <v>0</v>
      </c>
      <c r="M1436" s="149">
        <v>16.4</v>
      </c>
      <c r="N1436" s="149">
        <v>0</v>
      </c>
      <c r="O1436" s="149">
        <v>16.4</v>
      </c>
      <c r="P1436" s="149">
        <v>0</v>
      </c>
      <c r="Q1436" s="149">
        <v>0</v>
      </c>
    </row>
    <row r="1437" customHeight="1" spans="1:17">
      <c r="A1437" s="150"/>
      <c r="B1437" s="150"/>
      <c r="C1437" s="150"/>
      <c r="D1437" s="148" t="s">
        <v>1816</v>
      </c>
      <c r="E1437" s="148" t="s">
        <v>1817</v>
      </c>
      <c r="F1437" s="149">
        <v>1847.92</v>
      </c>
      <c r="G1437" s="149">
        <v>778.24</v>
      </c>
      <c r="H1437" s="149">
        <v>669.04</v>
      </c>
      <c r="I1437" s="149">
        <v>0</v>
      </c>
      <c r="J1437" s="149">
        <v>82.83</v>
      </c>
      <c r="K1437" s="149">
        <v>0</v>
      </c>
      <c r="L1437" s="149">
        <v>26.37</v>
      </c>
      <c r="M1437" s="149">
        <v>1069.68</v>
      </c>
      <c r="N1437" s="149">
        <v>0</v>
      </c>
      <c r="O1437" s="149">
        <v>569.68</v>
      </c>
      <c r="P1437" s="149">
        <v>0</v>
      </c>
      <c r="Q1437" s="149">
        <v>500</v>
      </c>
    </row>
    <row r="1438" customHeight="1" spans="1:17">
      <c r="A1438" s="150"/>
      <c r="B1438" s="150"/>
      <c r="C1438" s="150"/>
      <c r="D1438" s="148" t="s">
        <v>1155</v>
      </c>
      <c r="E1438" s="148" t="s">
        <v>1818</v>
      </c>
      <c r="F1438" s="149">
        <v>920.24</v>
      </c>
      <c r="G1438" s="149">
        <v>778.24</v>
      </c>
      <c r="H1438" s="149">
        <v>669.04</v>
      </c>
      <c r="I1438" s="149">
        <v>0</v>
      </c>
      <c r="J1438" s="149">
        <v>82.83</v>
      </c>
      <c r="K1438" s="149">
        <v>0</v>
      </c>
      <c r="L1438" s="149">
        <v>26.37</v>
      </c>
      <c r="M1438" s="149">
        <v>142</v>
      </c>
      <c r="N1438" s="149">
        <v>0</v>
      </c>
      <c r="O1438" s="149">
        <v>142</v>
      </c>
      <c r="P1438" s="149">
        <v>0</v>
      </c>
      <c r="Q1438" s="149">
        <v>0</v>
      </c>
    </row>
    <row r="1439" customHeight="1" spans="1:17">
      <c r="A1439" s="150"/>
      <c r="B1439" s="150"/>
      <c r="C1439" s="150"/>
      <c r="D1439" s="148" t="s">
        <v>1157</v>
      </c>
      <c r="E1439" s="148" t="s">
        <v>1819</v>
      </c>
      <c r="F1439" s="149">
        <v>828.24</v>
      </c>
      <c r="G1439" s="149">
        <v>778.24</v>
      </c>
      <c r="H1439" s="149">
        <v>669.04</v>
      </c>
      <c r="I1439" s="149">
        <v>0</v>
      </c>
      <c r="J1439" s="149">
        <v>82.83</v>
      </c>
      <c r="K1439" s="149">
        <v>0</v>
      </c>
      <c r="L1439" s="149">
        <v>26.37</v>
      </c>
      <c r="M1439" s="149">
        <v>50</v>
      </c>
      <c r="N1439" s="149">
        <v>0</v>
      </c>
      <c r="O1439" s="149">
        <v>50</v>
      </c>
      <c r="P1439" s="149">
        <v>0</v>
      </c>
      <c r="Q1439" s="149">
        <v>0</v>
      </c>
    </row>
    <row r="1440" customHeight="1" spans="1:17">
      <c r="A1440" s="150"/>
      <c r="B1440" s="150"/>
      <c r="C1440" s="150"/>
      <c r="D1440" s="148" t="s">
        <v>1758</v>
      </c>
      <c r="E1440" s="148" t="s">
        <v>1759</v>
      </c>
      <c r="F1440" s="149">
        <v>828.24</v>
      </c>
      <c r="G1440" s="149">
        <v>778.24</v>
      </c>
      <c r="H1440" s="149">
        <v>669.04</v>
      </c>
      <c r="I1440" s="149">
        <v>0</v>
      </c>
      <c r="J1440" s="149">
        <v>82.83</v>
      </c>
      <c r="K1440" s="149">
        <v>0</v>
      </c>
      <c r="L1440" s="149">
        <v>26.37</v>
      </c>
      <c r="M1440" s="149">
        <v>50</v>
      </c>
      <c r="N1440" s="149">
        <v>0</v>
      </c>
      <c r="O1440" s="149">
        <v>50</v>
      </c>
      <c r="P1440" s="149">
        <v>0</v>
      </c>
      <c r="Q1440" s="149">
        <v>0</v>
      </c>
    </row>
    <row r="1441" customHeight="1" spans="1:17">
      <c r="A1441" s="150" t="s">
        <v>1816</v>
      </c>
      <c r="B1441" s="150" t="s">
        <v>1161</v>
      </c>
      <c r="C1441" s="150" t="s">
        <v>1161</v>
      </c>
      <c r="D1441" s="148" t="s">
        <v>1760</v>
      </c>
      <c r="E1441" s="148" t="s">
        <v>1761</v>
      </c>
      <c r="F1441" s="149">
        <v>828.24</v>
      </c>
      <c r="G1441" s="149">
        <v>778.24</v>
      </c>
      <c r="H1441" s="149">
        <v>669.04</v>
      </c>
      <c r="I1441" s="149">
        <v>0</v>
      </c>
      <c r="J1441" s="149">
        <v>82.83</v>
      </c>
      <c r="K1441" s="149">
        <v>0</v>
      </c>
      <c r="L1441" s="149">
        <v>26.37</v>
      </c>
      <c r="M1441" s="149">
        <v>50</v>
      </c>
      <c r="N1441" s="149">
        <v>0</v>
      </c>
      <c r="O1441" s="149">
        <v>50</v>
      </c>
      <c r="P1441" s="149">
        <v>0</v>
      </c>
      <c r="Q1441" s="149">
        <v>0</v>
      </c>
    </row>
    <row r="1442" customHeight="1" spans="1:17">
      <c r="A1442" s="150"/>
      <c r="B1442" s="150"/>
      <c r="C1442" s="150"/>
      <c r="D1442" s="148" t="s">
        <v>1194</v>
      </c>
      <c r="E1442" s="148" t="s">
        <v>1820</v>
      </c>
      <c r="F1442" s="149">
        <v>12</v>
      </c>
      <c r="G1442" s="149">
        <v>0</v>
      </c>
      <c r="H1442" s="149">
        <v>0</v>
      </c>
      <c r="I1442" s="149">
        <v>0</v>
      </c>
      <c r="J1442" s="149">
        <v>0</v>
      </c>
      <c r="K1442" s="149">
        <v>0</v>
      </c>
      <c r="L1442" s="149">
        <v>0</v>
      </c>
      <c r="M1442" s="149">
        <v>12</v>
      </c>
      <c r="N1442" s="149">
        <v>0</v>
      </c>
      <c r="O1442" s="149">
        <v>12</v>
      </c>
      <c r="P1442" s="149">
        <v>0</v>
      </c>
      <c r="Q1442" s="149">
        <v>0</v>
      </c>
    </row>
    <row r="1443" customHeight="1" spans="1:17">
      <c r="A1443" s="150"/>
      <c r="B1443" s="150"/>
      <c r="C1443" s="150"/>
      <c r="D1443" s="148" t="s">
        <v>1758</v>
      </c>
      <c r="E1443" s="148" t="s">
        <v>1759</v>
      </c>
      <c r="F1443" s="149">
        <v>12</v>
      </c>
      <c r="G1443" s="149">
        <v>0</v>
      </c>
      <c r="H1443" s="149">
        <v>0</v>
      </c>
      <c r="I1443" s="149">
        <v>0</v>
      </c>
      <c r="J1443" s="149">
        <v>0</v>
      </c>
      <c r="K1443" s="149">
        <v>0</v>
      </c>
      <c r="L1443" s="149">
        <v>0</v>
      </c>
      <c r="M1443" s="149">
        <v>12</v>
      </c>
      <c r="N1443" s="149">
        <v>0</v>
      </c>
      <c r="O1443" s="149">
        <v>12</v>
      </c>
      <c r="P1443" s="149">
        <v>0</v>
      </c>
      <c r="Q1443" s="149">
        <v>0</v>
      </c>
    </row>
    <row r="1444" customHeight="1" spans="1:17">
      <c r="A1444" s="150" t="s">
        <v>1816</v>
      </c>
      <c r="B1444" s="150" t="s">
        <v>1161</v>
      </c>
      <c r="C1444" s="150" t="s">
        <v>1196</v>
      </c>
      <c r="D1444" s="148" t="s">
        <v>1760</v>
      </c>
      <c r="E1444" s="148" t="s">
        <v>1761</v>
      </c>
      <c r="F1444" s="149">
        <v>12</v>
      </c>
      <c r="G1444" s="149">
        <v>0</v>
      </c>
      <c r="H1444" s="149">
        <v>0</v>
      </c>
      <c r="I1444" s="149">
        <v>0</v>
      </c>
      <c r="J1444" s="149">
        <v>0</v>
      </c>
      <c r="K1444" s="149">
        <v>0</v>
      </c>
      <c r="L1444" s="149">
        <v>0</v>
      </c>
      <c r="M1444" s="149">
        <v>12</v>
      </c>
      <c r="N1444" s="149">
        <v>0</v>
      </c>
      <c r="O1444" s="149">
        <v>12</v>
      </c>
      <c r="P1444" s="149">
        <v>0</v>
      </c>
      <c r="Q1444" s="149">
        <v>0</v>
      </c>
    </row>
    <row r="1445" customHeight="1" spans="1:17">
      <c r="A1445" s="150"/>
      <c r="B1445" s="150"/>
      <c r="C1445" s="150"/>
      <c r="D1445" s="148" t="s">
        <v>1183</v>
      </c>
      <c r="E1445" s="148" t="s">
        <v>1821</v>
      </c>
      <c r="F1445" s="149">
        <v>80</v>
      </c>
      <c r="G1445" s="149">
        <v>0</v>
      </c>
      <c r="H1445" s="149">
        <v>0</v>
      </c>
      <c r="I1445" s="149">
        <v>0</v>
      </c>
      <c r="J1445" s="149">
        <v>0</v>
      </c>
      <c r="K1445" s="149">
        <v>0</v>
      </c>
      <c r="L1445" s="149">
        <v>0</v>
      </c>
      <c r="M1445" s="149">
        <v>80</v>
      </c>
      <c r="N1445" s="149">
        <v>0</v>
      </c>
      <c r="O1445" s="149">
        <v>80</v>
      </c>
      <c r="P1445" s="149">
        <v>0</v>
      </c>
      <c r="Q1445" s="149">
        <v>0</v>
      </c>
    </row>
    <row r="1446" customHeight="1" spans="1:17">
      <c r="A1446" s="150"/>
      <c r="B1446" s="150"/>
      <c r="C1446" s="150"/>
      <c r="D1446" s="148" t="s">
        <v>1758</v>
      </c>
      <c r="E1446" s="148" t="s">
        <v>1759</v>
      </c>
      <c r="F1446" s="149">
        <v>80</v>
      </c>
      <c r="G1446" s="149">
        <v>0</v>
      </c>
      <c r="H1446" s="149">
        <v>0</v>
      </c>
      <c r="I1446" s="149">
        <v>0</v>
      </c>
      <c r="J1446" s="149">
        <v>0</v>
      </c>
      <c r="K1446" s="149">
        <v>0</v>
      </c>
      <c r="L1446" s="149">
        <v>0</v>
      </c>
      <c r="M1446" s="149">
        <v>80</v>
      </c>
      <c r="N1446" s="149">
        <v>0</v>
      </c>
      <c r="O1446" s="149">
        <v>80</v>
      </c>
      <c r="P1446" s="149">
        <v>0</v>
      </c>
      <c r="Q1446" s="149">
        <v>0</v>
      </c>
    </row>
    <row r="1447" customHeight="1" spans="1:17">
      <c r="A1447" s="150" t="s">
        <v>1816</v>
      </c>
      <c r="B1447" s="150" t="s">
        <v>1161</v>
      </c>
      <c r="C1447" s="150" t="s">
        <v>1185</v>
      </c>
      <c r="D1447" s="148" t="s">
        <v>1760</v>
      </c>
      <c r="E1447" s="148" t="s">
        <v>1761</v>
      </c>
      <c r="F1447" s="149">
        <v>80</v>
      </c>
      <c r="G1447" s="149">
        <v>0</v>
      </c>
      <c r="H1447" s="149">
        <v>0</v>
      </c>
      <c r="I1447" s="149">
        <v>0</v>
      </c>
      <c r="J1447" s="149">
        <v>0</v>
      </c>
      <c r="K1447" s="149">
        <v>0</v>
      </c>
      <c r="L1447" s="149">
        <v>0</v>
      </c>
      <c r="M1447" s="149">
        <v>80</v>
      </c>
      <c r="N1447" s="149">
        <v>0</v>
      </c>
      <c r="O1447" s="149">
        <v>80</v>
      </c>
      <c r="P1447" s="149">
        <v>0</v>
      </c>
      <c r="Q1447" s="149">
        <v>0</v>
      </c>
    </row>
    <row r="1448" customHeight="1" spans="1:17">
      <c r="A1448" s="150"/>
      <c r="B1448" s="150"/>
      <c r="C1448" s="150"/>
      <c r="D1448" s="148" t="s">
        <v>1186</v>
      </c>
      <c r="E1448" s="148" t="s">
        <v>1822</v>
      </c>
      <c r="F1448" s="149">
        <v>66</v>
      </c>
      <c r="G1448" s="149">
        <v>0</v>
      </c>
      <c r="H1448" s="149">
        <v>0</v>
      </c>
      <c r="I1448" s="149">
        <v>0</v>
      </c>
      <c r="J1448" s="149">
        <v>0</v>
      </c>
      <c r="K1448" s="149">
        <v>0</v>
      </c>
      <c r="L1448" s="149">
        <v>0</v>
      </c>
      <c r="M1448" s="149">
        <v>66</v>
      </c>
      <c r="N1448" s="149">
        <v>0</v>
      </c>
      <c r="O1448" s="149">
        <v>66</v>
      </c>
      <c r="P1448" s="149">
        <v>0</v>
      </c>
      <c r="Q1448" s="149">
        <v>0</v>
      </c>
    </row>
    <row r="1449" customHeight="1" spans="1:17">
      <c r="A1449" s="150"/>
      <c r="B1449" s="150"/>
      <c r="C1449" s="150"/>
      <c r="D1449" s="148" t="s">
        <v>1194</v>
      </c>
      <c r="E1449" s="148" t="s">
        <v>1823</v>
      </c>
      <c r="F1449" s="149">
        <v>66</v>
      </c>
      <c r="G1449" s="149">
        <v>0</v>
      </c>
      <c r="H1449" s="149">
        <v>0</v>
      </c>
      <c r="I1449" s="149">
        <v>0</v>
      </c>
      <c r="J1449" s="149">
        <v>0</v>
      </c>
      <c r="K1449" s="149">
        <v>0</v>
      </c>
      <c r="L1449" s="149">
        <v>0</v>
      </c>
      <c r="M1449" s="149">
        <v>66</v>
      </c>
      <c r="N1449" s="149">
        <v>0</v>
      </c>
      <c r="O1449" s="149">
        <v>66</v>
      </c>
      <c r="P1449" s="149">
        <v>0</v>
      </c>
      <c r="Q1449" s="149">
        <v>0</v>
      </c>
    </row>
    <row r="1450" customHeight="1" spans="1:17">
      <c r="A1450" s="150"/>
      <c r="B1450" s="150"/>
      <c r="C1450" s="150"/>
      <c r="D1450" s="148" t="s">
        <v>1758</v>
      </c>
      <c r="E1450" s="148" t="s">
        <v>1759</v>
      </c>
      <c r="F1450" s="149">
        <v>66</v>
      </c>
      <c r="G1450" s="149">
        <v>0</v>
      </c>
      <c r="H1450" s="149">
        <v>0</v>
      </c>
      <c r="I1450" s="149">
        <v>0</v>
      </c>
      <c r="J1450" s="149">
        <v>0</v>
      </c>
      <c r="K1450" s="149">
        <v>0</v>
      </c>
      <c r="L1450" s="149">
        <v>0</v>
      </c>
      <c r="M1450" s="149">
        <v>66</v>
      </c>
      <c r="N1450" s="149">
        <v>0</v>
      </c>
      <c r="O1450" s="149">
        <v>66</v>
      </c>
      <c r="P1450" s="149">
        <v>0</v>
      </c>
      <c r="Q1450" s="149">
        <v>0</v>
      </c>
    </row>
    <row r="1451" customHeight="1" spans="1:17">
      <c r="A1451" s="150" t="s">
        <v>1816</v>
      </c>
      <c r="B1451" s="150" t="s">
        <v>1170</v>
      </c>
      <c r="C1451" s="150" t="s">
        <v>1196</v>
      </c>
      <c r="D1451" s="148" t="s">
        <v>1760</v>
      </c>
      <c r="E1451" s="148" t="s">
        <v>1761</v>
      </c>
      <c r="F1451" s="149">
        <v>66</v>
      </c>
      <c r="G1451" s="149">
        <v>0</v>
      </c>
      <c r="H1451" s="149">
        <v>0</v>
      </c>
      <c r="I1451" s="149">
        <v>0</v>
      </c>
      <c r="J1451" s="149">
        <v>0</v>
      </c>
      <c r="K1451" s="149">
        <v>0</v>
      </c>
      <c r="L1451" s="149">
        <v>0</v>
      </c>
      <c r="M1451" s="149">
        <v>66</v>
      </c>
      <c r="N1451" s="149">
        <v>0</v>
      </c>
      <c r="O1451" s="149">
        <v>66</v>
      </c>
      <c r="P1451" s="149">
        <v>0</v>
      </c>
      <c r="Q1451" s="149">
        <v>0</v>
      </c>
    </row>
    <row r="1452" customHeight="1" spans="1:17">
      <c r="A1452" s="150"/>
      <c r="B1452" s="150"/>
      <c r="C1452" s="150"/>
      <c r="D1452" s="148" t="s">
        <v>1201</v>
      </c>
      <c r="E1452" s="148" t="s">
        <v>1824</v>
      </c>
      <c r="F1452" s="149">
        <v>761.68</v>
      </c>
      <c r="G1452" s="149">
        <v>0</v>
      </c>
      <c r="H1452" s="149">
        <v>0</v>
      </c>
      <c r="I1452" s="149">
        <v>0</v>
      </c>
      <c r="J1452" s="149">
        <v>0</v>
      </c>
      <c r="K1452" s="149">
        <v>0</v>
      </c>
      <c r="L1452" s="149">
        <v>0</v>
      </c>
      <c r="M1452" s="149">
        <v>761.68</v>
      </c>
      <c r="N1452" s="149">
        <v>0</v>
      </c>
      <c r="O1452" s="149">
        <v>261.68</v>
      </c>
      <c r="P1452" s="149">
        <v>0</v>
      </c>
      <c r="Q1452" s="149">
        <v>500</v>
      </c>
    </row>
    <row r="1453" customHeight="1" spans="1:17">
      <c r="A1453" s="150"/>
      <c r="B1453" s="150"/>
      <c r="C1453" s="150"/>
      <c r="D1453" s="148" t="s">
        <v>1168</v>
      </c>
      <c r="E1453" s="148" t="s">
        <v>1825</v>
      </c>
      <c r="F1453" s="149">
        <v>244.4</v>
      </c>
      <c r="G1453" s="149">
        <v>0</v>
      </c>
      <c r="H1453" s="149">
        <v>0</v>
      </c>
      <c r="I1453" s="149">
        <v>0</v>
      </c>
      <c r="J1453" s="149">
        <v>0</v>
      </c>
      <c r="K1453" s="149">
        <v>0</v>
      </c>
      <c r="L1453" s="149">
        <v>0</v>
      </c>
      <c r="M1453" s="149">
        <v>244.4</v>
      </c>
      <c r="N1453" s="149">
        <v>0</v>
      </c>
      <c r="O1453" s="149">
        <v>244.4</v>
      </c>
      <c r="P1453" s="149">
        <v>0</v>
      </c>
      <c r="Q1453" s="149">
        <v>0</v>
      </c>
    </row>
    <row r="1454" customHeight="1" spans="1:17">
      <c r="A1454" s="150"/>
      <c r="B1454" s="150"/>
      <c r="C1454" s="150"/>
      <c r="D1454" s="148" t="s">
        <v>1758</v>
      </c>
      <c r="E1454" s="148" t="s">
        <v>1759</v>
      </c>
      <c r="F1454" s="149">
        <v>244.4</v>
      </c>
      <c r="G1454" s="149">
        <v>0</v>
      </c>
      <c r="H1454" s="149">
        <v>0</v>
      </c>
      <c r="I1454" s="149">
        <v>0</v>
      </c>
      <c r="J1454" s="149">
        <v>0</v>
      </c>
      <c r="K1454" s="149">
        <v>0</v>
      </c>
      <c r="L1454" s="149">
        <v>0</v>
      </c>
      <c r="M1454" s="149">
        <v>244.4</v>
      </c>
      <c r="N1454" s="149">
        <v>0</v>
      </c>
      <c r="O1454" s="149">
        <v>244.4</v>
      </c>
      <c r="P1454" s="149">
        <v>0</v>
      </c>
      <c r="Q1454" s="149">
        <v>0</v>
      </c>
    </row>
    <row r="1455" customHeight="1" spans="1:17">
      <c r="A1455" s="150" t="s">
        <v>1816</v>
      </c>
      <c r="B1455" s="150" t="s">
        <v>1196</v>
      </c>
      <c r="C1455" s="150" t="s">
        <v>1170</v>
      </c>
      <c r="D1455" s="148" t="s">
        <v>1760</v>
      </c>
      <c r="E1455" s="148" t="s">
        <v>1761</v>
      </c>
      <c r="F1455" s="149">
        <v>244.4</v>
      </c>
      <c r="G1455" s="149">
        <v>0</v>
      </c>
      <c r="H1455" s="149">
        <v>0</v>
      </c>
      <c r="I1455" s="149">
        <v>0</v>
      </c>
      <c r="J1455" s="149">
        <v>0</v>
      </c>
      <c r="K1455" s="149">
        <v>0</v>
      </c>
      <c r="L1455" s="149">
        <v>0</v>
      </c>
      <c r="M1455" s="149">
        <v>244.4</v>
      </c>
      <c r="N1455" s="149">
        <v>0</v>
      </c>
      <c r="O1455" s="149">
        <v>244.4</v>
      </c>
      <c r="P1455" s="149">
        <v>0</v>
      </c>
      <c r="Q1455" s="149">
        <v>0</v>
      </c>
    </row>
    <row r="1456" customHeight="1" spans="1:17">
      <c r="A1456" s="150"/>
      <c r="B1456" s="150"/>
      <c r="C1456" s="150"/>
      <c r="D1456" s="148" t="s">
        <v>1183</v>
      </c>
      <c r="E1456" s="148" t="s">
        <v>1826</v>
      </c>
      <c r="F1456" s="149">
        <v>517.28</v>
      </c>
      <c r="G1456" s="149">
        <v>0</v>
      </c>
      <c r="H1456" s="149">
        <v>0</v>
      </c>
      <c r="I1456" s="149">
        <v>0</v>
      </c>
      <c r="J1456" s="149">
        <v>0</v>
      </c>
      <c r="K1456" s="149">
        <v>0</v>
      </c>
      <c r="L1456" s="149">
        <v>0</v>
      </c>
      <c r="M1456" s="149">
        <v>517.28</v>
      </c>
      <c r="N1456" s="149">
        <v>0</v>
      </c>
      <c r="O1456" s="149">
        <v>17.28</v>
      </c>
      <c r="P1456" s="149">
        <v>0</v>
      </c>
      <c r="Q1456" s="149">
        <v>500</v>
      </c>
    </row>
    <row r="1457" customHeight="1" spans="1:17">
      <c r="A1457" s="150"/>
      <c r="B1457" s="150"/>
      <c r="C1457" s="150"/>
      <c r="D1457" s="148" t="s">
        <v>1758</v>
      </c>
      <c r="E1457" s="148" t="s">
        <v>1759</v>
      </c>
      <c r="F1457" s="149">
        <v>17.28</v>
      </c>
      <c r="G1457" s="149">
        <v>0</v>
      </c>
      <c r="H1457" s="149">
        <v>0</v>
      </c>
      <c r="I1457" s="149">
        <v>0</v>
      </c>
      <c r="J1457" s="149">
        <v>0</v>
      </c>
      <c r="K1457" s="149">
        <v>0</v>
      </c>
      <c r="L1457" s="149">
        <v>0</v>
      </c>
      <c r="M1457" s="149">
        <v>17.28</v>
      </c>
      <c r="N1457" s="149">
        <v>0</v>
      </c>
      <c r="O1457" s="149">
        <v>17.28</v>
      </c>
      <c r="P1457" s="149">
        <v>0</v>
      </c>
      <c r="Q1457" s="149">
        <v>0</v>
      </c>
    </row>
    <row r="1458" customHeight="1" spans="1:17">
      <c r="A1458" s="150" t="s">
        <v>1816</v>
      </c>
      <c r="B1458" s="150" t="s">
        <v>1196</v>
      </c>
      <c r="C1458" s="150" t="s">
        <v>1185</v>
      </c>
      <c r="D1458" s="148" t="s">
        <v>1760</v>
      </c>
      <c r="E1458" s="148" t="s">
        <v>1761</v>
      </c>
      <c r="F1458" s="149">
        <v>17.28</v>
      </c>
      <c r="G1458" s="149">
        <v>0</v>
      </c>
      <c r="H1458" s="149">
        <v>0</v>
      </c>
      <c r="I1458" s="149">
        <v>0</v>
      </c>
      <c r="J1458" s="149">
        <v>0</v>
      </c>
      <c r="K1458" s="149">
        <v>0</v>
      </c>
      <c r="L1458" s="149">
        <v>0</v>
      </c>
      <c r="M1458" s="149">
        <v>17.28</v>
      </c>
      <c r="N1458" s="149">
        <v>0</v>
      </c>
      <c r="O1458" s="149">
        <v>17.28</v>
      </c>
      <c r="P1458" s="149">
        <v>0</v>
      </c>
      <c r="Q1458" s="149">
        <v>0</v>
      </c>
    </row>
    <row r="1459" customHeight="1" spans="1:17">
      <c r="A1459" s="150"/>
      <c r="B1459" s="150"/>
      <c r="C1459" s="150"/>
      <c r="D1459" s="148" t="s">
        <v>1827</v>
      </c>
      <c r="E1459" s="148" t="s">
        <v>1828</v>
      </c>
      <c r="F1459" s="149">
        <v>500</v>
      </c>
      <c r="G1459" s="149">
        <v>0</v>
      </c>
      <c r="H1459" s="149">
        <v>0</v>
      </c>
      <c r="I1459" s="149">
        <v>0</v>
      </c>
      <c r="J1459" s="149">
        <v>0</v>
      </c>
      <c r="K1459" s="149">
        <v>0</v>
      </c>
      <c r="L1459" s="149">
        <v>0</v>
      </c>
      <c r="M1459" s="149">
        <v>500</v>
      </c>
      <c r="N1459" s="149">
        <v>0</v>
      </c>
      <c r="O1459" s="149">
        <v>0</v>
      </c>
      <c r="P1459" s="149">
        <v>0</v>
      </c>
      <c r="Q1459" s="149">
        <v>500</v>
      </c>
    </row>
    <row r="1460" customHeight="1" spans="1:17">
      <c r="A1460" s="150" t="s">
        <v>1816</v>
      </c>
      <c r="B1460" s="150" t="s">
        <v>1196</v>
      </c>
      <c r="C1460" s="150" t="s">
        <v>1185</v>
      </c>
      <c r="D1460" s="148" t="s">
        <v>1829</v>
      </c>
      <c r="E1460" s="148" t="s">
        <v>1830</v>
      </c>
      <c r="F1460" s="149">
        <v>500</v>
      </c>
      <c r="G1460" s="149">
        <v>0</v>
      </c>
      <c r="H1460" s="149">
        <v>0</v>
      </c>
      <c r="I1460" s="149">
        <v>0</v>
      </c>
      <c r="J1460" s="149">
        <v>0</v>
      </c>
      <c r="K1460" s="149">
        <v>0</v>
      </c>
      <c r="L1460" s="149">
        <v>0</v>
      </c>
      <c r="M1460" s="149">
        <v>500</v>
      </c>
      <c r="N1460" s="149">
        <v>0</v>
      </c>
      <c r="O1460" s="149">
        <v>0</v>
      </c>
      <c r="P1460" s="149">
        <v>0</v>
      </c>
      <c r="Q1460" s="149">
        <v>500</v>
      </c>
    </row>
    <row r="1461" customHeight="1" spans="1:17">
      <c r="A1461" s="150"/>
      <c r="B1461" s="150"/>
      <c r="C1461" s="150"/>
      <c r="D1461" s="148" t="s">
        <v>1295</v>
      </c>
      <c r="E1461" s="148" t="s">
        <v>1831</v>
      </c>
      <c r="F1461" s="149">
        <v>100</v>
      </c>
      <c r="G1461" s="149">
        <v>0</v>
      </c>
      <c r="H1461" s="149">
        <v>0</v>
      </c>
      <c r="I1461" s="149">
        <v>0</v>
      </c>
      <c r="J1461" s="149">
        <v>0</v>
      </c>
      <c r="K1461" s="149">
        <v>0</v>
      </c>
      <c r="L1461" s="149">
        <v>0</v>
      </c>
      <c r="M1461" s="149">
        <v>100</v>
      </c>
      <c r="N1461" s="149">
        <v>0</v>
      </c>
      <c r="O1461" s="149">
        <v>100</v>
      </c>
      <c r="P1461" s="149">
        <v>0</v>
      </c>
      <c r="Q1461" s="149">
        <v>0</v>
      </c>
    </row>
    <row r="1462" customHeight="1" spans="1:17">
      <c r="A1462" s="150"/>
      <c r="B1462" s="150"/>
      <c r="C1462" s="150"/>
      <c r="D1462" s="148" t="s">
        <v>1157</v>
      </c>
      <c r="E1462" s="148" t="s">
        <v>1832</v>
      </c>
      <c r="F1462" s="149">
        <v>100</v>
      </c>
      <c r="G1462" s="149">
        <v>0</v>
      </c>
      <c r="H1462" s="149">
        <v>0</v>
      </c>
      <c r="I1462" s="149">
        <v>0</v>
      </c>
      <c r="J1462" s="149">
        <v>0</v>
      </c>
      <c r="K1462" s="149">
        <v>0</v>
      </c>
      <c r="L1462" s="149">
        <v>0</v>
      </c>
      <c r="M1462" s="149">
        <v>100</v>
      </c>
      <c r="N1462" s="149">
        <v>0</v>
      </c>
      <c r="O1462" s="149">
        <v>100</v>
      </c>
      <c r="P1462" s="149">
        <v>0</v>
      </c>
      <c r="Q1462" s="149">
        <v>0</v>
      </c>
    </row>
    <row r="1463" customHeight="1" spans="1:17">
      <c r="A1463" s="150"/>
      <c r="B1463" s="150"/>
      <c r="C1463" s="150"/>
      <c r="D1463" s="148" t="s">
        <v>1758</v>
      </c>
      <c r="E1463" s="148" t="s">
        <v>1759</v>
      </c>
      <c r="F1463" s="149">
        <v>100</v>
      </c>
      <c r="G1463" s="149">
        <v>0</v>
      </c>
      <c r="H1463" s="149">
        <v>0</v>
      </c>
      <c r="I1463" s="149">
        <v>0</v>
      </c>
      <c r="J1463" s="149">
        <v>0</v>
      </c>
      <c r="K1463" s="149">
        <v>0</v>
      </c>
      <c r="L1463" s="149">
        <v>0</v>
      </c>
      <c r="M1463" s="149">
        <v>100</v>
      </c>
      <c r="N1463" s="149">
        <v>0</v>
      </c>
      <c r="O1463" s="149">
        <v>100</v>
      </c>
      <c r="P1463" s="149">
        <v>0</v>
      </c>
      <c r="Q1463" s="149">
        <v>0</v>
      </c>
    </row>
    <row r="1464" customHeight="1" spans="1:17">
      <c r="A1464" s="150" t="s">
        <v>1816</v>
      </c>
      <c r="B1464" s="150" t="s">
        <v>1300</v>
      </c>
      <c r="C1464" s="150" t="s">
        <v>1161</v>
      </c>
      <c r="D1464" s="148" t="s">
        <v>1760</v>
      </c>
      <c r="E1464" s="148" t="s">
        <v>1761</v>
      </c>
      <c r="F1464" s="149">
        <v>100</v>
      </c>
      <c r="G1464" s="149">
        <v>0</v>
      </c>
      <c r="H1464" s="149">
        <v>0</v>
      </c>
      <c r="I1464" s="149">
        <v>0</v>
      </c>
      <c r="J1464" s="149">
        <v>0</v>
      </c>
      <c r="K1464" s="149">
        <v>0</v>
      </c>
      <c r="L1464" s="149">
        <v>0</v>
      </c>
      <c r="M1464" s="149">
        <v>100</v>
      </c>
      <c r="N1464" s="149">
        <v>0</v>
      </c>
      <c r="O1464" s="149">
        <v>100</v>
      </c>
      <c r="P1464" s="149">
        <v>0</v>
      </c>
      <c r="Q1464" s="149">
        <v>0</v>
      </c>
    </row>
    <row r="1465" customHeight="1" spans="1:17">
      <c r="A1465" s="150"/>
      <c r="B1465" s="150"/>
      <c r="C1465" s="150"/>
      <c r="D1465" s="148" t="s">
        <v>1833</v>
      </c>
      <c r="E1465" s="148" t="s">
        <v>1834</v>
      </c>
      <c r="F1465" s="149">
        <v>9612.37</v>
      </c>
      <c r="G1465" s="149">
        <v>1420.22</v>
      </c>
      <c r="H1465" s="149">
        <v>1274.84</v>
      </c>
      <c r="I1465" s="149">
        <v>0</v>
      </c>
      <c r="J1465" s="149">
        <v>112.48</v>
      </c>
      <c r="K1465" s="149">
        <v>0</v>
      </c>
      <c r="L1465" s="149">
        <v>32.9</v>
      </c>
      <c r="M1465" s="149">
        <v>8192.15</v>
      </c>
      <c r="N1465" s="149">
        <v>0</v>
      </c>
      <c r="O1465" s="149">
        <v>3192.15</v>
      </c>
      <c r="P1465" s="149">
        <v>0</v>
      </c>
      <c r="Q1465" s="149">
        <v>5000</v>
      </c>
    </row>
    <row r="1466" customHeight="1" spans="1:17">
      <c r="A1466" s="150"/>
      <c r="B1466" s="150"/>
      <c r="C1466" s="150"/>
      <c r="D1466" s="148" t="s">
        <v>1155</v>
      </c>
      <c r="E1466" s="148" t="s">
        <v>1835</v>
      </c>
      <c r="F1466" s="149">
        <v>2582.07</v>
      </c>
      <c r="G1466" s="149">
        <v>1420.22</v>
      </c>
      <c r="H1466" s="149">
        <v>1274.84</v>
      </c>
      <c r="I1466" s="149">
        <v>0</v>
      </c>
      <c r="J1466" s="149">
        <v>112.48</v>
      </c>
      <c r="K1466" s="149">
        <v>0</v>
      </c>
      <c r="L1466" s="149">
        <v>32.9</v>
      </c>
      <c r="M1466" s="149">
        <v>1161.85</v>
      </c>
      <c r="N1466" s="149">
        <v>0</v>
      </c>
      <c r="O1466" s="149">
        <v>1161.85</v>
      </c>
      <c r="P1466" s="149">
        <v>0</v>
      </c>
      <c r="Q1466" s="149">
        <v>0</v>
      </c>
    </row>
    <row r="1467" customHeight="1" spans="1:17">
      <c r="A1467" s="150"/>
      <c r="B1467" s="150"/>
      <c r="C1467" s="150"/>
      <c r="D1467" s="148" t="s">
        <v>1157</v>
      </c>
      <c r="E1467" s="148" t="s">
        <v>1836</v>
      </c>
      <c r="F1467" s="149">
        <v>1959.17</v>
      </c>
      <c r="G1467" s="149">
        <v>1420.22</v>
      </c>
      <c r="H1467" s="149">
        <v>1274.84</v>
      </c>
      <c r="I1467" s="149">
        <v>0</v>
      </c>
      <c r="J1467" s="149">
        <v>112.48</v>
      </c>
      <c r="K1467" s="149">
        <v>0</v>
      </c>
      <c r="L1467" s="149">
        <v>32.9</v>
      </c>
      <c r="M1467" s="149">
        <v>538.95</v>
      </c>
      <c r="N1467" s="149">
        <v>0</v>
      </c>
      <c r="O1467" s="149">
        <v>538.95</v>
      </c>
      <c r="P1467" s="149">
        <v>0</v>
      </c>
      <c r="Q1467" s="149">
        <v>0</v>
      </c>
    </row>
    <row r="1468" customHeight="1" spans="1:17">
      <c r="A1468" s="150"/>
      <c r="B1468" s="150"/>
      <c r="C1468" s="150"/>
      <c r="D1468" s="148" t="s">
        <v>1450</v>
      </c>
      <c r="E1468" s="148" t="s">
        <v>1451</v>
      </c>
      <c r="F1468" s="149">
        <v>75</v>
      </c>
      <c r="G1468" s="149">
        <v>0</v>
      </c>
      <c r="H1468" s="149">
        <v>0</v>
      </c>
      <c r="I1468" s="149">
        <v>0</v>
      </c>
      <c r="J1468" s="149">
        <v>0</v>
      </c>
      <c r="K1468" s="149">
        <v>0</v>
      </c>
      <c r="L1468" s="149">
        <v>0</v>
      </c>
      <c r="M1468" s="149">
        <v>75</v>
      </c>
      <c r="N1468" s="149">
        <v>0</v>
      </c>
      <c r="O1468" s="149">
        <v>75</v>
      </c>
      <c r="P1468" s="149">
        <v>0</v>
      </c>
      <c r="Q1468" s="149">
        <v>0</v>
      </c>
    </row>
    <row r="1469" customHeight="1" spans="1:17">
      <c r="A1469" s="150" t="s">
        <v>1833</v>
      </c>
      <c r="B1469" s="150" t="s">
        <v>1161</v>
      </c>
      <c r="C1469" s="150" t="s">
        <v>1161</v>
      </c>
      <c r="D1469" s="148" t="s">
        <v>1452</v>
      </c>
      <c r="E1469" s="148" t="s">
        <v>1453</v>
      </c>
      <c r="F1469" s="149">
        <v>75</v>
      </c>
      <c r="G1469" s="149">
        <v>0</v>
      </c>
      <c r="H1469" s="149">
        <v>0</v>
      </c>
      <c r="I1469" s="149">
        <v>0</v>
      </c>
      <c r="J1469" s="149">
        <v>0</v>
      </c>
      <c r="K1469" s="149">
        <v>0</v>
      </c>
      <c r="L1469" s="149">
        <v>0</v>
      </c>
      <c r="M1469" s="149">
        <v>75</v>
      </c>
      <c r="N1469" s="149">
        <v>0</v>
      </c>
      <c r="O1469" s="149">
        <v>75</v>
      </c>
      <c r="P1469" s="149">
        <v>0</v>
      </c>
      <c r="Q1469" s="149">
        <v>0</v>
      </c>
    </row>
    <row r="1470" customHeight="1" spans="1:17">
      <c r="A1470" s="150"/>
      <c r="B1470" s="150"/>
      <c r="C1470" s="150"/>
      <c r="D1470" s="148" t="s">
        <v>1700</v>
      </c>
      <c r="E1470" s="148" t="s">
        <v>1701</v>
      </c>
      <c r="F1470" s="149">
        <v>1884.17</v>
      </c>
      <c r="G1470" s="149">
        <v>1420.22</v>
      </c>
      <c r="H1470" s="149">
        <v>1274.84</v>
      </c>
      <c r="I1470" s="149">
        <v>0</v>
      </c>
      <c r="J1470" s="149">
        <v>112.48</v>
      </c>
      <c r="K1470" s="149">
        <v>0</v>
      </c>
      <c r="L1470" s="149">
        <v>32.9</v>
      </c>
      <c r="M1470" s="149">
        <v>463.95</v>
      </c>
      <c r="N1470" s="149">
        <v>0</v>
      </c>
      <c r="O1470" s="149">
        <v>463.95</v>
      </c>
      <c r="P1470" s="149">
        <v>0</v>
      </c>
      <c r="Q1470" s="149">
        <v>0</v>
      </c>
    </row>
    <row r="1471" customHeight="1" spans="1:17">
      <c r="A1471" s="150" t="s">
        <v>1833</v>
      </c>
      <c r="B1471" s="150" t="s">
        <v>1161</v>
      </c>
      <c r="C1471" s="150" t="s">
        <v>1161</v>
      </c>
      <c r="D1471" s="148" t="s">
        <v>1702</v>
      </c>
      <c r="E1471" s="148" t="s">
        <v>1703</v>
      </c>
      <c r="F1471" s="149">
        <v>1884.17</v>
      </c>
      <c r="G1471" s="149">
        <v>1420.22</v>
      </c>
      <c r="H1471" s="149">
        <v>1274.84</v>
      </c>
      <c r="I1471" s="149">
        <v>0</v>
      </c>
      <c r="J1471" s="149">
        <v>112.48</v>
      </c>
      <c r="K1471" s="149">
        <v>0</v>
      </c>
      <c r="L1471" s="149">
        <v>32.9</v>
      </c>
      <c r="M1471" s="149">
        <v>463.95</v>
      </c>
      <c r="N1471" s="149">
        <v>0</v>
      </c>
      <c r="O1471" s="149">
        <v>463.95</v>
      </c>
      <c r="P1471" s="149">
        <v>0</v>
      </c>
      <c r="Q1471" s="149">
        <v>0</v>
      </c>
    </row>
    <row r="1472" customHeight="1" spans="1:17">
      <c r="A1472" s="150"/>
      <c r="B1472" s="150"/>
      <c r="C1472" s="150"/>
      <c r="D1472" s="148" t="s">
        <v>1194</v>
      </c>
      <c r="E1472" s="148" t="s">
        <v>1837</v>
      </c>
      <c r="F1472" s="149">
        <v>42.6</v>
      </c>
      <c r="G1472" s="149">
        <v>0</v>
      </c>
      <c r="H1472" s="149">
        <v>0</v>
      </c>
      <c r="I1472" s="149">
        <v>0</v>
      </c>
      <c r="J1472" s="149">
        <v>0</v>
      </c>
      <c r="K1472" s="149">
        <v>0</v>
      </c>
      <c r="L1472" s="149">
        <v>0</v>
      </c>
      <c r="M1472" s="149">
        <v>42.6</v>
      </c>
      <c r="N1472" s="149">
        <v>0</v>
      </c>
      <c r="O1472" s="149">
        <v>42.6</v>
      </c>
      <c r="P1472" s="149">
        <v>0</v>
      </c>
      <c r="Q1472" s="149">
        <v>0</v>
      </c>
    </row>
    <row r="1473" customHeight="1" spans="1:17">
      <c r="A1473" s="150"/>
      <c r="B1473" s="150"/>
      <c r="C1473" s="150"/>
      <c r="D1473" s="148" t="s">
        <v>1450</v>
      </c>
      <c r="E1473" s="148" t="s">
        <v>1451</v>
      </c>
      <c r="F1473" s="149">
        <v>27.6</v>
      </c>
      <c r="G1473" s="149">
        <v>0</v>
      </c>
      <c r="H1473" s="149">
        <v>0</v>
      </c>
      <c r="I1473" s="149">
        <v>0</v>
      </c>
      <c r="J1473" s="149">
        <v>0</v>
      </c>
      <c r="K1473" s="149">
        <v>0</v>
      </c>
      <c r="L1473" s="149">
        <v>0</v>
      </c>
      <c r="M1473" s="149">
        <v>27.6</v>
      </c>
      <c r="N1473" s="149">
        <v>0</v>
      </c>
      <c r="O1473" s="149">
        <v>27.6</v>
      </c>
      <c r="P1473" s="149">
        <v>0</v>
      </c>
      <c r="Q1473" s="149">
        <v>0</v>
      </c>
    </row>
    <row r="1474" customHeight="1" spans="1:17">
      <c r="A1474" s="150" t="s">
        <v>1833</v>
      </c>
      <c r="B1474" s="150" t="s">
        <v>1161</v>
      </c>
      <c r="C1474" s="150" t="s">
        <v>1196</v>
      </c>
      <c r="D1474" s="148" t="s">
        <v>1452</v>
      </c>
      <c r="E1474" s="148" t="s">
        <v>1453</v>
      </c>
      <c r="F1474" s="149">
        <v>27.6</v>
      </c>
      <c r="G1474" s="149">
        <v>0</v>
      </c>
      <c r="H1474" s="149">
        <v>0</v>
      </c>
      <c r="I1474" s="149">
        <v>0</v>
      </c>
      <c r="J1474" s="149">
        <v>0</v>
      </c>
      <c r="K1474" s="149">
        <v>0</v>
      </c>
      <c r="L1474" s="149">
        <v>0</v>
      </c>
      <c r="M1474" s="149">
        <v>27.6</v>
      </c>
      <c r="N1474" s="149">
        <v>0</v>
      </c>
      <c r="O1474" s="149">
        <v>27.6</v>
      </c>
      <c r="P1474" s="149">
        <v>0</v>
      </c>
      <c r="Q1474" s="149">
        <v>0</v>
      </c>
    </row>
    <row r="1475" customHeight="1" spans="1:17">
      <c r="A1475" s="150"/>
      <c r="B1475" s="150"/>
      <c r="C1475" s="150"/>
      <c r="D1475" s="148" t="s">
        <v>1700</v>
      </c>
      <c r="E1475" s="148" t="s">
        <v>1701</v>
      </c>
      <c r="F1475" s="149">
        <v>15</v>
      </c>
      <c r="G1475" s="149">
        <v>0</v>
      </c>
      <c r="H1475" s="149">
        <v>0</v>
      </c>
      <c r="I1475" s="149">
        <v>0</v>
      </c>
      <c r="J1475" s="149">
        <v>0</v>
      </c>
      <c r="K1475" s="149">
        <v>0</v>
      </c>
      <c r="L1475" s="149">
        <v>0</v>
      </c>
      <c r="M1475" s="149">
        <v>15</v>
      </c>
      <c r="N1475" s="149">
        <v>0</v>
      </c>
      <c r="O1475" s="149">
        <v>15</v>
      </c>
      <c r="P1475" s="149">
        <v>0</v>
      </c>
      <c r="Q1475" s="149">
        <v>0</v>
      </c>
    </row>
    <row r="1476" customHeight="1" spans="1:17">
      <c r="A1476" s="150" t="s">
        <v>1833</v>
      </c>
      <c r="B1476" s="150" t="s">
        <v>1161</v>
      </c>
      <c r="C1476" s="150" t="s">
        <v>1196</v>
      </c>
      <c r="D1476" s="148" t="s">
        <v>1702</v>
      </c>
      <c r="E1476" s="148" t="s">
        <v>1703</v>
      </c>
      <c r="F1476" s="149">
        <v>15</v>
      </c>
      <c r="G1476" s="149">
        <v>0</v>
      </c>
      <c r="H1476" s="149">
        <v>0</v>
      </c>
      <c r="I1476" s="149">
        <v>0</v>
      </c>
      <c r="J1476" s="149">
        <v>0</v>
      </c>
      <c r="K1476" s="149">
        <v>0</v>
      </c>
      <c r="L1476" s="149">
        <v>0</v>
      </c>
      <c r="M1476" s="149">
        <v>15</v>
      </c>
      <c r="N1476" s="149">
        <v>0</v>
      </c>
      <c r="O1476" s="149">
        <v>15</v>
      </c>
      <c r="P1476" s="149">
        <v>0</v>
      </c>
      <c r="Q1476" s="149">
        <v>0</v>
      </c>
    </row>
    <row r="1477" customHeight="1" spans="1:17">
      <c r="A1477" s="150"/>
      <c r="B1477" s="150"/>
      <c r="C1477" s="150"/>
      <c r="D1477" s="148" t="s">
        <v>1171</v>
      </c>
      <c r="E1477" s="148" t="s">
        <v>1838</v>
      </c>
      <c r="F1477" s="149">
        <v>15</v>
      </c>
      <c r="G1477" s="149">
        <v>0</v>
      </c>
      <c r="H1477" s="149">
        <v>0</v>
      </c>
      <c r="I1477" s="149">
        <v>0</v>
      </c>
      <c r="J1477" s="149">
        <v>0</v>
      </c>
      <c r="K1477" s="149">
        <v>0</v>
      </c>
      <c r="L1477" s="149">
        <v>0</v>
      </c>
      <c r="M1477" s="149">
        <v>15</v>
      </c>
      <c r="N1477" s="149">
        <v>0</v>
      </c>
      <c r="O1477" s="149">
        <v>15</v>
      </c>
      <c r="P1477" s="149">
        <v>0</v>
      </c>
      <c r="Q1477" s="149">
        <v>0</v>
      </c>
    </row>
    <row r="1478" customHeight="1" spans="1:17">
      <c r="A1478" s="150"/>
      <c r="B1478" s="150"/>
      <c r="C1478" s="150"/>
      <c r="D1478" s="148" t="s">
        <v>1700</v>
      </c>
      <c r="E1478" s="148" t="s">
        <v>1701</v>
      </c>
      <c r="F1478" s="149">
        <v>15</v>
      </c>
      <c r="G1478" s="149">
        <v>0</v>
      </c>
      <c r="H1478" s="149">
        <v>0</v>
      </c>
      <c r="I1478" s="149">
        <v>0</v>
      </c>
      <c r="J1478" s="149">
        <v>0</v>
      </c>
      <c r="K1478" s="149">
        <v>0</v>
      </c>
      <c r="L1478" s="149">
        <v>0</v>
      </c>
      <c r="M1478" s="149">
        <v>15</v>
      </c>
      <c r="N1478" s="149">
        <v>0</v>
      </c>
      <c r="O1478" s="149">
        <v>15</v>
      </c>
      <c r="P1478" s="149">
        <v>0</v>
      </c>
      <c r="Q1478" s="149">
        <v>0</v>
      </c>
    </row>
    <row r="1479" customHeight="1" spans="1:17">
      <c r="A1479" s="150" t="s">
        <v>1833</v>
      </c>
      <c r="B1479" s="150" t="s">
        <v>1161</v>
      </c>
      <c r="C1479" s="150" t="s">
        <v>1173</v>
      </c>
      <c r="D1479" s="148" t="s">
        <v>1702</v>
      </c>
      <c r="E1479" s="148" t="s">
        <v>1703</v>
      </c>
      <c r="F1479" s="149">
        <v>15</v>
      </c>
      <c r="G1479" s="149">
        <v>0</v>
      </c>
      <c r="H1479" s="149">
        <v>0</v>
      </c>
      <c r="I1479" s="149">
        <v>0</v>
      </c>
      <c r="J1479" s="149">
        <v>0</v>
      </c>
      <c r="K1479" s="149">
        <v>0</v>
      </c>
      <c r="L1479" s="149">
        <v>0</v>
      </c>
      <c r="M1479" s="149">
        <v>15</v>
      </c>
      <c r="N1479" s="149">
        <v>0</v>
      </c>
      <c r="O1479" s="149">
        <v>15</v>
      </c>
      <c r="P1479" s="149">
        <v>0</v>
      </c>
      <c r="Q1479" s="149">
        <v>0</v>
      </c>
    </row>
    <row r="1480" customHeight="1" spans="1:17">
      <c r="A1480" s="150"/>
      <c r="B1480" s="150"/>
      <c r="C1480" s="150"/>
      <c r="D1480" s="148" t="s">
        <v>1183</v>
      </c>
      <c r="E1480" s="148" t="s">
        <v>1839</v>
      </c>
      <c r="F1480" s="149">
        <v>565.3</v>
      </c>
      <c r="G1480" s="149">
        <v>0</v>
      </c>
      <c r="H1480" s="149">
        <v>0</v>
      </c>
      <c r="I1480" s="149">
        <v>0</v>
      </c>
      <c r="J1480" s="149">
        <v>0</v>
      </c>
      <c r="K1480" s="149">
        <v>0</v>
      </c>
      <c r="L1480" s="149">
        <v>0</v>
      </c>
      <c r="M1480" s="149">
        <v>565.3</v>
      </c>
      <c r="N1480" s="149">
        <v>0</v>
      </c>
      <c r="O1480" s="149">
        <v>565.3</v>
      </c>
      <c r="P1480" s="149">
        <v>0</v>
      </c>
      <c r="Q1480" s="149">
        <v>0</v>
      </c>
    </row>
    <row r="1481" customHeight="1" spans="1:17">
      <c r="A1481" s="150"/>
      <c r="B1481" s="150"/>
      <c r="C1481" s="150"/>
      <c r="D1481" s="148" t="s">
        <v>1700</v>
      </c>
      <c r="E1481" s="148" t="s">
        <v>1701</v>
      </c>
      <c r="F1481" s="149">
        <v>523</v>
      </c>
      <c r="G1481" s="149">
        <v>0</v>
      </c>
      <c r="H1481" s="149">
        <v>0</v>
      </c>
      <c r="I1481" s="149">
        <v>0</v>
      </c>
      <c r="J1481" s="149">
        <v>0</v>
      </c>
      <c r="K1481" s="149">
        <v>0</v>
      </c>
      <c r="L1481" s="149">
        <v>0</v>
      </c>
      <c r="M1481" s="149">
        <v>523</v>
      </c>
      <c r="N1481" s="149">
        <v>0</v>
      </c>
      <c r="O1481" s="149">
        <v>523</v>
      </c>
      <c r="P1481" s="149">
        <v>0</v>
      </c>
      <c r="Q1481" s="149">
        <v>0</v>
      </c>
    </row>
    <row r="1482" customHeight="1" spans="1:17">
      <c r="A1482" s="150" t="s">
        <v>1833</v>
      </c>
      <c r="B1482" s="150" t="s">
        <v>1161</v>
      </c>
      <c r="C1482" s="150" t="s">
        <v>1185</v>
      </c>
      <c r="D1482" s="148" t="s">
        <v>1702</v>
      </c>
      <c r="E1482" s="148" t="s">
        <v>1703</v>
      </c>
      <c r="F1482" s="149">
        <v>523</v>
      </c>
      <c r="G1482" s="149">
        <v>0</v>
      </c>
      <c r="H1482" s="149">
        <v>0</v>
      </c>
      <c r="I1482" s="149">
        <v>0</v>
      </c>
      <c r="J1482" s="149">
        <v>0</v>
      </c>
      <c r="K1482" s="149">
        <v>0</v>
      </c>
      <c r="L1482" s="149">
        <v>0</v>
      </c>
      <c r="M1482" s="149">
        <v>523</v>
      </c>
      <c r="N1482" s="149">
        <v>0</v>
      </c>
      <c r="O1482" s="149">
        <v>523</v>
      </c>
      <c r="P1482" s="149">
        <v>0</v>
      </c>
      <c r="Q1482" s="149">
        <v>0</v>
      </c>
    </row>
    <row r="1483" customHeight="1" spans="1:17">
      <c r="A1483" s="150"/>
      <c r="B1483" s="150"/>
      <c r="C1483" s="150"/>
      <c r="D1483" s="148" t="s">
        <v>1231</v>
      </c>
      <c r="E1483" s="148" t="s">
        <v>1232</v>
      </c>
      <c r="F1483" s="149">
        <v>42.3</v>
      </c>
      <c r="G1483" s="149">
        <v>0</v>
      </c>
      <c r="H1483" s="149">
        <v>0</v>
      </c>
      <c r="I1483" s="149">
        <v>0</v>
      </c>
      <c r="J1483" s="149">
        <v>0</v>
      </c>
      <c r="K1483" s="149">
        <v>0</v>
      </c>
      <c r="L1483" s="149">
        <v>0</v>
      </c>
      <c r="M1483" s="149">
        <v>42.3</v>
      </c>
      <c r="N1483" s="149">
        <v>0</v>
      </c>
      <c r="O1483" s="149">
        <v>42.3</v>
      </c>
      <c r="P1483" s="149">
        <v>0</v>
      </c>
      <c r="Q1483" s="149">
        <v>0</v>
      </c>
    </row>
    <row r="1484" customHeight="1" spans="1:17">
      <c r="A1484" s="150" t="s">
        <v>1833</v>
      </c>
      <c r="B1484" s="150" t="s">
        <v>1161</v>
      </c>
      <c r="C1484" s="150" t="s">
        <v>1185</v>
      </c>
      <c r="D1484" s="148" t="s">
        <v>1233</v>
      </c>
      <c r="E1484" s="148" t="s">
        <v>1234</v>
      </c>
      <c r="F1484" s="149">
        <v>42.3</v>
      </c>
      <c r="G1484" s="149">
        <v>0</v>
      </c>
      <c r="H1484" s="149">
        <v>0</v>
      </c>
      <c r="I1484" s="149">
        <v>0</v>
      </c>
      <c r="J1484" s="149">
        <v>0</v>
      </c>
      <c r="K1484" s="149">
        <v>0</v>
      </c>
      <c r="L1484" s="149">
        <v>0</v>
      </c>
      <c r="M1484" s="149">
        <v>42.3</v>
      </c>
      <c r="N1484" s="149">
        <v>0</v>
      </c>
      <c r="O1484" s="149">
        <v>42.3</v>
      </c>
      <c r="P1484" s="149">
        <v>0</v>
      </c>
      <c r="Q1484" s="149">
        <v>0</v>
      </c>
    </row>
    <row r="1485" customHeight="1" spans="1:17">
      <c r="A1485" s="150"/>
      <c r="B1485" s="150"/>
      <c r="C1485" s="150"/>
      <c r="D1485" s="148" t="s">
        <v>1201</v>
      </c>
      <c r="E1485" s="148" t="s">
        <v>1840</v>
      </c>
      <c r="F1485" s="149">
        <v>5006</v>
      </c>
      <c r="G1485" s="149">
        <v>0</v>
      </c>
      <c r="H1485" s="149">
        <v>0</v>
      </c>
      <c r="I1485" s="149">
        <v>0</v>
      </c>
      <c r="J1485" s="149">
        <v>0</v>
      </c>
      <c r="K1485" s="149">
        <v>0</v>
      </c>
      <c r="L1485" s="149">
        <v>0</v>
      </c>
      <c r="M1485" s="149">
        <v>5006</v>
      </c>
      <c r="N1485" s="149">
        <v>0</v>
      </c>
      <c r="O1485" s="149">
        <v>6</v>
      </c>
      <c r="P1485" s="149">
        <v>0</v>
      </c>
      <c r="Q1485" s="149">
        <v>5000</v>
      </c>
    </row>
    <row r="1486" customHeight="1" spans="1:17">
      <c r="A1486" s="150"/>
      <c r="B1486" s="150"/>
      <c r="C1486" s="150"/>
      <c r="D1486" s="148" t="s">
        <v>1183</v>
      </c>
      <c r="E1486" s="148" t="s">
        <v>1841</v>
      </c>
      <c r="F1486" s="149">
        <v>5006</v>
      </c>
      <c r="G1486" s="149">
        <v>0</v>
      </c>
      <c r="H1486" s="149">
        <v>0</v>
      </c>
      <c r="I1486" s="149">
        <v>0</v>
      </c>
      <c r="J1486" s="149">
        <v>0</v>
      </c>
      <c r="K1486" s="149">
        <v>0</v>
      </c>
      <c r="L1486" s="149">
        <v>0</v>
      </c>
      <c r="M1486" s="149">
        <v>5006</v>
      </c>
      <c r="N1486" s="149">
        <v>0</v>
      </c>
      <c r="O1486" s="149">
        <v>6</v>
      </c>
      <c r="P1486" s="149">
        <v>0</v>
      </c>
      <c r="Q1486" s="149">
        <v>5000</v>
      </c>
    </row>
    <row r="1487" customHeight="1" spans="1:17">
      <c r="A1487" s="150"/>
      <c r="B1487" s="150"/>
      <c r="C1487" s="150"/>
      <c r="D1487" s="148" t="s">
        <v>1700</v>
      </c>
      <c r="E1487" s="148" t="s">
        <v>1701</v>
      </c>
      <c r="F1487" s="149">
        <v>6</v>
      </c>
      <c r="G1487" s="149">
        <v>0</v>
      </c>
      <c r="H1487" s="149">
        <v>0</v>
      </c>
      <c r="I1487" s="149">
        <v>0</v>
      </c>
      <c r="J1487" s="149">
        <v>0</v>
      </c>
      <c r="K1487" s="149">
        <v>0</v>
      </c>
      <c r="L1487" s="149">
        <v>0</v>
      </c>
      <c r="M1487" s="149">
        <v>6</v>
      </c>
      <c r="N1487" s="149">
        <v>0</v>
      </c>
      <c r="O1487" s="149">
        <v>6</v>
      </c>
      <c r="P1487" s="149">
        <v>0</v>
      </c>
      <c r="Q1487" s="149">
        <v>0</v>
      </c>
    </row>
    <row r="1488" customHeight="1" spans="1:17">
      <c r="A1488" s="150" t="s">
        <v>1833</v>
      </c>
      <c r="B1488" s="150" t="s">
        <v>1196</v>
      </c>
      <c r="C1488" s="150" t="s">
        <v>1185</v>
      </c>
      <c r="D1488" s="148" t="s">
        <v>1702</v>
      </c>
      <c r="E1488" s="148" t="s">
        <v>1703</v>
      </c>
      <c r="F1488" s="149">
        <v>6</v>
      </c>
      <c r="G1488" s="149">
        <v>0</v>
      </c>
      <c r="H1488" s="149">
        <v>0</v>
      </c>
      <c r="I1488" s="149">
        <v>0</v>
      </c>
      <c r="J1488" s="149">
        <v>0</v>
      </c>
      <c r="K1488" s="149">
        <v>0</v>
      </c>
      <c r="L1488" s="149">
        <v>0</v>
      </c>
      <c r="M1488" s="149">
        <v>6</v>
      </c>
      <c r="N1488" s="149">
        <v>0</v>
      </c>
      <c r="O1488" s="149">
        <v>6</v>
      </c>
      <c r="P1488" s="149">
        <v>0</v>
      </c>
      <c r="Q1488" s="149">
        <v>0</v>
      </c>
    </row>
    <row r="1489" customHeight="1" spans="1:17">
      <c r="A1489" s="150"/>
      <c r="B1489" s="150"/>
      <c r="C1489" s="150"/>
      <c r="D1489" s="148" t="s">
        <v>1827</v>
      </c>
      <c r="E1489" s="148" t="s">
        <v>1828</v>
      </c>
      <c r="F1489" s="149">
        <v>5000</v>
      </c>
      <c r="G1489" s="149">
        <v>0</v>
      </c>
      <c r="H1489" s="149">
        <v>0</v>
      </c>
      <c r="I1489" s="149">
        <v>0</v>
      </c>
      <c r="J1489" s="149">
        <v>0</v>
      </c>
      <c r="K1489" s="149">
        <v>0</v>
      </c>
      <c r="L1489" s="149">
        <v>0</v>
      </c>
      <c r="M1489" s="149">
        <v>5000</v>
      </c>
      <c r="N1489" s="149">
        <v>0</v>
      </c>
      <c r="O1489" s="149">
        <v>0</v>
      </c>
      <c r="P1489" s="149">
        <v>0</v>
      </c>
      <c r="Q1489" s="149">
        <v>5000</v>
      </c>
    </row>
    <row r="1490" customHeight="1" spans="1:17">
      <c r="A1490" s="150" t="s">
        <v>1833</v>
      </c>
      <c r="B1490" s="150" t="s">
        <v>1196</v>
      </c>
      <c r="C1490" s="150" t="s">
        <v>1185</v>
      </c>
      <c r="D1490" s="148" t="s">
        <v>1829</v>
      </c>
      <c r="E1490" s="148" t="s">
        <v>1830</v>
      </c>
      <c r="F1490" s="149">
        <v>5000</v>
      </c>
      <c r="G1490" s="149">
        <v>0</v>
      </c>
      <c r="H1490" s="149">
        <v>0</v>
      </c>
      <c r="I1490" s="149">
        <v>0</v>
      </c>
      <c r="J1490" s="149">
        <v>0</v>
      </c>
      <c r="K1490" s="149">
        <v>0</v>
      </c>
      <c r="L1490" s="149">
        <v>0</v>
      </c>
      <c r="M1490" s="149">
        <v>5000</v>
      </c>
      <c r="N1490" s="149">
        <v>0</v>
      </c>
      <c r="O1490" s="149">
        <v>0</v>
      </c>
      <c r="P1490" s="149">
        <v>0</v>
      </c>
      <c r="Q1490" s="149">
        <v>5000</v>
      </c>
    </row>
    <row r="1491" customHeight="1" spans="1:17">
      <c r="A1491" s="150"/>
      <c r="B1491" s="150"/>
      <c r="C1491" s="150"/>
      <c r="D1491" s="148" t="s">
        <v>1248</v>
      </c>
      <c r="E1491" s="148" t="s">
        <v>1842</v>
      </c>
      <c r="F1491" s="149">
        <v>2024.3</v>
      </c>
      <c r="G1491" s="149">
        <v>0</v>
      </c>
      <c r="H1491" s="149">
        <v>0</v>
      </c>
      <c r="I1491" s="149">
        <v>0</v>
      </c>
      <c r="J1491" s="149">
        <v>0</v>
      </c>
      <c r="K1491" s="149">
        <v>0</v>
      </c>
      <c r="L1491" s="149">
        <v>0</v>
      </c>
      <c r="M1491" s="149">
        <v>2024.3</v>
      </c>
      <c r="N1491" s="149">
        <v>0</v>
      </c>
      <c r="O1491" s="149">
        <v>2024.3</v>
      </c>
      <c r="P1491" s="149">
        <v>0</v>
      </c>
      <c r="Q1491" s="149">
        <v>0</v>
      </c>
    </row>
    <row r="1492" customHeight="1" spans="1:17">
      <c r="A1492" s="150"/>
      <c r="B1492" s="150"/>
      <c r="C1492" s="150"/>
      <c r="D1492" s="148" t="s">
        <v>1157</v>
      </c>
      <c r="E1492" s="148" t="s">
        <v>1843</v>
      </c>
      <c r="F1492" s="149">
        <v>2024.3</v>
      </c>
      <c r="G1492" s="149">
        <v>0</v>
      </c>
      <c r="H1492" s="149">
        <v>0</v>
      </c>
      <c r="I1492" s="149">
        <v>0</v>
      </c>
      <c r="J1492" s="149">
        <v>0</v>
      </c>
      <c r="K1492" s="149">
        <v>0</v>
      </c>
      <c r="L1492" s="149">
        <v>0</v>
      </c>
      <c r="M1492" s="149">
        <v>2024.3</v>
      </c>
      <c r="N1492" s="149">
        <v>0</v>
      </c>
      <c r="O1492" s="149">
        <v>2024.3</v>
      </c>
      <c r="P1492" s="149">
        <v>0</v>
      </c>
      <c r="Q1492" s="149">
        <v>0</v>
      </c>
    </row>
    <row r="1493" customHeight="1" spans="1:17">
      <c r="A1493" s="150"/>
      <c r="B1493" s="150"/>
      <c r="C1493" s="150"/>
      <c r="D1493" s="148" t="s">
        <v>1700</v>
      </c>
      <c r="E1493" s="148" t="s">
        <v>1701</v>
      </c>
      <c r="F1493" s="149">
        <v>2024.3</v>
      </c>
      <c r="G1493" s="149">
        <v>0</v>
      </c>
      <c r="H1493" s="149">
        <v>0</v>
      </c>
      <c r="I1493" s="149">
        <v>0</v>
      </c>
      <c r="J1493" s="149">
        <v>0</v>
      </c>
      <c r="K1493" s="149">
        <v>0</v>
      </c>
      <c r="L1493" s="149">
        <v>0</v>
      </c>
      <c r="M1493" s="149">
        <v>2024.3</v>
      </c>
      <c r="N1493" s="149">
        <v>0</v>
      </c>
      <c r="O1493" s="149">
        <v>2024.3</v>
      </c>
      <c r="P1493" s="149">
        <v>0</v>
      </c>
      <c r="Q1493" s="149">
        <v>0</v>
      </c>
    </row>
    <row r="1494" customHeight="1" spans="1:17">
      <c r="A1494" s="150" t="s">
        <v>1833</v>
      </c>
      <c r="B1494" s="150" t="s">
        <v>1176</v>
      </c>
      <c r="C1494" s="150" t="s">
        <v>1161</v>
      </c>
      <c r="D1494" s="148" t="s">
        <v>1702</v>
      </c>
      <c r="E1494" s="148" t="s">
        <v>1703</v>
      </c>
      <c r="F1494" s="149">
        <v>2024.3</v>
      </c>
      <c r="G1494" s="149">
        <v>0</v>
      </c>
      <c r="H1494" s="149">
        <v>0</v>
      </c>
      <c r="I1494" s="149">
        <v>0</v>
      </c>
      <c r="J1494" s="149">
        <v>0</v>
      </c>
      <c r="K1494" s="149">
        <v>0</v>
      </c>
      <c r="L1494" s="149">
        <v>0</v>
      </c>
      <c r="M1494" s="149">
        <v>2024.3</v>
      </c>
      <c r="N1494" s="149">
        <v>0</v>
      </c>
      <c r="O1494" s="149">
        <v>2024.3</v>
      </c>
      <c r="P1494" s="149">
        <v>0</v>
      </c>
      <c r="Q1494" s="149">
        <v>0</v>
      </c>
    </row>
    <row r="1495" customHeight="1" spans="1:17">
      <c r="A1495" s="150"/>
      <c r="B1495" s="150"/>
      <c r="C1495" s="150"/>
      <c r="D1495" s="148" t="s">
        <v>1844</v>
      </c>
      <c r="E1495" s="148" t="s">
        <v>1845</v>
      </c>
      <c r="F1495" s="149">
        <v>18176.27</v>
      </c>
      <c r="G1495" s="149">
        <v>5101.61</v>
      </c>
      <c r="H1495" s="149">
        <v>3059.64</v>
      </c>
      <c r="I1495" s="149">
        <v>1345</v>
      </c>
      <c r="J1495" s="149">
        <v>366.6</v>
      </c>
      <c r="K1495" s="149">
        <v>168.88</v>
      </c>
      <c r="L1495" s="149">
        <v>161.49</v>
      </c>
      <c r="M1495" s="149">
        <v>13074.66</v>
      </c>
      <c r="N1495" s="149">
        <v>0</v>
      </c>
      <c r="O1495" s="149">
        <v>3554</v>
      </c>
      <c r="P1495" s="149">
        <v>0</v>
      </c>
      <c r="Q1495" s="149">
        <v>9520.66</v>
      </c>
    </row>
    <row r="1496" customHeight="1" spans="1:17">
      <c r="A1496" s="150"/>
      <c r="B1496" s="150"/>
      <c r="C1496" s="150"/>
      <c r="D1496" s="148" t="s">
        <v>1155</v>
      </c>
      <c r="E1496" s="148" t="s">
        <v>1846</v>
      </c>
      <c r="F1496" s="149">
        <v>4644.01</v>
      </c>
      <c r="G1496" s="149">
        <v>2089.94</v>
      </c>
      <c r="H1496" s="149">
        <v>921.24</v>
      </c>
      <c r="I1496" s="149">
        <v>885.97</v>
      </c>
      <c r="J1496" s="149">
        <v>109.35</v>
      </c>
      <c r="K1496" s="149">
        <v>107.47</v>
      </c>
      <c r="L1496" s="149">
        <v>65.91</v>
      </c>
      <c r="M1496" s="149">
        <v>2554.07</v>
      </c>
      <c r="N1496" s="149">
        <v>0</v>
      </c>
      <c r="O1496" s="149">
        <v>0</v>
      </c>
      <c r="P1496" s="149">
        <v>0</v>
      </c>
      <c r="Q1496" s="149">
        <v>2554.07</v>
      </c>
    </row>
    <row r="1497" customHeight="1" spans="1:17">
      <c r="A1497" s="150"/>
      <c r="B1497" s="150"/>
      <c r="C1497" s="150"/>
      <c r="D1497" s="148" t="s">
        <v>1157</v>
      </c>
      <c r="E1497" s="148" t="s">
        <v>1847</v>
      </c>
      <c r="F1497" s="149">
        <v>1058.61</v>
      </c>
      <c r="G1497" s="149">
        <v>1058.61</v>
      </c>
      <c r="H1497" s="149">
        <v>921.24</v>
      </c>
      <c r="I1497" s="149">
        <v>0</v>
      </c>
      <c r="J1497" s="149">
        <v>103</v>
      </c>
      <c r="K1497" s="149">
        <v>0</v>
      </c>
      <c r="L1497" s="149">
        <v>34.37</v>
      </c>
      <c r="M1497" s="149">
        <v>0</v>
      </c>
      <c r="N1497" s="149">
        <v>0</v>
      </c>
      <c r="O1497" s="149">
        <v>0</v>
      </c>
      <c r="P1497" s="149">
        <v>0</v>
      </c>
      <c r="Q1497" s="149">
        <v>0</v>
      </c>
    </row>
    <row r="1498" customHeight="1" spans="1:17">
      <c r="A1498" s="150"/>
      <c r="B1498" s="150"/>
      <c r="C1498" s="150"/>
      <c r="D1498" s="148" t="s">
        <v>1634</v>
      </c>
      <c r="E1498" s="148" t="s">
        <v>1635</v>
      </c>
      <c r="F1498" s="149">
        <v>1058.61</v>
      </c>
      <c r="G1498" s="149">
        <v>1058.61</v>
      </c>
      <c r="H1498" s="149">
        <v>921.24</v>
      </c>
      <c r="I1498" s="149">
        <v>0</v>
      </c>
      <c r="J1498" s="149">
        <v>103</v>
      </c>
      <c r="K1498" s="149">
        <v>0</v>
      </c>
      <c r="L1498" s="149">
        <v>34.37</v>
      </c>
      <c r="M1498" s="149">
        <v>0</v>
      </c>
      <c r="N1498" s="149">
        <v>0</v>
      </c>
      <c r="O1498" s="149">
        <v>0</v>
      </c>
      <c r="P1498" s="149">
        <v>0</v>
      </c>
      <c r="Q1498" s="149">
        <v>0</v>
      </c>
    </row>
    <row r="1499" customHeight="1" spans="1:17">
      <c r="A1499" s="150" t="s">
        <v>1844</v>
      </c>
      <c r="B1499" s="150" t="s">
        <v>1161</v>
      </c>
      <c r="C1499" s="150" t="s">
        <v>1161</v>
      </c>
      <c r="D1499" s="148" t="s">
        <v>1636</v>
      </c>
      <c r="E1499" s="148" t="s">
        <v>1637</v>
      </c>
      <c r="F1499" s="149">
        <v>854.09</v>
      </c>
      <c r="G1499" s="149">
        <v>854.09</v>
      </c>
      <c r="H1499" s="149">
        <v>742.95</v>
      </c>
      <c r="I1499" s="149">
        <v>0</v>
      </c>
      <c r="J1499" s="149">
        <v>84.21</v>
      </c>
      <c r="K1499" s="149">
        <v>0</v>
      </c>
      <c r="L1499" s="149">
        <v>26.93</v>
      </c>
      <c r="M1499" s="149">
        <v>0</v>
      </c>
      <c r="N1499" s="149">
        <v>0</v>
      </c>
      <c r="O1499" s="149">
        <v>0</v>
      </c>
      <c r="P1499" s="149">
        <v>0</v>
      </c>
      <c r="Q1499" s="149">
        <v>0</v>
      </c>
    </row>
    <row r="1500" customHeight="1" spans="1:17">
      <c r="A1500" s="150" t="s">
        <v>1844</v>
      </c>
      <c r="B1500" s="150" t="s">
        <v>1161</v>
      </c>
      <c r="C1500" s="150" t="s">
        <v>1161</v>
      </c>
      <c r="D1500" s="148" t="s">
        <v>1638</v>
      </c>
      <c r="E1500" s="148" t="s">
        <v>1639</v>
      </c>
      <c r="F1500" s="149">
        <v>66.3</v>
      </c>
      <c r="G1500" s="149">
        <v>66.3</v>
      </c>
      <c r="H1500" s="149">
        <v>55.53</v>
      </c>
      <c r="I1500" s="149">
        <v>0</v>
      </c>
      <c r="J1500" s="149">
        <v>8.29</v>
      </c>
      <c r="K1500" s="149">
        <v>0</v>
      </c>
      <c r="L1500" s="149">
        <v>2.48</v>
      </c>
      <c r="M1500" s="149">
        <v>0</v>
      </c>
      <c r="N1500" s="149">
        <v>0</v>
      </c>
      <c r="O1500" s="149">
        <v>0</v>
      </c>
      <c r="P1500" s="149">
        <v>0</v>
      </c>
      <c r="Q1500" s="149">
        <v>0</v>
      </c>
    </row>
    <row r="1501" customHeight="1" spans="1:17">
      <c r="A1501" s="150" t="s">
        <v>1844</v>
      </c>
      <c r="B1501" s="150" t="s">
        <v>1161</v>
      </c>
      <c r="C1501" s="150" t="s">
        <v>1161</v>
      </c>
      <c r="D1501" s="148" t="s">
        <v>1642</v>
      </c>
      <c r="E1501" s="148" t="s">
        <v>1643</v>
      </c>
      <c r="F1501" s="149">
        <v>49.53</v>
      </c>
      <c r="G1501" s="149">
        <v>49.53</v>
      </c>
      <c r="H1501" s="149">
        <v>47.67</v>
      </c>
      <c r="I1501" s="149">
        <v>0</v>
      </c>
      <c r="J1501" s="149">
        <v>0</v>
      </c>
      <c r="K1501" s="149">
        <v>0</v>
      </c>
      <c r="L1501" s="149">
        <v>1.86</v>
      </c>
      <c r="M1501" s="149">
        <v>0</v>
      </c>
      <c r="N1501" s="149">
        <v>0</v>
      </c>
      <c r="O1501" s="149">
        <v>0</v>
      </c>
      <c r="P1501" s="149">
        <v>0</v>
      </c>
      <c r="Q1501" s="149">
        <v>0</v>
      </c>
    </row>
    <row r="1502" customHeight="1" spans="1:17">
      <c r="A1502" s="150" t="s">
        <v>1844</v>
      </c>
      <c r="B1502" s="150" t="s">
        <v>1161</v>
      </c>
      <c r="C1502" s="150" t="s">
        <v>1161</v>
      </c>
      <c r="D1502" s="148" t="s">
        <v>1644</v>
      </c>
      <c r="E1502" s="148" t="s">
        <v>1645</v>
      </c>
      <c r="F1502" s="149">
        <v>88.69</v>
      </c>
      <c r="G1502" s="149">
        <v>88.69</v>
      </c>
      <c r="H1502" s="149">
        <v>75.09</v>
      </c>
      <c r="I1502" s="149">
        <v>0</v>
      </c>
      <c r="J1502" s="149">
        <v>10.5</v>
      </c>
      <c r="K1502" s="149">
        <v>0</v>
      </c>
      <c r="L1502" s="149">
        <v>3.1</v>
      </c>
      <c r="M1502" s="149">
        <v>0</v>
      </c>
      <c r="N1502" s="149">
        <v>0</v>
      </c>
      <c r="O1502" s="149">
        <v>0</v>
      </c>
      <c r="P1502" s="149">
        <v>0</v>
      </c>
      <c r="Q1502" s="149">
        <v>0</v>
      </c>
    </row>
    <row r="1503" customHeight="1" spans="1:17">
      <c r="A1503" s="150"/>
      <c r="B1503" s="150"/>
      <c r="C1503" s="150"/>
      <c r="D1503" s="148" t="s">
        <v>1171</v>
      </c>
      <c r="E1503" s="148" t="s">
        <v>1848</v>
      </c>
      <c r="F1503" s="149">
        <v>1031.33</v>
      </c>
      <c r="G1503" s="149">
        <v>1031.33</v>
      </c>
      <c r="H1503" s="149">
        <v>0</v>
      </c>
      <c r="I1503" s="149">
        <v>885.97</v>
      </c>
      <c r="J1503" s="149">
        <v>6.35</v>
      </c>
      <c r="K1503" s="149">
        <v>107.47</v>
      </c>
      <c r="L1503" s="149">
        <v>31.54</v>
      </c>
      <c r="M1503" s="149">
        <v>0</v>
      </c>
      <c r="N1503" s="149">
        <v>0</v>
      </c>
      <c r="O1503" s="149">
        <v>0</v>
      </c>
      <c r="P1503" s="149">
        <v>0</v>
      </c>
      <c r="Q1503" s="149">
        <v>0</v>
      </c>
    </row>
    <row r="1504" customHeight="1" spans="1:17">
      <c r="A1504" s="150"/>
      <c r="B1504" s="150"/>
      <c r="C1504" s="150"/>
      <c r="D1504" s="148" t="s">
        <v>1634</v>
      </c>
      <c r="E1504" s="148" t="s">
        <v>1635</v>
      </c>
      <c r="F1504" s="149">
        <v>424.49</v>
      </c>
      <c r="G1504" s="149">
        <v>424.49</v>
      </c>
      <c r="H1504" s="149">
        <v>0</v>
      </c>
      <c r="I1504" s="149">
        <v>358.43</v>
      </c>
      <c r="J1504" s="149">
        <v>6.35</v>
      </c>
      <c r="K1504" s="149">
        <v>46.45</v>
      </c>
      <c r="L1504" s="149">
        <v>13.26</v>
      </c>
      <c r="M1504" s="149">
        <v>0</v>
      </c>
      <c r="N1504" s="149">
        <v>0</v>
      </c>
      <c r="O1504" s="149">
        <v>0</v>
      </c>
      <c r="P1504" s="149">
        <v>0</v>
      </c>
      <c r="Q1504" s="149">
        <v>0</v>
      </c>
    </row>
    <row r="1505" customHeight="1" spans="1:17">
      <c r="A1505" s="150" t="s">
        <v>1844</v>
      </c>
      <c r="B1505" s="150" t="s">
        <v>1161</v>
      </c>
      <c r="C1505" s="150" t="s">
        <v>1173</v>
      </c>
      <c r="D1505" s="148" t="s">
        <v>1640</v>
      </c>
      <c r="E1505" s="148" t="s">
        <v>1641</v>
      </c>
      <c r="F1505" s="149">
        <v>347.11</v>
      </c>
      <c r="G1505" s="149">
        <v>347.11</v>
      </c>
      <c r="H1505" s="149">
        <v>0</v>
      </c>
      <c r="I1505" s="149">
        <v>296.86</v>
      </c>
      <c r="J1505" s="149">
        <v>0</v>
      </c>
      <c r="K1505" s="149">
        <v>39.1</v>
      </c>
      <c r="L1505" s="149">
        <v>11.15</v>
      </c>
      <c r="M1505" s="149">
        <v>0</v>
      </c>
      <c r="N1505" s="149">
        <v>0</v>
      </c>
      <c r="O1505" s="149">
        <v>0</v>
      </c>
      <c r="P1505" s="149">
        <v>0</v>
      </c>
      <c r="Q1505" s="149">
        <v>0</v>
      </c>
    </row>
    <row r="1506" customHeight="1" spans="1:17">
      <c r="A1506" s="150" t="s">
        <v>1844</v>
      </c>
      <c r="B1506" s="150" t="s">
        <v>1161</v>
      </c>
      <c r="C1506" s="150" t="s">
        <v>1173</v>
      </c>
      <c r="D1506" s="148" t="s">
        <v>1642</v>
      </c>
      <c r="E1506" s="148" t="s">
        <v>1643</v>
      </c>
      <c r="F1506" s="149">
        <v>6.35</v>
      </c>
      <c r="G1506" s="149">
        <v>6.35</v>
      </c>
      <c r="H1506" s="149">
        <v>0</v>
      </c>
      <c r="I1506" s="149">
        <v>0</v>
      </c>
      <c r="J1506" s="149">
        <v>6.35</v>
      </c>
      <c r="K1506" s="149">
        <v>0</v>
      </c>
      <c r="L1506" s="149">
        <v>0</v>
      </c>
      <c r="M1506" s="149">
        <v>0</v>
      </c>
      <c r="N1506" s="149">
        <v>0</v>
      </c>
      <c r="O1506" s="149">
        <v>0</v>
      </c>
      <c r="P1506" s="149">
        <v>0</v>
      </c>
      <c r="Q1506" s="149">
        <v>0</v>
      </c>
    </row>
    <row r="1507" customHeight="1" spans="1:17">
      <c r="A1507" s="150" t="s">
        <v>1844</v>
      </c>
      <c r="B1507" s="150" t="s">
        <v>1161</v>
      </c>
      <c r="C1507" s="150" t="s">
        <v>1173</v>
      </c>
      <c r="D1507" s="148" t="s">
        <v>1646</v>
      </c>
      <c r="E1507" s="148" t="s">
        <v>1647</v>
      </c>
      <c r="F1507" s="149">
        <v>71.03</v>
      </c>
      <c r="G1507" s="149">
        <v>71.03</v>
      </c>
      <c r="H1507" s="149">
        <v>0</v>
      </c>
      <c r="I1507" s="149">
        <v>61.57</v>
      </c>
      <c r="J1507" s="149">
        <v>0</v>
      </c>
      <c r="K1507" s="149">
        <v>7.35</v>
      </c>
      <c r="L1507" s="149">
        <v>2.11</v>
      </c>
      <c r="M1507" s="149">
        <v>0</v>
      </c>
      <c r="N1507" s="149">
        <v>0</v>
      </c>
      <c r="O1507" s="149">
        <v>0</v>
      </c>
      <c r="P1507" s="149">
        <v>0</v>
      </c>
      <c r="Q1507" s="149">
        <v>0</v>
      </c>
    </row>
    <row r="1508" customHeight="1" spans="1:17">
      <c r="A1508" s="150"/>
      <c r="B1508" s="150"/>
      <c r="C1508" s="150"/>
      <c r="D1508" s="148" t="s">
        <v>1672</v>
      </c>
      <c r="E1508" s="148" t="s">
        <v>1673</v>
      </c>
      <c r="F1508" s="149">
        <v>606.84</v>
      </c>
      <c r="G1508" s="149">
        <v>606.84</v>
      </c>
      <c r="H1508" s="149">
        <v>0</v>
      </c>
      <c r="I1508" s="149">
        <v>527.54</v>
      </c>
      <c r="J1508" s="149">
        <v>0</v>
      </c>
      <c r="K1508" s="149">
        <v>61.02</v>
      </c>
      <c r="L1508" s="149">
        <v>18.28</v>
      </c>
      <c r="M1508" s="149">
        <v>0</v>
      </c>
      <c r="N1508" s="149">
        <v>0</v>
      </c>
      <c r="O1508" s="149">
        <v>0</v>
      </c>
      <c r="P1508" s="149">
        <v>0</v>
      </c>
      <c r="Q1508" s="149">
        <v>0</v>
      </c>
    </row>
    <row r="1509" customHeight="1" spans="1:17">
      <c r="A1509" s="150" t="s">
        <v>1844</v>
      </c>
      <c r="B1509" s="150" t="s">
        <v>1161</v>
      </c>
      <c r="C1509" s="150" t="s">
        <v>1173</v>
      </c>
      <c r="D1509" s="148" t="s">
        <v>1674</v>
      </c>
      <c r="E1509" s="148" t="s">
        <v>1675</v>
      </c>
      <c r="F1509" s="149">
        <v>606.84</v>
      </c>
      <c r="G1509" s="149">
        <v>606.84</v>
      </c>
      <c r="H1509" s="149">
        <v>0</v>
      </c>
      <c r="I1509" s="149">
        <v>527.54</v>
      </c>
      <c r="J1509" s="149">
        <v>0</v>
      </c>
      <c r="K1509" s="149">
        <v>61.02</v>
      </c>
      <c r="L1509" s="149">
        <v>18.28</v>
      </c>
      <c r="M1509" s="149">
        <v>0</v>
      </c>
      <c r="N1509" s="149">
        <v>0</v>
      </c>
      <c r="O1509" s="149">
        <v>0</v>
      </c>
      <c r="P1509" s="149">
        <v>0</v>
      </c>
      <c r="Q1509" s="149">
        <v>0</v>
      </c>
    </row>
    <row r="1510" customHeight="1" spans="1:17">
      <c r="A1510" s="150"/>
      <c r="B1510" s="150"/>
      <c r="C1510" s="150"/>
      <c r="D1510" s="148" t="s">
        <v>1177</v>
      </c>
      <c r="E1510" s="148" t="s">
        <v>1849</v>
      </c>
      <c r="F1510" s="149">
        <v>25</v>
      </c>
      <c r="G1510" s="149">
        <v>0</v>
      </c>
      <c r="H1510" s="149">
        <v>0</v>
      </c>
      <c r="I1510" s="149">
        <v>0</v>
      </c>
      <c r="J1510" s="149">
        <v>0</v>
      </c>
      <c r="K1510" s="149">
        <v>0</v>
      </c>
      <c r="L1510" s="149">
        <v>0</v>
      </c>
      <c r="M1510" s="149">
        <v>25</v>
      </c>
      <c r="N1510" s="149">
        <v>0</v>
      </c>
      <c r="O1510" s="149">
        <v>0</v>
      </c>
      <c r="P1510" s="149">
        <v>0</v>
      </c>
      <c r="Q1510" s="149">
        <v>25</v>
      </c>
    </row>
    <row r="1511" customHeight="1" spans="1:17">
      <c r="A1511" s="150"/>
      <c r="B1511" s="150"/>
      <c r="C1511" s="150"/>
      <c r="D1511" s="148" t="s">
        <v>1634</v>
      </c>
      <c r="E1511" s="148" t="s">
        <v>1635</v>
      </c>
      <c r="F1511" s="149">
        <v>25</v>
      </c>
      <c r="G1511" s="149">
        <v>0</v>
      </c>
      <c r="H1511" s="149">
        <v>0</v>
      </c>
      <c r="I1511" s="149">
        <v>0</v>
      </c>
      <c r="J1511" s="149">
        <v>0</v>
      </c>
      <c r="K1511" s="149">
        <v>0</v>
      </c>
      <c r="L1511" s="149">
        <v>0</v>
      </c>
      <c r="M1511" s="149">
        <v>25</v>
      </c>
      <c r="N1511" s="149">
        <v>0</v>
      </c>
      <c r="O1511" s="149">
        <v>0</v>
      </c>
      <c r="P1511" s="149">
        <v>0</v>
      </c>
      <c r="Q1511" s="149">
        <v>25</v>
      </c>
    </row>
    <row r="1512" customHeight="1" spans="1:17">
      <c r="A1512" s="150" t="s">
        <v>1844</v>
      </c>
      <c r="B1512" s="150" t="s">
        <v>1161</v>
      </c>
      <c r="C1512" s="150" t="s">
        <v>1179</v>
      </c>
      <c r="D1512" s="148" t="s">
        <v>1636</v>
      </c>
      <c r="E1512" s="148" t="s">
        <v>1637</v>
      </c>
      <c r="F1512" s="149">
        <v>25</v>
      </c>
      <c r="G1512" s="149">
        <v>0</v>
      </c>
      <c r="H1512" s="149">
        <v>0</v>
      </c>
      <c r="I1512" s="149">
        <v>0</v>
      </c>
      <c r="J1512" s="149">
        <v>0</v>
      </c>
      <c r="K1512" s="149">
        <v>0</v>
      </c>
      <c r="L1512" s="149">
        <v>0</v>
      </c>
      <c r="M1512" s="149">
        <v>25</v>
      </c>
      <c r="N1512" s="149">
        <v>0</v>
      </c>
      <c r="O1512" s="149">
        <v>0</v>
      </c>
      <c r="P1512" s="149">
        <v>0</v>
      </c>
      <c r="Q1512" s="149">
        <v>25</v>
      </c>
    </row>
    <row r="1513" customHeight="1" spans="1:17">
      <c r="A1513" s="150"/>
      <c r="B1513" s="150"/>
      <c r="C1513" s="150"/>
      <c r="D1513" s="148" t="s">
        <v>1584</v>
      </c>
      <c r="E1513" s="148" t="s">
        <v>1850</v>
      </c>
      <c r="F1513" s="149">
        <v>160</v>
      </c>
      <c r="G1513" s="149">
        <v>0</v>
      </c>
      <c r="H1513" s="149">
        <v>0</v>
      </c>
      <c r="I1513" s="149">
        <v>0</v>
      </c>
      <c r="J1513" s="149">
        <v>0</v>
      </c>
      <c r="K1513" s="149">
        <v>0</v>
      </c>
      <c r="L1513" s="149">
        <v>0</v>
      </c>
      <c r="M1513" s="149">
        <v>160</v>
      </c>
      <c r="N1513" s="149">
        <v>0</v>
      </c>
      <c r="O1513" s="149">
        <v>0</v>
      </c>
      <c r="P1513" s="149">
        <v>0</v>
      </c>
      <c r="Q1513" s="149">
        <v>160</v>
      </c>
    </row>
    <row r="1514" customHeight="1" spans="1:17">
      <c r="A1514" s="150"/>
      <c r="B1514" s="150"/>
      <c r="C1514" s="150"/>
      <c r="D1514" s="148" t="s">
        <v>1634</v>
      </c>
      <c r="E1514" s="148" t="s">
        <v>1635</v>
      </c>
      <c r="F1514" s="149">
        <v>160</v>
      </c>
      <c r="G1514" s="149">
        <v>0</v>
      </c>
      <c r="H1514" s="149">
        <v>0</v>
      </c>
      <c r="I1514" s="149">
        <v>0</v>
      </c>
      <c r="J1514" s="149">
        <v>0</v>
      </c>
      <c r="K1514" s="149">
        <v>0</v>
      </c>
      <c r="L1514" s="149">
        <v>0</v>
      </c>
      <c r="M1514" s="149">
        <v>160</v>
      </c>
      <c r="N1514" s="149">
        <v>0</v>
      </c>
      <c r="O1514" s="149">
        <v>0</v>
      </c>
      <c r="P1514" s="149">
        <v>0</v>
      </c>
      <c r="Q1514" s="149">
        <v>160</v>
      </c>
    </row>
    <row r="1515" customHeight="1" spans="1:17">
      <c r="A1515" s="150" t="s">
        <v>1844</v>
      </c>
      <c r="B1515" s="150" t="s">
        <v>1161</v>
      </c>
      <c r="C1515" s="150" t="s">
        <v>1547</v>
      </c>
      <c r="D1515" s="148" t="s">
        <v>1636</v>
      </c>
      <c r="E1515" s="148" t="s">
        <v>1637</v>
      </c>
      <c r="F1515" s="149">
        <v>160</v>
      </c>
      <c r="G1515" s="149">
        <v>0</v>
      </c>
      <c r="H1515" s="149">
        <v>0</v>
      </c>
      <c r="I1515" s="149">
        <v>0</v>
      </c>
      <c r="J1515" s="149">
        <v>0</v>
      </c>
      <c r="K1515" s="149">
        <v>0</v>
      </c>
      <c r="L1515" s="149">
        <v>0</v>
      </c>
      <c r="M1515" s="149">
        <v>160</v>
      </c>
      <c r="N1515" s="149">
        <v>0</v>
      </c>
      <c r="O1515" s="149">
        <v>0</v>
      </c>
      <c r="P1515" s="149">
        <v>0</v>
      </c>
      <c r="Q1515" s="149">
        <v>160</v>
      </c>
    </row>
    <row r="1516" customHeight="1" spans="1:17">
      <c r="A1516" s="150"/>
      <c r="B1516" s="150"/>
      <c r="C1516" s="150"/>
      <c r="D1516" s="148" t="s">
        <v>1516</v>
      </c>
      <c r="E1516" s="148" t="s">
        <v>1851</v>
      </c>
      <c r="F1516" s="149">
        <v>7</v>
      </c>
      <c r="G1516" s="149">
        <v>0</v>
      </c>
      <c r="H1516" s="149">
        <v>0</v>
      </c>
      <c r="I1516" s="149">
        <v>0</v>
      </c>
      <c r="J1516" s="149">
        <v>0</v>
      </c>
      <c r="K1516" s="149">
        <v>0</v>
      </c>
      <c r="L1516" s="149">
        <v>0</v>
      </c>
      <c r="M1516" s="149">
        <v>7</v>
      </c>
      <c r="N1516" s="149">
        <v>0</v>
      </c>
      <c r="O1516" s="149">
        <v>0</v>
      </c>
      <c r="P1516" s="149">
        <v>0</v>
      </c>
      <c r="Q1516" s="149">
        <v>7</v>
      </c>
    </row>
    <row r="1517" customHeight="1" spans="1:17">
      <c r="A1517" s="150"/>
      <c r="B1517" s="150"/>
      <c r="C1517" s="150"/>
      <c r="D1517" s="148" t="s">
        <v>1634</v>
      </c>
      <c r="E1517" s="148" t="s">
        <v>1635</v>
      </c>
      <c r="F1517" s="149">
        <v>7</v>
      </c>
      <c r="G1517" s="149">
        <v>0</v>
      </c>
      <c r="H1517" s="149">
        <v>0</v>
      </c>
      <c r="I1517" s="149">
        <v>0</v>
      </c>
      <c r="J1517" s="149">
        <v>0</v>
      </c>
      <c r="K1517" s="149">
        <v>0</v>
      </c>
      <c r="L1517" s="149">
        <v>0</v>
      </c>
      <c r="M1517" s="149">
        <v>7</v>
      </c>
      <c r="N1517" s="149">
        <v>0</v>
      </c>
      <c r="O1517" s="149">
        <v>0</v>
      </c>
      <c r="P1517" s="149">
        <v>0</v>
      </c>
      <c r="Q1517" s="149">
        <v>7</v>
      </c>
    </row>
    <row r="1518" customHeight="1" spans="1:17">
      <c r="A1518" s="150" t="s">
        <v>1844</v>
      </c>
      <c r="B1518" s="150" t="s">
        <v>1161</v>
      </c>
      <c r="C1518" s="150" t="s">
        <v>1291</v>
      </c>
      <c r="D1518" s="148" t="s">
        <v>1636</v>
      </c>
      <c r="E1518" s="148" t="s">
        <v>1637</v>
      </c>
      <c r="F1518" s="149">
        <v>7</v>
      </c>
      <c r="G1518" s="149">
        <v>0</v>
      </c>
      <c r="H1518" s="149">
        <v>0</v>
      </c>
      <c r="I1518" s="149">
        <v>0</v>
      </c>
      <c r="J1518" s="149">
        <v>0</v>
      </c>
      <c r="K1518" s="149">
        <v>0</v>
      </c>
      <c r="L1518" s="149">
        <v>0</v>
      </c>
      <c r="M1518" s="149">
        <v>7</v>
      </c>
      <c r="N1518" s="149">
        <v>0</v>
      </c>
      <c r="O1518" s="149">
        <v>0</v>
      </c>
      <c r="P1518" s="149">
        <v>0</v>
      </c>
      <c r="Q1518" s="149">
        <v>7</v>
      </c>
    </row>
    <row r="1519" customHeight="1" spans="1:17">
      <c r="A1519" s="150"/>
      <c r="B1519" s="150"/>
      <c r="C1519" s="150"/>
      <c r="D1519" s="148" t="s">
        <v>1183</v>
      </c>
      <c r="E1519" s="148" t="s">
        <v>1852</v>
      </c>
      <c r="F1519" s="149">
        <v>2362.07</v>
      </c>
      <c r="G1519" s="149">
        <v>0</v>
      </c>
      <c r="H1519" s="149">
        <v>0</v>
      </c>
      <c r="I1519" s="149">
        <v>0</v>
      </c>
      <c r="J1519" s="149">
        <v>0</v>
      </c>
      <c r="K1519" s="149">
        <v>0</v>
      </c>
      <c r="L1519" s="149">
        <v>0</v>
      </c>
      <c r="M1519" s="149">
        <v>2362.07</v>
      </c>
      <c r="N1519" s="149">
        <v>0</v>
      </c>
      <c r="O1519" s="149">
        <v>0</v>
      </c>
      <c r="P1519" s="149">
        <v>0</v>
      </c>
      <c r="Q1519" s="149">
        <v>2362.07</v>
      </c>
    </row>
    <row r="1520" customHeight="1" spans="1:17">
      <c r="A1520" s="150"/>
      <c r="B1520" s="150"/>
      <c r="C1520" s="150"/>
      <c r="D1520" s="148" t="s">
        <v>1634</v>
      </c>
      <c r="E1520" s="148" t="s">
        <v>1635</v>
      </c>
      <c r="F1520" s="149">
        <v>340.6</v>
      </c>
      <c r="G1520" s="149">
        <v>0</v>
      </c>
      <c r="H1520" s="149">
        <v>0</v>
      </c>
      <c r="I1520" s="149">
        <v>0</v>
      </c>
      <c r="J1520" s="149">
        <v>0</v>
      </c>
      <c r="K1520" s="149">
        <v>0</v>
      </c>
      <c r="L1520" s="149">
        <v>0</v>
      </c>
      <c r="M1520" s="149">
        <v>340.6</v>
      </c>
      <c r="N1520" s="149">
        <v>0</v>
      </c>
      <c r="O1520" s="149">
        <v>0</v>
      </c>
      <c r="P1520" s="149">
        <v>0</v>
      </c>
      <c r="Q1520" s="149">
        <v>340.6</v>
      </c>
    </row>
    <row r="1521" customHeight="1" spans="1:17">
      <c r="A1521" s="150" t="s">
        <v>1844</v>
      </c>
      <c r="B1521" s="150" t="s">
        <v>1161</v>
      </c>
      <c r="C1521" s="150" t="s">
        <v>1185</v>
      </c>
      <c r="D1521" s="148" t="s">
        <v>1636</v>
      </c>
      <c r="E1521" s="148" t="s">
        <v>1637</v>
      </c>
      <c r="F1521" s="149">
        <v>340.6</v>
      </c>
      <c r="G1521" s="149">
        <v>0</v>
      </c>
      <c r="H1521" s="149">
        <v>0</v>
      </c>
      <c r="I1521" s="149">
        <v>0</v>
      </c>
      <c r="J1521" s="149">
        <v>0</v>
      </c>
      <c r="K1521" s="149">
        <v>0</v>
      </c>
      <c r="L1521" s="149">
        <v>0</v>
      </c>
      <c r="M1521" s="149">
        <v>340.6</v>
      </c>
      <c r="N1521" s="149">
        <v>0</v>
      </c>
      <c r="O1521" s="149">
        <v>0</v>
      </c>
      <c r="P1521" s="149">
        <v>0</v>
      </c>
      <c r="Q1521" s="149">
        <v>340.6</v>
      </c>
    </row>
    <row r="1522" customHeight="1" spans="1:17">
      <c r="A1522" s="150"/>
      <c r="B1522" s="150"/>
      <c r="C1522" s="150"/>
      <c r="D1522" s="148" t="s">
        <v>1672</v>
      </c>
      <c r="E1522" s="148" t="s">
        <v>1673</v>
      </c>
      <c r="F1522" s="149">
        <v>4.6</v>
      </c>
      <c r="G1522" s="149">
        <v>0</v>
      </c>
      <c r="H1522" s="149">
        <v>0</v>
      </c>
      <c r="I1522" s="149">
        <v>0</v>
      </c>
      <c r="J1522" s="149">
        <v>0</v>
      </c>
      <c r="K1522" s="149">
        <v>0</v>
      </c>
      <c r="L1522" s="149">
        <v>0</v>
      </c>
      <c r="M1522" s="149">
        <v>4.6</v>
      </c>
      <c r="N1522" s="149">
        <v>0</v>
      </c>
      <c r="O1522" s="149">
        <v>0</v>
      </c>
      <c r="P1522" s="149">
        <v>0</v>
      </c>
      <c r="Q1522" s="149">
        <v>4.6</v>
      </c>
    </row>
    <row r="1523" customHeight="1" spans="1:17">
      <c r="A1523" s="150" t="s">
        <v>1844</v>
      </c>
      <c r="B1523" s="150" t="s">
        <v>1161</v>
      </c>
      <c r="C1523" s="150" t="s">
        <v>1185</v>
      </c>
      <c r="D1523" s="148" t="s">
        <v>1674</v>
      </c>
      <c r="E1523" s="148" t="s">
        <v>1675</v>
      </c>
      <c r="F1523" s="149">
        <v>4.6</v>
      </c>
      <c r="G1523" s="149">
        <v>0</v>
      </c>
      <c r="H1523" s="149">
        <v>0</v>
      </c>
      <c r="I1523" s="149">
        <v>0</v>
      </c>
      <c r="J1523" s="149">
        <v>0</v>
      </c>
      <c r="K1523" s="149">
        <v>0</v>
      </c>
      <c r="L1523" s="149">
        <v>0</v>
      </c>
      <c r="M1523" s="149">
        <v>4.6</v>
      </c>
      <c r="N1523" s="149">
        <v>0</v>
      </c>
      <c r="O1523" s="149">
        <v>0</v>
      </c>
      <c r="P1523" s="149">
        <v>0</v>
      </c>
      <c r="Q1523" s="149">
        <v>4.6</v>
      </c>
    </row>
    <row r="1524" customHeight="1" spans="1:17">
      <c r="A1524" s="150"/>
      <c r="B1524" s="150"/>
      <c r="C1524" s="150"/>
      <c r="D1524" s="148" t="s">
        <v>1853</v>
      </c>
      <c r="E1524" s="148" t="s">
        <v>1854</v>
      </c>
      <c r="F1524" s="149">
        <v>2016.87</v>
      </c>
      <c r="G1524" s="149">
        <v>0</v>
      </c>
      <c r="H1524" s="149">
        <v>0</v>
      </c>
      <c r="I1524" s="149">
        <v>0</v>
      </c>
      <c r="J1524" s="149">
        <v>0</v>
      </c>
      <c r="K1524" s="149">
        <v>0</v>
      </c>
      <c r="L1524" s="149">
        <v>0</v>
      </c>
      <c r="M1524" s="149">
        <v>2016.87</v>
      </c>
      <c r="N1524" s="149">
        <v>0</v>
      </c>
      <c r="O1524" s="149">
        <v>0</v>
      </c>
      <c r="P1524" s="149">
        <v>0</v>
      </c>
      <c r="Q1524" s="149">
        <v>2016.87</v>
      </c>
    </row>
    <row r="1525" customHeight="1" spans="1:17">
      <c r="A1525" s="150" t="s">
        <v>1844</v>
      </c>
      <c r="B1525" s="150" t="s">
        <v>1161</v>
      </c>
      <c r="C1525" s="150" t="s">
        <v>1185</v>
      </c>
      <c r="D1525" s="148" t="s">
        <v>1855</v>
      </c>
      <c r="E1525" s="148" t="s">
        <v>1856</v>
      </c>
      <c r="F1525" s="149">
        <v>2016.87</v>
      </c>
      <c r="G1525" s="149">
        <v>0</v>
      </c>
      <c r="H1525" s="149">
        <v>0</v>
      </c>
      <c r="I1525" s="149">
        <v>0</v>
      </c>
      <c r="J1525" s="149">
        <v>0</v>
      </c>
      <c r="K1525" s="149">
        <v>0</v>
      </c>
      <c r="L1525" s="149">
        <v>0</v>
      </c>
      <c r="M1525" s="149">
        <v>2016.87</v>
      </c>
      <c r="N1525" s="149">
        <v>0</v>
      </c>
      <c r="O1525" s="149">
        <v>0</v>
      </c>
      <c r="P1525" s="149">
        <v>0</v>
      </c>
      <c r="Q1525" s="149">
        <v>2016.87</v>
      </c>
    </row>
    <row r="1526" customHeight="1" spans="1:17">
      <c r="A1526" s="150"/>
      <c r="B1526" s="150"/>
      <c r="C1526" s="150"/>
      <c r="D1526" s="148" t="s">
        <v>1186</v>
      </c>
      <c r="E1526" s="148" t="s">
        <v>1857</v>
      </c>
      <c r="F1526" s="149">
        <v>3116.1</v>
      </c>
      <c r="G1526" s="149">
        <v>1613.86</v>
      </c>
      <c r="H1526" s="149">
        <v>1059.13</v>
      </c>
      <c r="I1526" s="149">
        <v>326.51</v>
      </c>
      <c r="J1526" s="149">
        <v>130.18</v>
      </c>
      <c r="K1526" s="149">
        <v>45</v>
      </c>
      <c r="L1526" s="149">
        <v>53.04</v>
      </c>
      <c r="M1526" s="149">
        <v>1502.24</v>
      </c>
      <c r="N1526" s="149">
        <v>0</v>
      </c>
      <c r="O1526" s="149">
        <v>0</v>
      </c>
      <c r="P1526" s="149">
        <v>0</v>
      </c>
      <c r="Q1526" s="149">
        <v>1502.24</v>
      </c>
    </row>
    <row r="1527" customHeight="1" spans="1:17">
      <c r="A1527" s="150"/>
      <c r="B1527" s="150"/>
      <c r="C1527" s="150"/>
      <c r="D1527" s="148" t="s">
        <v>1157</v>
      </c>
      <c r="E1527" s="148" t="s">
        <v>1858</v>
      </c>
      <c r="F1527" s="149">
        <v>1269.62</v>
      </c>
      <c r="G1527" s="149">
        <v>1229.09</v>
      </c>
      <c r="H1527" s="149">
        <v>1059.13</v>
      </c>
      <c r="I1527" s="149">
        <v>0</v>
      </c>
      <c r="J1527" s="149">
        <v>130.18</v>
      </c>
      <c r="K1527" s="149">
        <v>0</v>
      </c>
      <c r="L1527" s="149">
        <v>39.78</v>
      </c>
      <c r="M1527" s="149">
        <v>40.53</v>
      </c>
      <c r="N1527" s="149">
        <v>0</v>
      </c>
      <c r="O1527" s="149">
        <v>0</v>
      </c>
      <c r="P1527" s="149">
        <v>0</v>
      </c>
      <c r="Q1527" s="149">
        <v>40.53</v>
      </c>
    </row>
    <row r="1528" customHeight="1" spans="1:17">
      <c r="A1528" s="150"/>
      <c r="B1528" s="150"/>
      <c r="C1528" s="150"/>
      <c r="D1528" s="148" t="s">
        <v>1648</v>
      </c>
      <c r="E1528" s="148" t="s">
        <v>1649</v>
      </c>
      <c r="F1528" s="149">
        <v>1269.62</v>
      </c>
      <c r="G1528" s="149">
        <v>1229.09</v>
      </c>
      <c r="H1528" s="149">
        <v>1059.13</v>
      </c>
      <c r="I1528" s="149">
        <v>0</v>
      </c>
      <c r="J1528" s="149">
        <v>130.18</v>
      </c>
      <c r="K1528" s="149">
        <v>0</v>
      </c>
      <c r="L1528" s="149">
        <v>39.78</v>
      </c>
      <c r="M1528" s="149">
        <v>40.53</v>
      </c>
      <c r="N1528" s="149">
        <v>0</v>
      </c>
      <c r="O1528" s="149">
        <v>0</v>
      </c>
      <c r="P1528" s="149">
        <v>0</v>
      </c>
      <c r="Q1528" s="149">
        <v>40.53</v>
      </c>
    </row>
    <row r="1529" customHeight="1" spans="1:17">
      <c r="A1529" s="150" t="s">
        <v>1844</v>
      </c>
      <c r="B1529" s="150" t="s">
        <v>1170</v>
      </c>
      <c r="C1529" s="150" t="s">
        <v>1161</v>
      </c>
      <c r="D1529" s="148" t="s">
        <v>1650</v>
      </c>
      <c r="E1529" s="148" t="s">
        <v>1651</v>
      </c>
      <c r="F1529" s="149">
        <v>654.7</v>
      </c>
      <c r="G1529" s="149">
        <v>614.17</v>
      </c>
      <c r="H1529" s="149">
        <v>529.29</v>
      </c>
      <c r="I1529" s="149">
        <v>0</v>
      </c>
      <c r="J1529" s="149">
        <v>63.59</v>
      </c>
      <c r="K1529" s="149">
        <v>0</v>
      </c>
      <c r="L1529" s="149">
        <v>21.29</v>
      </c>
      <c r="M1529" s="149">
        <v>40.53</v>
      </c>
      <c r="N1529" s="149">
        <v>0</v>
      </c>
      <c r="O1529" s="149">
        <v>0</v>
      </c>
      <c r="P1529" s="149">
        <v>0</v>
      </c>
      <c r="Q1529" s="149">
        <v>40.53</v>
      </c>
    </row>
    <row r="1530" customHeight="1" spans="1:17">
      <c r="A1530" s="150" t="s">
        <v>1844</v>
      </c>
      <c r="B1530" s="150" t="s">
        <v>1170</v>
      </c>
      <c r="C1530" s="150" t="s">
        <v>1161</v>
      </c>
      <c r="D1530" s="148" t="s">
        <v>1658</v>
      </c>
      <c r="E1530" s="148" t="s">
        <v>1659</v>
      </c>
      <c r="F1530" s="149">
        <v>420.88</v>
      </c>
      <c r="G1530" s="149">
        <v>420.88</v>
      </c>
      <c r="H1530" s="149">
        <v>360.25</v>
      </c>
      <c r="I1530" s="149">
        <v>0</v>
      </c>
      <c r="J1530" s="149">
        <v>46.94</v>
      </c>
      <c r="K1530" s="149">
        <v>0</v>
      </c>
      <c r="L1530" s="149">
        <v>13.69</v>
      </c>
      <c r="M1530" s="149">
        <v>0</v>
      </c>
      <c r="N1530" s="149">
        <v>0</v>
      </c>
      <c r="O1530" s="149">
        <v>0</v>
      </c>
      <c r="P1530" s="149">
        <v>0</v>
      </c>
      <c r="Q1530" s="149">
        <v>0</v>
      </c>
    </row>
    <row r="1531" customHeight="1" spans="1:17">
      <c r="A1531" s="150" t="s">
        <v>1844</v>
      </c>
      <c r="B1531" s="150" t="s">
        <v>1170</v>
      </c>
      <c r="C1531" s="150" t="s">
        <v>1161</v>
      </c>
      <c r="D1531" s="148" t="s">
        <v>1660</v>
      </c>
      <c r="E1531" s="148" t="s">
        <v>1661</v>
      </c>
      <c r="F1531" s="149">
        <v>194.04</v>
      </c>
      <c r="G1531" s="149">
        <v>194.04</v>
      </c>
      <c r="H1531" s="149">
        <v>169.59</v>
      </c>
      <c r="I1531" s="149">
        <v>0</v>
      </c>
      <c r="J1531" s="149">
        <v>19.65</v>
      </c>
      <c r="K1531" s="149">
        <v>0</v>
      </c>
      <c r="L1531" s="149">
        <v>4.8</v>
      </c>
      <c r="M1531" s="149">
        <v>0</v>
      </c>
      <c r="N1531" s="149">
        <v>0</v>
      </c>
      <c r="O1531" s="149">
        <v>0</v>
      </c>
      <c r="P1531" s="149">
        <v>0</v>
      </c>
      <c r="Q1531" s="149">
        <v>0</v>
      </c>
    </row>
    <row r="1532" customHeight="1" spans="1:17">
      <c r="A1532" s="150"/>
      <c r="B1532" s="150"/>
      <c r="C1532" s="150"/>
      <c r="D1532" s="148" t="s">
        <v>1171</v>
      </c>
      <c r="E1532" s="148" t="s">
        <v>1859</v>
      </c>
      <c r="F1532" s="149">
        <v>384.77</v>
      </c>
      <c r="G1532" s="149">
        <v>384.77</v>
      </c>
      <c r="H1532" s="149">
        <v>0</v>
      </c>
      <c r="I1532" s="149">
        <v>326.51</v>
      </c>
      <c r="J1532" s="149">
        <v>0</v>
      </c>
      <c r="K1532" s="149">
        <v>45</v>
      </c>
      <c r="L1532" s="149">
        <v>13.26</v>
      </c>
      <c r="M1532" s="149">
        <v>0</v>
      </c>
      <c r="N1532" s="149">
        <v>0</v>
      </c>
      <c r="O1532" s="149">
        <v>0</v>
      </c>
      <c r="P1532" s="149">
        <v>0</v>
      </c>
      <c r="Q1532" s="149">
        <v>0</v>
      </c>
    </row>
    <row r="1533" customHeight="1" spans="1:17">
      <c r="A1533" s="150"/>
      <c r="B1533" s="150"/>
      <c r="C1533" s="150"/>
      <c r="D1533" s="148" t="s">
        <v>1648</v>
      </c>
      <c r="E1533" s="148" t="s">
        <v>1649</v>
      </c>
      <c r="F1533" s="149">
        <v>223.4</v>
      </c>
      <c r="G1533" s="149">
        <v>223.4</v>
      </c>
      <c r="H1533" s="149">
        <v>0</v>
      </c>
      <c r="I1533" s="149">
        <v>189.64</v>
      </c>
      <c r="J1533" s="149">
        <v>0</v>
      </c>
      <c r="K1533" s="149">
        <v>26.08</v>
      </c>
      <c r="L1533" s="149">
        <v>7.68</v>
      </c>
      <c r="M1533" s="149">
        <v>0</v>
      </c>
      <c r="N1533" s="149">
        <v>0</v>
      </c>
      <c r="O1533" s="149">
        <v>0</v>
      </c>
      <c r="P1533" s="149">
        <v>0</v>
      </c>
      <c r="Q1533" s="149">
        <v>0</v>
      </c>
    </row>
    <row r="1534" customHeight="1" spans="1:17">
      <c r="A1534" s="150" t="s">
        <v>1844</v>
      </c>
      <c r="B1534" s="150" t="s">
        <v>1170</v>
      </c>
      <c r="C1534" s="150" t="s">
        <v>1173</v>
      </c>
      <c r="D1534" s="148" t="s">
        <v>1652</v>
      </c>
      <c r="E1534" s="148" t="s">
        <v>1653</v>
      </c>
      <c r="F1534" s="149">
        <v>139.2</v>
      </c>
      <c r="G1534" s="149">
        <v>139.2</v>
      </c>
      <c r="H1534" s="149">
        <v>0</v>
      </c>
      <c r="I1534" s="149">
        <v>117.52</v>
      </c>
      <c r="J1534" s="149">
        <v>0</v>
      </c>
      <c r="K1534" s="149">
        <v>16.72</v>
      </c>
      <c r="L1534" s="149">
        <v>4.96</v>
      </c>
      <c r="M1534" s="149">
        <v>0</v>
      </c>
      <c r="N1534" s="149">
        <v>0</v>
      </c>
      <c r="O1534" s="149">
        <v>0</v>
      </c>
      <c r="P1534" s="149">
        <v>0</v>
      </c>
      <c r="Q1534" s="149">
        <v>0</v>
      </c>
    </row>
    <row r="1535" customHeight="1" spans="1:17">
      <c r="A1535" s="150" t="s">
        <v>1844</v>
      </c>
      <c r="B1535" s="150" t="s">
        <v>1170</v>
      </c>
      <c r="C1535" s="150" t="s">
        <v>1173</v>
      </c>
      <c r="D1535" s="148" t="s">
        <v>1654</v>
      </c>
      <c r="E1535" s="148" t="s">
        <v>1655</v>
      </c>
      <c r="F1535" s="149">
        <v>53.43</v>
      </c>
      <c r="G1535" s="149">
        <v>53.43</v>
      </c>
      <c r="H1535" s="149">
        <v>0</v>
      </c>
      <c r="I1535" s="149">
        <v>45.99</v>
      </c>
      <c r="J1535" s="149">
        <v>0</v>
      </c>
      <c r="K1535" s="149">
        <v>5.77</v>
      </c>
      <c r="L1535" s="149">
        <v>1.67</v>
      </c>
      <c r="M1535" s="149">
        <v>0</v>
      </c>
      <c r="N1535" s="149">
        <v>0</v>
      </c>
      <c r="O1535" s="149">
        <v>0</v>
      </c>
      <c r="P1535" s="149">
        <v>0</v>
      </c>
      <c r="Q1535" s="149">
        <v>0</v>
      </c>
    </row>
    <row r="1536" customHeight="1" spans="1:17">
      <c r="A1536" s="150" t="s">
        <v>1844</v>
      </c>
      <c r="B1536" s="150" t="s">
        <v>1170</v>
      </c>
      <c r="C1536" s="150" t="s">
        <v>1173</v>
      </c>
      <c r="D1536" s="148" t="s">
        <v>1656</v>
      </c>
      <c r="E1536" s="148" t="s">
        <v>1657</v>
      </c>
      <c r="F1536" s="149">
        <v>30.77</v>
      </c>
      <c r="G1536" s="149">
        <v>30.77</v>
      </c>
      <c r="H1536" s="149">
        <v>0</v>
      </c>
      <c r="I1536" s="149">
        <v>26.13</v>
      </c>
      <c r="J1536" s="149">
        <v>0</v>
      </c>
      <c r="K1536" s="149">
        <v>3.59</v>
      </c>
      <c r="L1536" s="149">
        <v>1.05</v>
      </c>
      <c r="M1536" s="149">
        <v>0</v>
      </c>
      <c r="N1536" s="149">
        <v>0</v>
      </c>
      <c r="O1536" s="149">
        <v>0</v>
      </c>
      <c r="P1536" s="149">
        <v>0</v>
      </c>
      <c r="Q1536" s="149">
        <v>0</v>
      </c>
    </row>
    <row r="1537" customHeight="1" spans="1:17">
      <c r="A1537" s="150"/>
      <c r="B1537" s="150"/>
      <c r="C1537" s="150"/>
      <c r="D1537" s="148" t="s">
        <v>1662</v>
      </c>
      <c r="E1537" s="148" t="s">
        <v>1663</v>
      </c>
      <c r="F1537" s="149">
        <v>161.37</v>
      </c>
      <c r="G1537" s="149">
        <v>161.37</v>
      </c>
      <c r="H1537" s="149">
        <v>0</v>
      </c>
      <c r="I1537" s="149">
        <v>136.87</v>
      </c>
      <c r="J1537" s="149">
        <v>0</v>
      </c>
      <c r="K1537" s="149">
        <v>18.92</v>
      </c>
      <c r="L1537" s="149">
        <v>5.58</v>
      </c>
      <c r="M1537" s="149">
        <v>0</v>
      </c>
      <c r="N1537" s="149">
        <v>0</v>
      </c>
      <c r="O1537" s="149">
        <v>0</v>
      </c>
      <c r="P1537" s="149">
        <v>0</v>
      </c>
      <c r="Q1537" s="149">
        <v>0</v>
      </c>
    </row>
    <row r="1538" customHeight="1" spans="1:17">
      <c r="A1538" s="150" t="s">
        <v>1844</v>
      </c>
      <c r="B1538" s="150" t="s">
        <v>1170</v>
      </c>
      <c r="C1538" s="150" t="s">
        <v>1173</v>
      </c>
      <c r="D1538" s="148" t="s">
        <v>1666</v>
      </c>
      <c r="E1538" s="148" t="s">
        <v>1667</v>
      </c>
      <c r="F1538" s="149">
        <v>161.37</v>
      </c>
      <c r="G1538" s="149">
        <v>161.37</v>
      </c>
      <c r="H1538" s="149">
        <v>0</v>
      </c>
      <c r="I1538" s="149">
        <v>136.87</v>
      </c>
      <c r="J1538" s="149">
        <v>0</v>
      </c>
      <c r="K1538" s="149">
        <v>18.92</v>
      </c>
      <c r="L1538" s="149">
        <v>5.58</v>
      </c>
      <c r="M1538" s="149">
        <v>0</v>
      </c>
      <c r="N1538" s="149">
        <v>0</v>
      </c>
      <c r="O1538" s="149">
        <v>0</v>
      </c>
      <c r="P1538" s="149">
        <v>0</v>
      </c>
      <c r="Q1538" s="149">
        <v>0</v>
      </c>
    </row>
    <row r="1539" customHeight="1" spans="1:17">
      <c r="A1539" s="150"/>
      <c r="B1539" s="150"/>
      <c r="C1539" s="150"/>
      <c r="D1539" s="148" t="s">
        <v>1174</v>
      </c>
      <c r="E1539" s="148" t="s">
        <v>1860</v>
      </c>
      <c r="F1539" s="149">
        <v>12</v>
      </c>
      <c r="G1539" s="149">
        <v>0</v>
      </c>
      <c r="H1539" s="149">
        <v>0</v>
      </c>
      <c r="I1539" s="149">
        <v>0</v>
      </c>
      <c r="J1539" s="149">
        <v>0</v>
      </c>
      <c r="K1539" s="149">
        <v>0</v>
      </c>
      <c r="L1539" s="149">
        <v>0</v>
      </c>
      <c r="M1539" s="149">
        <v>12</v>
      </c>
      <c r="N1539" s="149">
        <v>0</v>
      </c>
      <c r="O1539" s="149">
        <v>0</v>
      </c>
      <c r="P1539" s="149">
        <v>0</v>
      </c>
      <c r="Q1539" s="149">
        <v>12</v>
      </c>
    </row>
    <row r="1540" customHeight="1" spans="1:17">
      <c r="A1540" s="150"/>
      <c r="B1540" s="150"/>
      <c r="C1540" s="150"/>
      <c r="D1540" s="148" t="s">
        <v>1648</v>
      </c>
      <c r="E1540" s="148" t="s">
        <v>1649</v>
      </c>
      <c r="F1540" s="149">
        <v>12</v>
      </c>
      <c r="G1540" s="149">
        <v>0</v>
      </c>
      <c r="H1540" s="149">
        <v>0</v>
      </c>
      <c r="I1540" s="149">
        <v>0</v>
      </c>
      <c r="J1540" s="149">
        <v>0</v>
      </c>
      <c r="K1540" s="149">
        <v>0</v>
      </c>
      <c r="L1540" s="149">
        <v>0</v>
      </c>
      <c r="M1540" s="149">
        <v>12</v>
      </c>
      <c r="N1540" s="149">
        <v>0</v>
      </c>
      <c r="O1540" s="149">
        <v>0</v>
      </c>
      <c r="P1540" s="149">
        <v>0</v>
      </c>
      <c r="Q1540" s="149">
        <v>12</v>
      </c>
    </row>
    <row r="1541" customHeight="1" spans="1:17">
      <c r="A1541" s="150" t="s">
        <v>1844</v>
      </c>
      <c r="B1541" s="150" t="s">
        <v>1170</v>
      </c>
      <c r="C1541" s="150" t="s">
        <v>1176</v>
      </c>
      <c r="D1541" s="148" t="s">
        <v>1650</v>
      </c>
      <c r="E1541" s="148" t="s">
        <v>1651</v>
      </c>
      <c r="F1541" s="149">
        <v>12</v>
      </c>
      <c r="G1541" s="149">
        <v>0</v>
      </c>
      <c r="H1541" s="149">
        <v>0</v>
      </c>
      <c r="I1541" s="149">
        <v>0</v>
      </c>
      <c r="J1541" s="149">
        <v>0</v>
      </c>
      <c r="K1541" s="149">
        <v>0</v>
      </c>
      <c r="L1541" s="149">
        <v>0</v>
      </c>
      <c r="M1541" s="149">
        <v>12</v>
      </c>
      <c r="N1541" s="149">
        <v>0</v>
      </c>
      <c r="O1541" s="149">
        <v>0</v>
      </c>
      <c r="P1541" s="149">
        <v>0</v>
      </c>
      <c r="Q1541" s="149">
        <v>12</v>
      </c>
    </row>
    <row r="1542" customHeight="1" spans="1:17">
      <c r="A1542" s="150"/>
      <c r="B1542" s="150"/>
      <c r="C1542" s="150"/>
      <c r="D1542" s="148" t="s">
        <v>1268</v>
      </c>
      <c r="E1542" s="148" t="s">
        <v>1861</v>
      </c>
      <c r="F1542" s="149">
        <v>60</v>
      </c>
      <c r="G1542" s="149">
        <v>0</v>
      </c>
      <c r="H1542" s="149">
        <v>0</v>
      </c>
      <c r="I1542" s="149">
        <v>0</v>
      </c>
      <c r="J1542" s="149">
        <v>0</v>
      </c>
      <c r="K1542" s="149">
        <v>0</v>
      </c>
      <c r="L1542" s="149">
        <v>0</v>
      </c>
      <c r="M1542" s="149">
        <v>60</v>
      </c>
      <c r="N1542" s="149">
        <v>0</v>
      </c>
      <c r="O1542" s="149">
        <v>0</v>
      </c>
      <c r="P1542" s="149">
        <v>0</v>
      </c>
      <c r="Q1542" s="149">
        <v>60</v>
      </c>
    </row>
    <row r="1543" customHeight="1" spans="1:17">
      <c r="A1543" s="150"/>
      <c r="B1543" s="150"/>
      <c r="C1543" s="150"/>
      <c r="D1543" s="148" t="s">
        <v>1648</v>
      </c>
      <c r="E1543" s="148" t="s">
        <v>1649</v>
      </c>
      <c r="F1543" s="149">
        <v>60</v>
      </c>
      <c r="G1543" s="149">
        <v>0</v>
      </c>
      <c r="H1543" s="149">
        <v>0</v>
      </c>
      <c r="I1543" s="149">
        <v>0</v>
      </c>
      <c r="J1543" s="149">
        <v>0</v>
      </c>
      <c r="K1543" s="149">
        <v>0</v>
      </c>
      <c r="L1543" s="149">
        <v>0</v>
      </c>
      <c r="M1543" s="149">
        <v>60</v>
      </c>
      <c r="N1543" s="149">
        <v>0</v>
      </c>
      <c r="O1543" s="149">
        <v>0</v>
      </c>
      <c r="P1543" s="149">
        <v>0</v>
      </c>
      <c r="Q1543" s="149">
        <v>60</v>
      </c>
    </row>
    <row r="1544" customHeight="1" spans="1:17">
      <c r="A1544" s="150" t="s">
        <v>1844</v>
      </c>
      <c r="B1544" s="150" t="s">
        <v>1170</v>
      </c>
      <c r="C1544" s="150" t="s">
        <v>1270</v>
      </c>
      <c r="D1544" s="148" t="s">
        <v>1650</v>
      </c>
      <c r="E1544" s="148" t="s">
        <v>1651</v>
      </c>
      <c r="F1544" s="149">
        <v>60</v>
      </c>
      <c r="G1544" s="149">
        <v>0</v>
      </c>
      <c r="H1544" s="149">
        <v>0</v>
      </c>
      <c r="I1544" s="149">
        <v>0</v>
      </c>
      <c r="J1544" s="149">
        <v>0</v>
      </c>
      <c r="K1544" s="149">
        <v>0</v>
      </c>
      <c r="L1544" s="149">
        <v>0</v>
      </c>
      <c r="M1544" s="149">
        <v>60</v>
      </c>
      <c r="N1544" s="149">
        <v>0</v>
      </c>
      <c r="O1544" s="149">
        <v>0</v>
      </c>
      <c r="P1544" s="149">
        <v>0</v>
      </c>
      <c r="Q1544" s="149">
        <v>60</v>
      </c>
    </row>
    <row r="1545" customHeight="1" spans="1:17">
      <c r="A1545" s="150"/>
      <c r="B1545" s="150"/>
      <c r="C1545" s="150"/>
      <c r="D1545" s="148" t="s">
        <v>1584</v>
      </c>
      <c r="E1545" s="148" t="s">
        <v>1862</v>
      </c>
      <c r="F1545" s="149">
        <v>5</v>
      </c>
      <c r="G1545" s="149">
        <v>0</v>
      </c>
      <c r="H1545" s="149">
        <v>0</v>
      </c>
      <c r="I1545" s="149">
        <v>0</v>
      </c>
      <c r="J1545" s="149">
        <v>0</v>
      </c>
      <c r="K1545" s="149">
        <v>0</v>
      </c>
      <c r="L1545" s="149">
        <v>0</v>
      </c>
      <c r="M1545" s="149">
        <v>5</v>
      </c>
      <c r="N1545" s="149">
        <v>0</v>
      </c>
      <c r="O1545" s="149">
        <v>0</v>
      </c>
      <c r="P1545" s="149">
        <v>0</v>
      </c>
      <c r="Q1545" s="149">
        <v>5</v>
      </c>
    </row>
    <row r="1546" customHeight="1" spans="1:17">
      <c r="A1546" s="150"/>
      <c r="B1546" s="150"/>
      <c r="C1546" s="150"/>
      <c r="D1546" s="148" t="s">
        <v>1648</v>
      </c>
      <c r="E1546" s="148" t="s">
        <v>1649</v>
      </c>
      <c r="F1546" s="149">
        <v>5</v>
      </c>
      <c r="G1546" s="149">
        <v>0</v>
      </c>
      <c r="H1546" s="149">
        <v>0</v>
      </c>
      <c r="I1546" s="149">
        <v>0</v>
      </c>
      <c r="J1546" s="149">
        <v>0</v>
      </c>
      <c r="K1546" s="149">
        <v>0</v>
      </c>
      <c r="L1546" s="149">
        <v>0</v>
      </c>
      <c r="M1546" s="149">
        <v>5</v>
      </c>
      <c r="N1546" s="149">
        <v>0</v>
      </c>
      <c r="O1546" s="149">
        <v>0</v>
      </c>
      <c r="P1546" s="149">
        <v>0</v>
      </c>
      <c r="Q1546" s="149">
        <v>5</v>
      </c>
    </row>
    <row r="1547" customHeight="1" spans="1:17">
      <c r="A1547" s="150" t="s">
        <v>1844</v>
      </c>
      <c r="B1547" s="150" t="s">
        <v>1170</v>
      </c>
      <c r="C1547" s="150" t="s">
        <v>1547</v>
      </c>
      <c r="D1547" s="148" t="s">
        <v>1650</v>
      </c>
      <c r="E1547" s="148" t="s">
        <v>1651</v>
      </c>
      <c r="F1547" s="149">
        <v>5</v>
      </c>
      <c r="G1547" s="149">
        <v>0</v>
      </c>
      <c r="H1547" s="149">
        <v>0</v>
      </c>
      <c r="I1547" s="149">
        <v>0</v>
      </c>
      <c r="J1547" s="149">
        <v>0</v>
      </c>
      <c r="K1547" s="149">
        <v>0</v>
      </c>
      <c r="L1547" s="149">
        <v>0</v>
      </c>
      <c r="M1547" s="149">
        <v>5</v>
      </c>
      <c r="N1547" s="149">
        <v>0</v>
      </c>
      <c r="O1547" s="149">
        <v>0</v>
      </c>
      <c r="P1547" s="149">
        <v>0</v>
      </c>
      <c r="Q1547" s="149">
        <v>5</v>
      </c>
    </row>
    <row r="1548" customHeight="1" spans="1:17">
      <c r="A1548" s="150"/>
      <c r="B1548" s="150"/>
      <c r="C1548" s="150"/>
      <c r="D1548" s="148" t="s">
        <v>1516</v>
      </c>
      <c r="E1548" s="148" t="s">
        <v>1863</v>
      </c>
      <c r="F1548" s="149">
        <v>30</v>
      </c>
      <c r="G1548" s="149">
        <v>0</v>
      </c>
      <c r="H1548" s="149">
        <v>0</v>
      </c>
      <c r="I1548" s="149">
        <v>0</v>
      </c>
      <c r="J1548" s="149">
        <v>0</v>
      </c>
      <c r="K1548" s="149">
        <v>0</v>
      </c>
      <c r="L1548" s="149">
        <v>0</v>
      </c>
      <c r="M1548" s="149">
        <v>30</v>
      </c>
      <c r="N1548" s="149">
        <v>0</v>
      </c>
      <c r="O1548" s="149">
        <v>0</v>
      </c>
      <c r="P1548" s="149">
        <v>0</v>
      </c>
      <c r="Q1548" s="149">
        <v>30</v>
      </c>
    </row>
    <row r="1549" customHeight="1" spans="1:17">
      <c r="A1549" s="150"/>
      <c r="B1549" s="150"/>
      <c r="C1549" s="150"/>
      <c r="D1549" s="148" t="s">
        <v>1648</v>
      </c>
      <c r="E1549" s="148" t="s">
        <v>1649</v>
      </c>
      <c r="F1549" s="149">
        <v>30</v>
      </c>
      <c r="G1549" s="149">
        <v>0</v>
      </c>
      <c r="H1549" s="149">
        <v>0</v>
      </c>
      <c r="I1549" s="149">
        <v>0</v>
      </c>
      <c r="J1549" s="149">
        <v>0</v>
      </c>
      <c r="K1549" s="149">
        <v>0</v>
      </c>
      <c r="L1549" s="149">
        <v>0</v>
      </c>
      <c r="M1549" s="149">
        <v>30</v>
      </c>
      <c r="N1549" s="149">
        <v>0</v>
      </c>
      <c r="O1549" s="149">
        <v>0</v>
      </c>
      <c r="P1549" s="149">
        <v>0</v>
      </c>
      <c r="Q1549" s="149">
        <v>30</v>
      </c>
    </row>
    <row r="1550" customHeight="1" spans="1:17">
      <c r="A1550" s="150" t="s">
        <v>1844</v>
      </c>
      <c r="B1550" s="150" t="s">
        <v>1170</v>
      </c>
      <c r="C1550" s="150" t="s">
        <v>1291</v>
      </c>
      <c r="D1550" s="148" t="s">
        <v>1650</v>
      </c>
      <c r="E1550" s="148" t="s">
        <v>1651</v>
      </c>
      <c r="F1550" s="149">
        <v>30</v>
      </c>
      <c r="G1550" s="149">
        <v>0</v>
      </c>
      <c r="H1550" s="149">
        <v>0</v>
      </c>
      <c r="I1550" s="149">
        <v>0</v>
      </c>
      <c r="J1550" s="149">
        <v>0</v>
      </c>
      <c r="K1550" s="149">
        <v>0</v>
      </c>
      <c r="L1550" s="149">
        <v>0</v>
      </c>
      <c r="M1550" s="149">
        <v>30</v>
      </c>
      <c r="N1550" s="149">
        <v>0</v>
      </c>
      <c r="O1550" s="149">
        <v>0</v>
      </c>
      <c r="P1550" s="149">
        <v>0</v>
      </c>
      <c r="Q1550" s="149">
        <v>30</v>
      </c>
    </row>
    <row r="1551" customHeight="1" spans="1:17">
      <c r="A1551" s="150"/>
      <c r="B1551" s="150"/>
      <c r="C1551" s="150"/>
      <c r="D1551" s="148" t="s">
        <v>1588</v>
      </c>
      <c r="E1551" s="148" t="s">
        <v>1864</v>
      </c>
      <c r="F1551" s="149">
        <v>476.5</v>
      </c>
      <c r="G1551" s="149">
        <v>0</v>
      </c>
      <c r="H1551" s="149">
        <v>0</v>
      </c>
      <c r="I1551" s="149">
        <v>0</v>
      </c>
      <c r="J1551" s="149">
        <v>0</v>
      </c>
      <c r="K1551" s="149">
        <v>0</v>
      </c>
      <c r="L1551" s="149">
        <v>0</v>
      </c>
      <c r="M1551" s="149">
        <v>476.5</v>
      </c>
      <c r="N1551" s="149">
        <v>0</v>
      </c>
      <c r="O1551" s="149">
        <v>0</v>
      </c>
      <c r="P1551" s="149">
        <v>0</v>
      </c>
      <c r="Q1551" s="149">
        <v>476.5</v>
      </c>
    </row>
    <row r="1552" customHeight="1" spans="1:17">
      <c r="A1552" s="150"/>
      <c r="B1552" s="150"/>
      <c r="C1552" s="150"/>
      <c r="D1552" s="148" t="s">
        <v>1648</v>
      </c>
      <c r="E1552" s="148" t="s">
        <v>1649</v>
      </c>
      <c r="F1552" s="149">
        <v>476.5</v>
      </c>
      <c r="G1552" s="149">
        <v>0</v>
      </c>
      <c r="H1552" s="149">
        <v>0</v>
      </c>
      <c r="I1552" s="149">
        <v>0</v>
      </c>
      <c r="J1552" s="149">
        <v>0</v>
      </c>
      <c r="K1552" s="149">
        <v>0</v>
      </c>
      <c r="L1552" s="149">
        <v>0</v>
      </c>
      <c r="M1552" s="149">
        <v>476.5</v>
      </c>
      <c r="N1552" s="149">
        <v>0</v>
      </c>
      <c r="O1552" s="149">
        <v>0</v>
      </c>
      <c r="P1552" s="149">
        <v>0</v>
      </c>
      <c r="Q1552" s="149">
        <v>476.5</v>
      </c>
    </row>
    <row r="1553" customHeight="1" spans="1:17">
      <c r="A1553" s="150" t="s">
        <v>1844</v>
      </c>
      <c r="B1553" s="150" t="s">
        <v>1170</v>
      </c>
      <c r="C1553" s="150" t="s">
        <v>1300</v>
      </c>
      <c r="D1553" s="148" t="s">
        <v>1650</v>
      </c>
      <c r="E1553" s="148" t="s">
        <v>1651</v>
      </c>
      <c r="F1553" s="149">
        <v>476.5</v>
      </c>
      <c r="G1553" s="149">
        <v>0</v>
      </c>
      <c r="H1553" s="149">
        <v>0</v>
      </c>
      <c r="I1553" s="149">
        <v>0</v>
      </c>
      <c r="J1553" s="149">
        <v>0</v>
      </c>
      <c r="K1553" s="149">
        <v>0</v>
      </c>
      <c r="L1553" s="149">
        <v>0</v>
      </c>
      <c r="M1553" s="149">
        <v>476.5</v>
      </c>
      <c r="N1553" s="149">
        <v>0</v>
      </c>
      <c r="O1553" s="149">
        <v>0</v>
      </c>
      <c r="P1553" s="149">
        <v>0</v>
      </c>
      <c r="Q1553" s="149">
        <v>476.5</v>
      </c>
    </row>
    <row r="1554" customHeight="1" spans="1:17">
      <c r="A1554" s="150"/>
      <c r="B1554" s="150"/>
      <c r="C1554" s="150"/>
      <c r="D1554" s="148" t="s">
        <v>1865</v>
      </c>
      <c r="E1554" s="148" t="s">
        <v>1866</v>
      </c>
      <c r="F1554" s="149">
        <v>13</v>
      </c>
      <c r="G1554" s="149">
        <v>0</v>
      </c>
      <c r="H1554" s="149">
        <v>0</v>
      </c>
      <c r="I1554" s="149">
        <v>0</v>
      </c>
      <c r="J1554" s="149">
        <v>0</v>
      </c>
      <c r="K1554" s="149">
        <v>0</v>
      </c>
      <c r="L1554" s="149">
        <v>0</v>
      </c>
      <c r="M1554" s="149">
        <v>13</v>
      </c>
      <c r="N1554" s="149">
        <v>0</v>
      </c>
      <c r="O1554" s="149">
        <v>0</v>
      </c>
      <c r="P1554" s="149">
        <v>0</v>
      </c>
      <c r="Q1554" s="149">
        <v>13</v>
      </c>
    </row>
    <row r="1555" customHeight="1" spans="1:17">
      <c r="A1555" s="150"/>
      <c r="B1555" s="150"/>
      <c r="C1555" s="150"/>
      <c r="D1555" s="148" t="s">
        <v>1648</v>
      </c>
      <c r="E1555" s="148" t="s">
        <v>1649</v>
      </c>
      <c r="F1555" s="149">
        <v>13</v>
      </c>
      <c r="G1555" s="149">
        <v>0</v>
      </c>
      <c r="H1555" s="149">
        <v>0</v>
      </c>
      <c r="I1555" s="149">
        <v>0</v>
      </c>
      <c r="J1555" s="149">
        <v>0</v>
      </c>
      <c r="K1555" s="149">
        <v>0</v>
      </c>
      <c r="L1555" s="149">
        <v>0</v>
      </c>
      <c r="M1555" s="149">
        <v>13</v>
      </c>
      <c r="N1555" s="149">
        <v>0</v>
      </c>
      <c r="O1555" s="149">
        <v>0</v>
      </c>
      <c r="P1555" s="149">
        <v>0</v>
      </c>
      <c r="Q1555" s="149">
        <v>13</v>
      </c>
    </row>
    <row r="1556" customHeight="1" spans="1:17">
      <c r="A1556" s="150" t="s">
        <v>1844</v>
      </c>
      <c r="B1556" s="150" t="s">
        <v>1170</v>
      </c>
      <c r="C1556" s="150" t="s">
        <v>1867</v>
      </c>
      <c r="D1556" s="148" t="s">
        <v>1650</v>
      </c>
      <c r="E1556" s="148" t="s">
        <v>1651</v>
      </c>
      <c r="F1556" s="149">
        <v>13</v>
      </c>
      <c r="G1556" s="149">
        <v>0</v>
      </c>
      <c r="H1556" s="149">
        <v>0</v>
      </c>
      <c r="I1556" s="149">
        <v>0</v>
      </c>
      <c r="J1556" s="149">
        <v>0</v>
      </c>
      <c r="K1556" s="149">
        <v>0</v>
      </c>
      <c r="L1556" s="149">
        <v>0</v>
      </c>
      <c r="M1556" s="149">
        <v>13</v>
      </c>
      <c r="N1556" s="149">
        <v>0</v>
      </c>
      <c r="O1556" s="149">
        <v>0</v>
      </c>
      <c r="P1556" s="149">
        <v>0</v>
      </c>
      <c r="Q1556" s="149">
        <v>13</v>
      </c>
    </row>
    <row r="1557" customHeight="1" spans="1:17">
      <c r="A1557" s="150"/>
      <c r="B1557" s="150"/>
      <c r="C1557" s="150"/>
      <c r="D1557" s="148" t="s">
        <v>1183</v>
      </c>
      <c r="E1557" s="148" t="s">
        <v>1868</v>
      </c>
      <c r="F1557" s="149">
        <v>865.21</v>
      </c>
      <c r="G1557" s="149">
        <v>0</v>
      </c>
      <c r="H1557" s="149">
        <v>0</v>
      </c>
      <c r="I1557" s="149">
        <v>0</v>
      </c>
      <c r="J1557" s="149">
        <v>0</v>
      </c>
      <c r="K1557" s="149">
        <v>0</v>
      </c>
      <c r="L1557" s="149">
        <v>0</v>
      </c>
      <c r="M1557" s="149">
        <v>865.21</v>
      </c>
      <c r="N1557" s="149">
        <v>0</v>
      </c>
      <c r="O1557" s="149">
        <v>0</v>
      </c>
      <c r="P1557" s="149">
        <v>0</v>
      </c>
      <c r="Q1557" s="149">
        <v>865.21</v>
      </c>
    </row>
    <row r="1558" customHeight="1" spans="1:17">
      <c r="A1558" s="150"/>
      <c r="B1558" s="150"/>
      <c r="C1558" s="150"/>
      <c r="D1558" s="148" t="s">
        <v>1648</v>
      </c>
      <c r="E1558" s="148" t="s">
        <v>1649</v>
      </c>
      <c r="F1558" s="149">
        <v>65.21</v>
      </c>
      <c r="G1558" s="149">
        <v>0</v>
      </c>
      <c r="H1558" s="149">
        <v>0</v>
      </c>
      <c r="I1558" s="149">
        <v>0</v>
      </c>
      <c r="J1558" s="149">
        <v>0</v>
      </c>
      <c r="K1558" s="149">
        <v>0</v>
      </c>
      <c r="L1558" s="149">
        <v>0</v>
      </c>
      <c r="M1558" s="149">
        <v>65.21</v>
      </c>
      <c r="N1558" s="149">
        <v>0</v>
      </c>
      <c r="O1558" s="149">
        <v>0</v>
      </c>
      <c r="P1558" s="149">
        <v>0</v>
      </c>
      <c r="Q1558" s="149">
        <v>65.21</v>
      </c>
    </row>
    <row r="1559" customHeight="1" spans="1:17">
      <c r="A1559" s="150" t="s">
        <v>1844</v>
      </c>
      <c r="B1559" s="150" t="s">
        <v>1170</v>
      </c>
      <c r="C1559" s="150" t="s">
        <v>1185</v>
      </c>
      <c r="D1559" s="148" t="s">
        <v>1650</v>
      </c>
      <c r="E1559" s="148" t="s">
        <v>1651</v>
      </c>
      <c r="F1559" s="149">
        <v>65.21</v>
      </c>
      <c r="G1559" s="149">
        <v>0</v>
      </c>
      <c r="H1559" s="149">
        <v>0</v>
      </c>
      <c r="I1559" s="149">
        <v>0</v>
      </c>
      <c r="J1559" s="149">
        <v>0</v>
      </c>
      <c r="K1559" s="149">
        <v>0</v>
      </c>
      <c r="L1559" s="149">
        <v>0</v>
      </c>
      <c r="M1559" s="149">
        <v>65.21</v>
      </c>
      <c r="N1559" s="149">
        <v>0</v>
      </c>
      <c r="O1559" s="149">
        <v>0</v>
      </c>
      <c r="P1559" s="149">
        <v>0</v>
      </c>
      <c r="Q1559" s="149">
        <v>65.21</v>
      </c>
    </row>
    <row r="1560" customHeight="1" spans="1:17">
      <c r="A1560" s="150"/>
      <c r="B1560" s="150"/>
      <c r="C1560" s="150"/>
      <c r="D1560" s="148" t="s">
        <v>1853</v>
      </c>
      <c r="E1560" s="148" t="s">
        <v>1854</v>
      </c>
      <c r="F1560" s="149">
        <v>800</v>
      </c>
      <c r="G1560" s="149">
        <v>0</v>
      </c>
      <c r="H1560" s="149">
        <v>0</v>
      </c>
      <c r="I1560" s="149">
        <v>0</v>
      </c>
      <c r="J1560" s="149">
        <v>0</v>
      </c>
      <c r="K1560" s="149">
        <v>0</v>
      </c>
      <c r="L1560" s="149">
        <v>0</v>
      </c>
      <c r="M1560" s="149">
        <v>800</v>
      </c>
      <c r="N1560" s="149">
        <v>0</v>
      </c>
      <c r="O1560" s="149">
        <v>0</v>
      </c>
      <c r="P1560" s="149">
        <v>0</v>
      </c>
      <c r="Q1560" s="149">
        <v>800</v>
      </c>
    </row>
    <row r="1561" customHeight="1" spans="1:17">
      <c r="A1561" s="150" t="s">
        <v>1844</v>
      </c>
      <c r="B1561" s="150" t="s">
        <v>1170</v>
      </c>
      <c r="C1561" s="150" t="s">
        <v>1185</v>
      </c>
      <c r="D1561" s="148" t="s">
        <v>1855</v>
      </c>
      <c r="E1561" s="148" t="s">
        <v>1856</v>
      </c>
      <c r="F1561" s="149">
        <v>800</v>
      </c>
      <c r="G1561" s="149">
        <v>0</v>
      </c>
      <c r="H1561" s="149">
        <v>0</v>
      </c>
      <c r="I1561" s="149">
        <v>0</v>
      </c>
      <c r="J1561" s="149">
        <v>0</v>
      </c>
      <c r="K1561" s="149">
        <v>0</v>
      </c>
      <c r="L1561" s="149">
        <v>0</v>
      </c>
      <c r="M1561" s="149">
        <v>800</v>
      </c>
      <c r="N1561" s="149">
        <v>0</v>
      </c>
      <c r="O1561" s="149">
        <v>0</v>
      </c>
      <c r="P1561" s="149">
        <v>0</v>
      </c>
      <c r="Q1561" s="149">
        <v>800</v>
      </c>
    </row>
    <row r="1562" customHeight="1" spans="1:17">
      <c r="A1562" s="150"/>
      <c r="B1562" s="150"/>
      <c r="C1562" s="150"/>
      <c r="D1562" s="148" t="s">
        <v>1201</v>
      </c>
      <c r="E1562" s="148" t="s">
        <v>1869</v>
      </c>
      <c r="F1562" s="149">
        <v>826.19</v>
      </c>
      <c r="G1562" s="149">
        <v>746.84</v>
      </c>
      <c r="H1562" s="149">
        <v>514.68</v>
      </c>
      <c r="I1562" s="149">
        <v>132.52</v>
      </c>
      <c r="J1562" s="149">
        <v>60.52</v>
      </c>
      <c r="K1562" s="149">
        <v>16.41</v>
      </c>
      <c r="L1562" s="149">
        <v>22.71</v>
      </c>
      <c r="M1562" s="149">
        <v>79.35</v>
      </c>
      <c r="N1562" s="149">
        <v>0</v>
      </c>
      <c r="O1562" s="149">
        <v>0</v>
      </c>
      <c r="P1562" s="149">
        <v>0</v>
      </c>
      <c r="Q1562" s="149">
        <v>79.35</v>
      </c>
    </row>
    <row r="1563" customHeight="1" spans="1:17">
      <c r="A1563" s="150"/>
      <c r="B1563" s="150"/>
      <c r="C1563" s="150"/>
      <c r="D1563" s="148" t="s">
        <v>1157</v>
      </c>
      <c r="E1563" s="148" t="s">
        <v>1870</v>
      </c>
      <c r="F1563" s="149">
        <v>608.92</v>
      </c>
      <c r="G1563" s="149">
        <v>593.17</v>
      </c>
      <c r="H1563" s="149">
        <v>514.68</v>
      </c>
      <c r="I1563" s="149">
        <v>0</v>
      </c>
      <c r="J1563" s="149">
        <v>60.52</v>
      </c>
      <c r="K1563" s="149">
        <v>0</v>
      </c>
      <c r="L1563" s="149">
        <v>17.97</v>
      </c>
      <c r="M1563" s="149">
        <v>15.75</v>
      </c>
      <c r="N1563" s="149">
        <v>0</v>
      </c>
      <c r="O1563" s="149">
        <v>0</v>
      </c>
      <c r="P1563" s="149">
        <v>0</v>
      </c>
      <c r="Q1563" s="149">
        <v>15.75</v>
      </c>
    </row>
    <row r="1564" customHeight="1" spans="1:17">
      <c r="A1564" s="150"/>
      <c r="B1564" s="150"/>
      <c r="C1564" s="150"/>
      <c r="D1564" s="148" t="s">
        <v>1662</v>
      </c>
      <c r="E1564" s="148" t="s">
        <v>1663</v>
      </c>
      <c r="F1564" s="149">
        <v>608.92</v>
      </c>
      <c r="G1564" s="149">
        <v>593.17</v>
      </c>
      <c r="H1564" s="149">
        <v>514.68</v>
      </c>
      <c r="I1564" s="149">
        <v>0</v>
      </c>
      <c r="J1564" s="149">
        <v>60.52</v>
      </c>
      <c r="K1564" s="149">
        <v>0</v>
      </c>
      <c r="L1564" s="149">
        <v>17.97</v>
      </c>
      <c r="M1564" s="149">
        <v>15.75</v>
      </c>
      <c r="N1564" s="149">
        <v>0</v>
      </c>
      <c r="O1564" s="149">
        <v>0</v>
      </c>
      <c r="P1564" s="149">
        <v>0</v>
      </c>
      <c r="Q1564" s="149">
        <v>15.75</v>
      </c>
    </row>
    <row r="1565" customHeight="1" spans="1:17">
      <c r="A1565" s="150" t="s">
        <v>1844</v>
      </c>
      <c r="B1565" s="150" t="s">
        <v>1196</v>
      </c>
      <c r="C1565" s="150" t="s">
        <v>1161</v>
      </c>
      <c r="D1565" s="148" t="s">
        <v>1664</v>
      </c>
      <c r="E1565" s="148" t="s">
        <v>1665</v>
      </c>
      <c r="F1565" s="149">
        <v>608.92</v>
      </c>
      <c r="G1565" s="149">
        <v>593.17</v>
      </c>
      <c r="H1565" s="149">
        <v>514.68</v>
      </c>
      <c r="I1565" s="149">
        <v>0</v>
      </c>
      <c r="J1565" s="149">
        <v>60.52</v>
      </c>
      <c r="K1565" s="149">
        <v>0</v>
      </c>
      <c r="L1565" s="149">
        <v>17.97</v>
      </c>
      <c r="M1565" s="149">
        <v>15.75</v>
      </c>
      <c r="N1565" s="149">
        <v>0</v>
      </c>
      <c r="O1565" s="149">
        <v>0</v>
      </c>
      <c r="P1565" s="149">
        <v>0</v>
      </c>
      <c r="Q1565" s="149">
        <v>15.75</v>
      </c>
    </row>
    <row r="1566" customHeight="1" spans="1:17">
      <c r="A1566" s="150"/>
      <c r="B1566" s="150"/>
      <c r="C1566" s="150"/>
      <c r="D1566" s="148" t="s">
        <v>1168</v>
      </c>
      <c r="E1566" s="148" t="s">
        <v>1871</v>
      </c>
      <c r="F1566" s="149">
        <v>153.67</v>
      </c>
      <c r="G1566" s="149">
        <v>153.67</v>
      </c>
      <c r="H1566" s="149">
        <v>0</v>
      </c>
      <c r="I1566" s="149">
        <v>132.52</v>
      </c>
      <c r="J1566" s="149">
        <v>0</v>
      </c>
      <c r="K1566" s="149">
        <v>16.41</v>
      </c>
      <c r="L1566" s="149">
        <v>4.74</v>
      </c>
      <c r="M1566" s="149">
        <v>0</v>
      </c>
      <c r="N1566" s="149">
        <v>0</v>
      </c>
      <c r="O1566" s="149">
        <v>0</v>
      </c>
      <c r="P1566" s="149">
        <v>0</v>
      </c>
      <c r="Q1566" s="149">
        <v>0</v>
      </c>
    </row>
    <row r="1567" customHeight="1" spans="1:17">
      <c r="A1567" s="150"/>
      <c r="B1567" s="150"/>
      <c r="C1567" s="150"/>
      <c r="D1567" s="148" t="s">
        <v>1668</v>
      </c>
      <c r="E1567" s="148" t="s">
        <v>1669</v>
      </c>
      <c r="F1567" s="149">
        <v>153.67</v>
      </c>
      <c r="G1567" s="149">
        <v>153.67</v>
      </c>
      <c r="H1567" s="149">
        <v>0</v>
      </c>
      <c r="I1567" s="149">
        <v>132.52</v>
      </c>
      <c r="J1567" s="149">
        <v>0</v>
      </c>
      <c r="K1567" s="149">
        <v>16.41</v>
      </c>
      <c r="L1567" s="149">
        <v>4.74</v>
      </c>
      <c r="M1567" s="149">
        <v>0</v>
      </c>
      <c r="N1567" s="149">
        <v>0</v>
      </c>
      <c r="O1567" s="149">
        <v>0</v>
      </c>
      <c r="P1567" s="149">
        <v>0</v>
      </c>
      <c r="Q1567" s="149">
        <v>0</v>
      </c>
    </row>
    <row r="1568" customHeight="1" spans="1:17">
      <c r="A1568" s="150" t="s">
        <v>1844</v>
      </c>
      <c r="B1568" s="150" t="s">
        <v>1196</v>
      </c>
      <c r="C1568" s="150" t="s">
        <v>1170</v>
      </c>
      <c r="D1568" s="148" t="s">
        <v>1670</v>
      </c>
      <c r="E1568" s="148" t="s">
        <v>1671</v>
      </c>
      <c r="F1568" s="149">
        <v>153.67</v>
      </c>
      <c r="G1568" s="149">
        <v>153.67</v>
      </c>
      <c r="H1568" s="149">
        <v>0</v>
      </c>
      <c r="I1568" s="149">
        <v>132.52</v>
      </c>
      <c r="J1568" s="149">
        <v>0</v>
      </c>
      <c r="K1568" s="149">
        <v>16.41</v>
      </c>
      <c r="L1568" s="149">
        <v>4.74</v>
      </c>
      <c r="M1568" s="149">
        <v>0</v>
      </c>
      <c r="N1568" s="149">
        <v>0</v>
      </c>
      <c r="O1568" s="149">
        <v>0</v>
      </c>
      <c r="P1568" s="149">
        <v>0</v>
      </c>
      <c r="Q1568" s="149">
        <v>0</v>
      </c>
    </row>
    <row r="1569" customHeight="1" spans="1:17">
      <c r="A1569" s="150"/>
      <c r="B1569" s="150"/>
      <c r="C1569" s="150"/>
      <c r="D1569" s="148" t="s">
        <v>1180</v>
      </c>
      <c r="E1569" s="148" t="s">
        <v>1872</v>
      </c>
      <c r="F1569" s="149">
        <v>20</v>
      </c>
      <c r="G1569" s="149">
        <v>0</v>
      </c>
      <c r="H1569" s="149">
        <v>0</v>
      </c>
      <c r="I1569" s="149">
        <v>0</v>
      </c>
      <c r="J1569" s="149">
        <v>0</v>
      </c>
      <c r="K1569" s="149">
        <v>0</v>
      </c>
      <c r="L1569" s="149">
        <v>0</v>
      </c>
      <c r="M1569" s="149">
        <v>20</v>
      </c>
      <c r="N1569" s="149">
        <v>0</v>
      </c>
      <c r="O1569" s="149">
        <v>0</v>
      </c>
      <c r="P1569" s="149">
        <v>0</v>
      </c>
      <c r="Q1569" s="149">
        <v>20</v>
      </c>
    </row>
    <row r="1570" customHeight="1" spans="1:17">
      <c r="A1570" s="150"/>
      <c r="B1570" s="150"/>
      <c r="C1570" s="150"/>
      <c r="D1570" s="148" t="s">
        <v>1662</v>
      </c>
      <c r="E1570" s="148" t="s">
        <v>1663</v>
      </c>
      <c r="F1570" s="149">
        <v>20</v>
      </c>
      <c r="G1570" s="149">
        <v>0</v>
      </c>
      <c r="H1570" s="149">
        <v>0</v>
      </c>
      <c r="I1570" s="149">
        <v>0</v>
      </c>
      <c r="J1570" s="149">
        <v>0</v>
      </c>
      <c r="K1570" s="149">
        <v>0</v>
      </c>
      <c r="L1570" s="149">
        <v>0</v>
      </c>
      <c r="M1570" s="149">
        <v>20</v>
      </c>
      <c r="N1570" s="149">
        <v>0</v>
      </c>
      <c r="O1570" s="149">
        <v>0</v>
      </c>
      <c r="P1570" s="149">
        <v>0</v>
      </c>
      <c r="Q1570" s="149">
        <v>20</v>
      </c>
    </row>
    <row r="1571" customHeight="1" spans="1:17">
      <c r="A1571" s="150" t="s">
        <v>1844</v>
      </c>
      <c r="B1571" s="150" t="s">
        <v>1196</v>
      </c>
      <c r="C1571" s="150" t="s">
        <v>1182</v>
      </c>
      <c r="D1571" s="148" t="s">
        <v>1664</v>
      </c>
      <c r="E1571" s="148" t="s">
        <v>1665</v>
      </c>
      <c r="F1571" s="149">
        <v>20</v>
      </c>
      <c r="G1571" s="149">
        <v>0</v>
      </c>
      <c r="H1571" s="149">
        <v>0</v>
      </c>
      <c r="I1571" s="149">
        <v>0</v>
      </c>
      <c r="J1571" s="149">
        <v>0</v>
      </c>
      <c r="K1571" s="149">
        <v>0</v>
      </c>
      <c r="L1571" s="149">
        <v>0</v>
      </c>
      <c r="M1571" s="149">
        <v>20</v>
      </c>
      <c r="N1571" s="149">
        <v>0</v>
      </c>
      <c r="O1571" s="149">
        <v>0</v>
      </c>
      <c r="P1571" s="149">
        <v>0</v>
      </c>
      <c r="Q1571" s="149">
        <v>20</v>
      </c>
    </row>
    <row r="1572" customHeight="1" spans="1:17">
      <c r="A1572" s="150"/>
      <c r="B1572" s="150"/>
      <c r="C1572" s="150"/>
      <c r="D1572" s="148" t="s">
        <v>1873</v>
      </c>
      <c r="E1572" s="148" t="s">
        <v>1874</v>
      </c>
      <c r="F1572" s="149">
        <v>7.6</v>
      </c>
      <c r="G1572" s="149">
        <v>0</v>
      </c>
      <c r="H1572" s="149">
        <v>0</v>
      </c>
      <c r="I1572" s="149">
        <v>0</v>
      </c>
      <c r="J1572" s="149">
        <v>0</v>
      </c>
      <c r="K1572" s="149">
        <v>0</v>
      </c>
      <c r="L1572" s="149">
        <v>0</v>
      </c>
      <c r="M1572" s="149">
        <v>7.6</v>
      </c>
      <c r="N1572" s="149">
        <v>0</v>
      </c>
      <c r="O1572" s="149">
        <v>0</v>
      </c>
      <c r="P1572" s="149">
        <v>0</v>
      </c>
      <c r="Q1572" s="149">
        <v>7.6</v>
      </c>
    </row>
    <row r="1573" customHeight="1" spans="1:17">
      <c r="A1573" s="150"/>
      <c r="B1573" s="150"/>
      <c r="C1573" s="150"/>
      <c r="D1573" s="148" t="s">
        <v>1662</v>
      </c>
      <c r="E1573" s="148" t="s">
        <v>1663</v>
      </c>
      <c r="F1573" s="149">
        <v>7.6</v>
      </c>
      <c r="G1573" s="149">
        <v>0</v>
      </c>
      <c r="H1573" s="149">
        <v>0</v>
      </c>
      <c r="I1573" s="149">
        <v>0</v>
      </c>
      <c r="J1573" s="149">
        <v>0</v>
      </c>
      <c r="K1573" s="149">
        <v>0</v>
      </c>
      <c r="L1573" s="149">
        <v>0</v>
      </c>
      <c r="M1573" s="149">
        <v>7.6</v>
      </c>
      <c r="N1573" s="149">
        <v>0</v>
      </c>
      <c r="O1573" s="149">
        <v>0</v>
      </c>
      <c r="P1573" s="149">
        <v>0</v>
      </c>
      <c r="Q1573" s="149">
        <v>7.6</v>
      </c>
    </row>
    <row r="1574" customHeight="1" spans="1:17">
      <c r="A1574" s="150" t="s">
        <v>1844</v>
      </c>
      <c r="B1574" s="150" t="s">
        <v>1196</v>
      </c>
      <c r="C1574" s="150" t="s">
        <v>1875</v>
      </c>
      <c r="D1574" s="148" t="s">
        <v>1664</v>
      </c>
      <c r="E1574" s="148" t="s">
        <v>1665</v>
      </c>
      <c r="F1574" s="149">
        <v>7.6</v>
      </c>
      <c r="G1574" s="149">
        <v>0</v>
      </c>
      <c r="H1574" s="149">
        <v>0</v>
      </c>
      <c r="I1574" s="149">
        <v>0</v>
      </c>
      <c r="J1574" s="149">
        <v>0</v>
      </c>
      <c r="K1574" s="149">
        <v>0</v>
      </c>
      <c r="L1574" s="149">
        <v>0</v>
      </c>
      <c r="M1574" s="149">
        <v>7.6</v>
      </c>
      <c r="N1574" s="149">
        <v>0</v>
      </c>
      <c r="O1574" s="149">
        <v>0</v>
      </c>
      <c r="P1574" s="149">
        <v>0</v>
      </c>
      <c r="Q1574" s="149">
        <v>7.6</v>
      </c>
    </row>
    <row r="1575" customHeight="1" spans="1:17">
      <c r="A1575" s="150"/>
      <c r="B1575" s="150"/>
      <c r="C1575" s="150"/>
      <c r="D1575" s="148" t="s">
        <v>1876</v>
      </c>
      <c r="E1575" s="148" t="s">
        <v>1877</v>
      </c>
      <c r="F1575" s="149">
        <v>35</v>
      </c>
      <c r="G1575" s="149">
        <v>0</v>
      </c>
      <c r="H1575" s="149">
        <v>0</v>
      </c>
      <c r="I1575" s="149">
        <v>0</v>
      </c>
      <c r="J1575" s="149">
        <v>0</v>
      </c>
      <c r="K1575" s="149">
        <v>0</v>
      </c>
      <c r="L1575" s="149">
        <v>0</v>
      </c>
      <c r="M1575" s="149">
        <v>35</v>
      </c>
      <c r="N1575" s="149">
        <v>0</v>
      </c>
      <c r="O1575" s="149">
        <v>0</v>
      </c>
      <c r="P1575" s="149">
        <v>0</v>
      </c>
      <c r="Q1575" s="149">
        <v>35</v>
      </c>
    </row>
    <row r="1576" customHeight="1" spans="1:17">
      <c r="A1576" s="150"/>
      <c r="B1576" s="150"/>
      <c r="C1576" s="150"/>
      <c r="D1576" s="148" t="s">
        <v>1662</v>
      </c>
      <c r="E1576" s="148" t="s">
        <v>1663</v>
      </c>
      <c r="F1576" s="149">
        <v>35</v>
      </c>
      <c r="G1576" s="149">
        <v>0</v>
      </c>
      <c r="H1576" s="149">
        <v>0</v>
      </c>
      <c r="I1576" s="149">
        <v>0</v>
      </c>
      <c r="J1576" s="149">
        <v>0</v>
      </c>
      <c r="K1576" s="149">
        <v>0</v>
      </c>
      <c r="L1576" s="149">
        <v>0</v>
      </c>
      <c r="M1576" s="149">
        <v>35</v>
      </c>
      <c r="N1576" s="149">
        <v>0</v>
      </c>
      <c r="O1576" s="149">
        <v>0</v>
      </c>
      <c r="P1576" s="149">
        <v>0</v>
      </c>
      <c r="Q1576" s="149">
        <v>35</v>
      </c>
    </row>
    <row r="1577" customHeight="1" spans="1:17">
      <c r="A1577" s="150" t="s">
        <v>1844</v>
      </c>
      <c r="B1577" s="150" t="s">
        <v>1196</v>
      </c>
      <c r="C1577" s="150" t="s">
        <v>1878</v>
      </c>
      <c r="D1577" s="148" t="s">
        <v>1664</v>
      </c>
      <c r="E1577" s="148" t="s">
        <v>1665</v>
      </c>
      <c r="F1577" s="149">
        <v>35</v>
      </c>
      <c r="G1577" s="149">
        <v>0</v>
      </c>
      <c r="H1577" s="149">
        <v>0</v>
      </c>
      <c r="I1577" s="149">
        <v>0</v>
      </c>
      <c r="J1577" s="149">
        <v>0</v>
      </c>
      <c r="K1577" s="149">
        <v>0</v>
      </c>
      <c r="L1577" s="149">
        <v>0</v>
      </c>
      <c r="M1577" s="149">
        <v>35</v>
      </c>
      <c r="N1577" s="149">
        <v>0</v>
      </c>
      <c r="O1577" s="149">
        <v>0</v>
      </c>
      <c r="P1577" s="149">
        <v>0</v>
      </c>
      <c r="Q1577" s="149">
        <v>35</v>
      </c>
    </row>
    <row r="1578" customHeight="1" spans="1:17">
      <c r="A1578" s="150"/>
      <c r="B1578" s="150"/>
      <c r="C1578" s="150"/>
      <c r="D1578" s="148" t="s">
        <v>1183</v>
      </c>
      <c r="E1578" s="148" t="s">
        <v>1879</v>
      </c>
      <c r="F1578" s="149">
        <v>1</v>
      </c>
      <c r="G1578" s="149">
        <v>0</v>
      </c>
      <c r="H1578" s="149">
        <v>0</v>
      </c>
      <c r="I1578" s="149">
        <v>0</v>
      </c>
      <c r="J1578" s="149">
        <v>0</v>
      </c>
      <c r="K1578" s="149">
        <v>0</v>
      </c>
      <c r="L1578" s="149">
        <v>0</v>
      </c>
      <c r="M1578" s="149">
        <v>1</v>
      </c>
      <c r="N1578" s="149">
        <v>0</v>
      </c>
      <c r="O1578" s="149">
        <v>0</v>
      </c>
      <c r="P1578" s="149">
        <v>0</v>
      </c>
      <c r="Q1578" s="149">
        <v>1</v>
      </c>
    </row>
    <row r="1579" customHeight="1" spans="1:17">
      <c r="A1579" s="150"/>
      <c r="B1579" s="150"/>
      <c r="C1579" s="150"/>
      <c r="D1579" s="148" t="s">
        <v>1662</v>
      </c>
      <c r="E1579" s="148" t="s">
        <v>1663</v>
      </c>
      <c r="F1579" s="149">
        <v>1</v>
      </c>
      <c r="G1579" s="149">
        <v>0</v>
      </c>
      <c r="H1579" s="149">
        <v>0</v>
      </c>
      <c r="I1579" s="149">
        <v>0</v>
      </c>
      <c r="J1579" s="149">
        <v>0</v>
      </c>
      <c r="K1579" s="149">
        <v>0</v>
      </c>
      <c r="L1579" s="149">
        <v>0</v>
      </c>
      <c r="M1579" s="149">
        <v>1</v>
      </c>
      <c r="N1579" s="149">
        <v>0</v>
      </c>
      <c r="O1579" s="149">
        <v>0</v>
      </c>
      <c r="P1579" s="149">
        <v>0</v>
      </c>
      <c r="Q1579" s="149">
        <v>1</v>
      </c>
    </row>
    <row r="1580" customHeight="1" spans="1:17">
      <c r="A1580" s="150" t="s">
        <v>1844</v>
      </c>
      <c r="B1580" s="150" t="s">
        <v>1196</v>
      </c>
      <c r="C1580" s="150" t="s">
        <v>1185</v>
      </c>
      <c r="D1580" s="148" t="s">
        <v>1664</v>
      </c>
      <c r="E1580" s="148" t="s">
        <v>1665</v>
      </c>
      <c r="F1580" s="149">
        <v>1</v>
      </c>
      <c r="G1580" s="149">
        <v>0</v>
      </c>
      <c r="H1580" s="149">
        <v>0</v>
      </c>
      <c r="I1580" s="149">
        <v>0</v>
      </c>
      <c r="J1580" s="149">
        <v>0</v>
      </c>
      <c r="K1580" s="149">
        <v>0</v>
      </c>
      <c r="L1580" s="149">
        <v>0</v>
      </c>
      <c r="M1580" s="149">
        <v>1</v>
      </c>
      <c r="N1580" s="149">
        <v>0</v>
      </c>
      <c r="O1580" s="149">
        <v>0</v>
      </c>
      <c r="P1580" s="149">
        <v>0</v>
      </c>
      <c r="Q1580" s="149">
        <v>1</v>
      </c>
    </row>
    <row r="1581" customHeight="1" spans="1:17">
      <c r="A1581" s="150"/>
      <c r="B1581" s="150"/>
      <c r="C1581" s="150"/>
      <c r="D1581" s="148" t="s">
        <v>1248</v>
      </c>
      <c r="E1581" s="148" t="s">
        <v>1880</v>
      </c>
      <c r="F1581" s="149">
        <v>4204.97</v>
      </c>
      <c r="G1581" s="149">
        <v>650.97</v>
      </c>
      <c r="H1581" s="149">
        <v>564.59</v>
      </c>
      <c r="I1581" s="149">
        <v>0</v>
      </c>
      <c r="J1581" s="149">
        <v>66.55</v>
      </c>
      <c r="K1581" s="149">
        <v>0</v>
      </c>
      <c r="L1581" s="149">
        <v>19.83</v>
      </c>
      <c r="M1581" s="149">
        <v>3554</v>
      </c>
      <c r="N1581" s="149">
        <v>0</v>
      </c>
      <c r="O1581" s="149">
        <v>3554</v>
      </c>
      <c r="P1581" s="149">
        <v>0</v>
      </c>
      <c r="Q1581" s="149">
        <v>0</v>
      </c>
    </row>
    <row r="1582" customHeight="1" spans="1:17">
      <c r="A1582" s="150"/>
      <c r="B1582" s="150"/>
      <c r="C1582" s="150"/>
      <c r="D1582" s="148" t="s">
        <v>1157</v>
      </c>
      <c r="E1582" s="148" t="s">
        <v>1881</v>
      </c>
      <c r="F1582" s="149">
        <v>650.97</v>
      </c>
      <c r="G1582" s="149">
        <v>650.97</v>
      </c>
      <c r="H1582" s="149">
        <v>564.59</v>
      </c>
      <c r="I1582" s="149">
        <v>0</v>
      </c>
      <c r="J1582" s="149">
        <v>66.55</v>
      </c>
      <c r="K1582" s="149">
        <v>0</v>
      </c>
      <c r="L1582" s="149">
        <v>19.83</v>
      </c>
      <c r="M1582" s="149">
        <v>0</v>
      </c>
      <c r="N1582" s="149">
        <v>0</v>
      </c>
      <c r="O1582" s="149">
        <v>0</v>
      </c>
      <c r="P1582" s="149">
        <v>0</v>
      </c>
      <c r="Q1582" s="149">
        <v>0</v>
      </c>
    </row>
    <row r="1583" customHeight="1" spans="1:17">
      <c r="A1583" s="150"/>
      <c r="B1583" s="150"/>
      <c r="C1583" s="150"/>
      <c r="D1583" s="148" t="s">
        <v>1630</v>
      </c>
      <c r="E1583" s="148" t="s">
        <v>1631</v>
      </c>
      <c r="F1583" s="149">
        <v>650.97</v>
      </c>
      <c r="G1583" s="149">
        <v>650.97</v>
      </c>
      <c r="H1583" s="149">
        <v>564.59</v>
      </c>
      <c r="I1583" s="149">
        <v>0</v>
      </c>
      <c r="J1583" s="149">
        <v>66.55</v>
      </c>
      <c r="K1583" s="149">
        <v>0</v>
      </c>
      <c r="L1583" s="149">
        <v>19.83</v>
      </c>
      <c r="M1583" s="149">
        <v>0</v>
      </c>
      <c r="N1583" s="149">
        <v>0</v>
      </c>
      <c r="O1583" s="149">
        <v>0</v>
      </c>
      <c r="P1583" s="149">
        <v>0</v>
      </c>
      <c r="Q1583" s="149">
        <v>0</v>
      </c>
    </row>
    <row r="1584" customHeight="1" spans="1:17">
      <c r="A1584" s="150" t="s">
        <v>1844</v>
      </c>
      <c r="B1584" s="150" t="s">
        <v>1176</v>
      </c>
      <c r="C1584" s="150" t="s">
        <v>1161</v>
      </c>
      <c r="D1584" s="148" t="s">
        <v>1632</v>
      </c>
      <c r="E1584" s="148" t="s">
        <v>1633</v>
      </c>
      <c r="F1584" s="149">
        <v>650.97</v>
      </c>
      <c r="G1584" s="149">
        <v>650.97</v>
      </c>
      <c r="H1584" s="149">
        <v>564.59</v>
      </c>
      <c r="I1584" s="149">
        <v>0</v>
      </c>
      <c r="J1584" s="149">
        <v>66.55</v>
      </c>
      <c r="K1584" s="149">
        <v>0</v>
      </c>
      <c r="L1584" s="149">
        <v>19.83</v>
      </c>
      <c r="M1584" s="149">
        <v>0</v>
      </c>
      <c r="N1584" s="149">
        <v>0</v>
      </c>
      <c r="O1584" s="149">
        <v>0</v>
      </c>
      <c r="P1584" s="149">
        <v>0</v>
      </c>
      <c r="Q1584" s="149">
        <v>0</v>
      </c>
    </row>
    <row r="1585" customHeight="1" spans="1:17">
      <c r="A1585" s="150"/>
      <c r="B1585" s="150"/>
      <c r="C1585" s="150"/>
      <c r="D1585" s="148" t="s">
        <v>1183</v>
      </c>
      <c r="E1585" s="148" t="s">
        <v>1882</v>
      </c>
      <c r="F1585" s="149">
        <v>3554</v>
      </c>
      <c r="G1585" s="149">
        <v>0</v>
      </c>
      <c r="H1585" s="149">
        <v>0</v>
      </c>
      <c r="I1585" s="149">
        <v>0</v>
      </c>
      <c r="J1585" s="149">
        <v>0</v>
      </c>
      <c r="K1585" s="149">
        <v>0</v>
      </c>
      <c r="L1585" s="149">
        <v>0</v>
      </c>
      <c r="M1585" s="149">
        <v>3554</v>
      </c>
      <c r="N1585" s="149">
        <v>0</v>
      </c>
      <c r="O1585" s="149">
        <v>3554</v>
      </c>
      <c r="P1585" s="149">
        <v>0</v>
      </c>
      <c r="Q1585" s="149">
        <v>0</v>
      </c>
    </row>
    <row r="1586" customHeight="1" spans="1:17">
      <c r="A1586" s="150"/>
      <c r="B1586" s="150"/>
      <c r="C1586" s="150"/>
      <c r="D1586" s="148" t="s">
        <v>1630</v>
      </c>
      <c r="E1586" s="148" t="s">
        <v>1631</v>
      </c>
      <c r="F1586" s="149">
        <v>3554</v>
      </c>
      <c r="G1586" s="149">
        <v>0</v>
      </c>
      <c r="H1586" s="149">
        <v>0</v>
      </c>
      <c r="I1586" s="149">
        <v>0</v>
      </c>
      <c r="J1586" s="149">
        <v>0</v>
      </c>
      <c r="K1586" s="149">
        <v>0</v>
      </c>
      <c r="L1586" s="149">
        <v>0</v>
      </c>
      <c r="M1586" s="149">
        <v>3554</v>
      </c>
      <c r="N1586" s="149">
        <v>0</v>
      </c>
      <c r="O1586" s="149">
        <v>3554</v>
      </c>
      <c r="P1586" s="149">
        <v>0</v>
      </c>
      <c r="Q1586" s="149">
        <v>0</v>
      </c>
    </row>
    <row r="1587" customHeight="1" spans="1:17">
      <c r="A1587" s="150" t="s">
        <v>1844</v>
      </c>
      <c r="B1587" s="150" t="s">
        <v>1176</v>
      </c>
      <c r="C1587" s="150" t="s">
        <v>1185</v>
      </c>
      <c r="D1587" s="148" t="s">
        <v>1632</v>
      </c>
      <c r="E1587" s="148" t="s">
        <v>1633</v>
      </c>
      <c r="F1587" s="149">
        <v>3554</v>
      </c>
      <c r="G1587" s="149">
        <v>0</v>
      </c>
      <c r="H1587" s="149">
        <v>0</v>
      </c>
      <c r="I1587" s="149">
        <v>0</v>
      </c>
      <c r="J1587" s="149">
        <v>0</v>
      </c>
      <c r="K1587" s="149">
        <v>0</v>
      </c>
      <c r="L1587" s="149">
        <v>0</v>
      </c>
      <c r="M1587" s="149">
        <v>3554</v>
      </c>
      <c r="N1587" s="149">
        <v>0</v>
      </c>
      <c r="O1587" s="149">
        <v>3554</v>
      </c>
      <c r="P1587" s="149">
        <v>0</v>
      </c>
      <c r="Q1587" s="149">
        <v>0</v>
      </c>
    </row>
    <row r="1588" customHeight="1" spans="1:17">
      <c r="A1588" s="150"/>
      <c r="B1588" s="150"/>
      <c r="C1588" s="150"/>
      <c r="D1588" s="148" t="s">
        <v>1273</v>
      </c>
      <c r="E1588" s="148" t="s">
        <v>1883</v>
      </c>
      <c r="F1588" s="149">
        <v>5385</v>
      </c>
      <c r="G1588" s="149">
        <v>0</v>
      </c>
      <c r="H1588" s="149">
        <v>0</v>
      </c>
      <c r="I1588" s="149">
        <v>0</v>
      </c>
      <c r="J1588" s="149">
        <v>0</v>
      </c>
      <c r="K1588" s="149">
        <v>0</v>
      </c>
      <c r="L1588" s="149">
        <v>0</v>
      </c>
      <c r="M1588" s="149">
        <v>5385</v>
      </c>
      <c r="N1588" s="149">
        <v>0</v>
      </c>
      <c r="O1588" s="149">
        <v>0</v>
      </c>
      <c r="P1588" s="149">
        <v>0</v>
      </c>
      <c r="Q1588" s="149">
        <v>5385</v>
      </c>
    </row>
    <row r="1589" customHeight="1" spans="1:17">
      <c r="A1589" s="150"/>
      <c r="B1589" s="150"/>
      <c r="C1589" s="150"/>
      <c r="D1589" s="148" t="s">
        <v>1174</v>
      </c>
      <c r="E1589" s="148" t="s">
        <v>1884</v>
      </c>
      <c r="F1589" s="149">
        <v>2000</v>
      </c>
      <c r="G1589" s="149">
        <v>0</v>
      </c>
      <c r="H1589" s="149">
        <v>0</v>
      </c>
      <c r="I1589" s="149">
        <v>0</v>
      </c>
      <c r="J1589" s="149">
        <v>0</v>
      </c>
      <c r="K1589" s="149">
        <v>0</v>
      </c>
      <c r="L1589" s="149">
        <v>0</v>
      </c>
      <c r="M1589" s="149">
        <v>2000</v>
      </c>
      <c r="N1589" s="149">
        <v>0</v>
      </c>
      <c r="O1589" s="149">
        <v>0</v>
      </c>
      <c r="P1589" s="149">
        <v>0</v>
      </c>
      <c r="Q1589" s="149">
        <v>2000</v>
      </c>
    </row>
    <row r="1590" customHeight="1" spans="1:17">
      <c r="A1590" s="150"/>
      <c r="B1590" s="150"/>
      <c r="C1590" s="150"/>
      <c r="D1590" s="148" t="s">
        <v>1853</v>
      </c>
      <c r="E1590" s="148" t="s">
        <v>1854</v>
      </c>
      <c r="F1590" s="149">
        <v>2000</v>
      </c>
      <c r="G1590" s="149">
        <v>0</v>
      </c>
      <c r="H1590" s="149">
        <v>0</v>
      </c>
      <c r="I1590" s="149">
        <v>0</v>
      </c>
      <c r="J1590" s="149">
        <v>0</v>
      </c>
      <c r="K1590" s="149">
        <v>0</v>
      </c>
      <c r="L1590" s="149">
        <v>0</v>
      </c>
      <c r="M1590" s="149">
        <v>2000</v>
      </c>
      <c r="N1590" s="149">
        <v>0</v>
      </c>
      <c r="O1590" s="149">
        <v>0</v>
      </c>
      <c r="P1590" s="149">
        <v>0</v>
      </c>
      <c r="Q1590" s="149">
        <v>2000</v>
      </c>
    </row>
    <row r="1591" customHeight="1" spans="1:17">
      <c r="A1591" s="150" t="s">
        <v>1844</v>
      </c>
      <c r="B1591" s="150" t="s">
        <v>1270</v>
      </c>
      <c r="C1591" s="150" t="s">
        <v>1176</v>
      </c>
      <c r="D1591" s="148" t="s">
        <v>1855</v>
      </c>
      <c r="E1591" s="148" t="s">
        <v>1856</v>
      </c>
      <c r="F1591" s="149">
        <v>2000</v>
      </c>
      <c r="G1591" s="149">
        <v>0</v>
      </c>
      <c r="H1591" s="149">
        <v>0</v>
      </c>
      <c r="I1591" s="149">
        <v>0</v>
      </c>
      <c r="J1591" s="149">
        <v>0</v>
      </c>
      <c r="K1591" s="149">
        <v>0</v>
      </c>
      <c r="L1591" s="149">
        <v>0</v>
      </c>
      <c r="M1591" s="149">
        <v>2000</v>
      </c>
      <c r="N1591" s="149">
        <v>0</v>
      </c>
      <c r="O1591" s="149">
        <v>0</v>
      </c>
      <c r="P1591" s="149">
        <v>0</v>
      </c>
      <c r="Q1591" s="149">
        <v>2000</v>
      </c>
    </row>
    <row r="1592" customHeight="1" spans="1:17">
      <c r="A1592" s="150"/>
      <c r="B1592" s="150"/>
      <c r="C1592" s="150"/>
      <c r="D1592" s="148" t="s">
        <v>1183</v>
      </c>
      <c r="E1592" s="148" t="s">
        <v>1885</v>
      </c>
      <c r="F1592" s="149">
        <v>3385</v>
      </c>
      <c r="G1592" s="149">
        <v>0</v>
      </c>
      <c r="H1592" s="149">
        <v>0</v>
      </c>
      <c r="I1592" s="149">
        <v>0</v>
      </c>
      <c r="J1592" s="149">
        <v>0</v>
      </c>
      <c r="K1592" s="149">
        <v>0</v>
      </c>
      <c r="L1592" s="149">
        <v>0</v>
      </c>
      <c r="M1592" s="149">
        <v>3385</v>
      </c>
      <c r="N1592" s="149">
        <v>0</v>
      </c>
      <c r="O1592" s="149">
        <v>0</v>
      </c>
      <c r="P1592" s="149">
        <v>0</v>
      </c>
      <c r="Q1592" s="149">
        <v>3385</v>
      </c>
    </row>
    <row r="1593" customHeight="1" spans="1:17">
      <c r="A1593" s="150"/>
      <c r="B1593" s="150"/>
      <c r="C1593" s="150"/>
      <c r="D1593" s="148" t="s">
        <v>1853</v>
      </c>
      <c r="E1593" s="148" t="s">
        <v>1854</v>
      </c>
      <c r="F1593" s="149">
        <v>3385</v>
      </c>
      <c r="G1593" s="149">
        <v>0</v>
      </c>
      <c r="H1593" s="149">
        <v>0</v>
      </c>
      <c r="I1593" s="149">
        <v>0</v>
      </c>
      <c r="J1593" s="149">
        <v>0</v>
      </c>
      <c r="K1593" s="149">
        <v>0</v>
      </c>
      <c r="L1593" s="149">
        <v>0</v>
      </c>
      <c r="M1593" s="149">
        <v>3385</v>
      </c>
      <c r="N1593" s="149">
        <v>0</v>
      </c>
      <c r="O1593" s="149">
        <v>0</v>
      </c>
      <c r="P1593" s="149">
        <v>0</v>
      </c>
      <c r="Q1593" s="149">
        <v>3385</v>
      </c>
    </row>
    <row r="1594" customHeight="1" spans="1:17">
      <c r="A1594" s="150" t="s">
        <v>1844</v>
      </c>
      <c r="B1594" s="150" t="s">
        <v>1270</v>
      </c>
      <c r="C1594" s="150" t="s">
        <v>1185</v>
      </c>
      <c r="D1594" s="148" t="s">
        <v>1855</v>
      </c>
      <c r="E1594" s="148" t="s">
        <v>1856</v>
      </c>
      <c r="F1594" s="149">
        <v>3385</v>
      </c>
      <c r="G1594" s="149">
        <v>0</v>
      </c>
      <c r="H1594" s="149">
        <v>0</v>
      </c>
      <c r="I1594" s="149">
        <v>0</v>
      </c>
      <c r="J1594" s="149">
        <v>0</v>
      </c>
      <c r="K1594" s="149">
        <v>0</v>
      </c>
      <c r="L1594" s="149">
        <v>0</v>
      </c>
      <c r="M1594" s="149">
        <v>3385</v>
      </c>
      <c r="N1594" s="149">
        <v>0</v>
      </c>
      <c r="O1594" s="149">
        <v>0</v>
      </c>
      <c r="P1594" s="149">
        <v>0</v>
      </c>
      <c r="Q1594" s="149">
        <v>3385</v>
      </c>
    </row>
    <row r="1595" customHeight="1" spans="1:17">
      <c r="A1595" s="150"/>
      <c r="B1595" s="150"/>
      <c r="C1595" s="150"/>
      <c r="D1595" s="148" t="s">
        <v>1886</v>
      </c>
      <c r="E1595" s="148" t="s">
        <v>1887</v>
      </c>
      <c r="F1595" s="149">
        <v>1925.74</v>
      </c>
      <c r="G1595" s="149">
        <v>1626.86</v>
      </c>
      <c r="H1595" s="149">
        <v>1409.5</v>
      </c>
      <c r="I1595" s="149">
        <v>0</v>
      </c>
      <c r="J1595" s="149">
        <v>165.8</v>
      </c>
      <c r="K1595" s="149">
        <v>0</v>
      </c>
      <c r="L1595" s="149">
        <v>51.56</v>
      </c>
      <c r="M1595" s="149">
        <v>298.88</v>
      </c>
      <c r="N1595" s="149">
        <v>0</v>
      </c>
      <c r="O1595" s="149">
        <v>298.88</v>
      </c>
      <c r="P1595" s="149">
        <v>0</v>
      </c>
      <c r="Q1595" s="149">
        <v>0</v>
      </c>
    </row>
    <row r="1596" customHeight="1" spans="1:17">
      <c r="A1596" s="150"/>
      <c r="B1596" s="150"/>
      <c r="C1596" s="150"/>
      <c r="D1596" s="148" t="s">
        <v>1155</v>
      </c>
      <c r="E1596" s="148" t="s">
        <v>1888</v>
      </c>
      <c r="F1596" s="149">
        <v>1925.74</v>
      </c>
      <c r="G1596" s="149">
        <v>1626.86</v>
      </c>
      <c r="H1596" s="149">
        <v>1409.5</v>
      </c>
      <c r="I1596" s="149">
        <v>0</v>
      </c>
      <c r="J1596" s="149">
        <v>165.8</v>
      </c>
      <c r="K1596" s="149">
        <v>0</v>
      </c>
      <c r="L1596" s="149">
        <v>51.56</v>
      </c>
      <c r="M1596" s="149">
        <v>298.88</v>
      </c>
      <c r="N1596" s="149">
        <v>0</v>
      </c>
      <c r="O1596" s="149">
        <v>298.88</v>
      </c>
      <c r="P1596" s="149">
        <v>0</v>
      </c>
      <c r="Q1596" s="149">
        <v>0</v>
      </c>
    </row>
    <row r="1597" customHeight="1" spans="1:17">
      <c r="A1597" s="150"/>
      <c r="B1597" s="150"/>
      <c r="C1597" s="150"/>
      <c r="D1597" s="148" t="s">
        <v>1157</v>
      </c>
      <c r="E1597" s="148" t="s">
        <v>1889</v>
      </c>
      <c r="F1597" s="149">
        <v>1635.26</v>
      </c>
      <c r="G1597" s="149">
        <v>1626.86</v>
      </c>
      <c r="H1597" s="149">
        <v>1409.5</v>
      </c>
      <c r="I1597" s="149">
        <v>0</v>
      </c>
      <c r="J1597" s="149">
        <v>165.8</v>
      </c>
      <c r="K1597" s="149">
        <v>0</v>
      </c>
      <c r="L1597" s="149">
        <v>51.56</v>
      </c>
      <c r="M1597" s="149">
        <v>8.4</v>
      </c>
      <c r="N1597" s="149">
        <v>0</v>
      </c>
      <c r="O1597" s="149">
        <v>8.4</v>
      </c>
      <c r="P1597" s="149">
        <v>0</v>
      </c>
      <c r="Q1597" s="149">
        <v>0</v>
      </c>
    </row>
    <row r="1598" customHeight="1" spans="1:17">
      <c r="A1598" s="150"/>
      <c r="B1598" s="150"/>
      <c r="C1598" s="150"/>
      <c r="D1598" s="148" t="s">
        <v>1754</v>
      </c>
      <c r="E1598" s="148" t="s">
        <v>1755</v>
      </c>
      <c r="F1598" s="149">
        <v>618.81</v>
      </c>
      <c r="G1598" s="149">
        <v>618.81</v>
      </c>
      <c r="H1598" s="149">
        <v>534.58</v>
      </c>
      <c r="I1598" s="149">
        <v>0</v>
      </c>
      <c r="J1598" s="149">
        <v>65.64</v>
      </c>
      <c r="K1598" s="149">
        <v>0</v>
      </c>
      <c r="L1598" s="149">
        <v>18.59</v>
      </c>
      <c r="M1598" s="149">
        <v>0</v>
      </c>
      <c r="N1598" s="149">
        <v>0</v>
      </c>
      <c r="O1598" s="149">
        <v>0</v>
      </c>
      <c r="P1598" s="149">
        <v>0</v>
      </c>
      <c r="Q1598" s="149">
        <v>0</v>
      </c>
    </row>
    <row r="1599" customHeight="1" spans="1:17">
      <c r="A1599" s="150" t="s">
        <v>1886</v>
      </c>
      <c r="B1599" s="150" t="s">
        <v>1161</v>
      </c>
      <c r="C1599" s="150" t="s">
        <v>1161</v>
      </c>
      <c r="D1599" s="148" t="s">
        <v>1756</v>
      </c>
      <c r="E1599" s="148" t="s">
        <v>1757</v>
      </c>
      <c r="F1599" s="149">
        <v>618.81</v>
      </c>
      <c r="G1599" s="149">
        <v>618.81</v>
      </c>
      <c r="H1599" s="149">
        <v>534.58</v>
      </c>
      <c r="I1599" s="149">
        <v>0</v>
      </c>
      <c r="J1599" s="149">
        <v>65.64</v>
      </c>
      <c r="K1599" s="149">
        <v>0</v>
      </c>
      <c r="L1599" s="149">
        <v>18.59</v>
      </c>
      <c r="M1599" s="149">
        <v>0</v>
      </c>
      <c r="N1599" s="149">
        <v>0</v>
      </c>
      <c r="O1599" s="149">
        <v>0</v>
      </c>
      <c r="P1599" s="149">
        <v>0</v>
      </c>
      <c r="Q1599" s="149">
        <v>0</v>
      </c>
    </row>
    <row r="1600" customHeight="1" spans="1:17">
      <c r="A1600" s="150"/>
      <c r="B1600" s="150"/>
      <c r="C1600" s="150"/>
      <c r="D1600" s="148" t="s">
        <v>1762</v>
      </c>
      <c r="E1600" s="148" t="s">
        <v>1763</v>
      </c>
      <c r="F1600" s="149">
        <v>274.63</v>
      </c>
      <c r="G1600" s="149">
        <v>274.63</v>
      </c>
      <c r="H1600" s="149">
        <v>238.91</v>
      </c>
      <c r="I1600" s="149">
        <v>0</v>
      </c>
      <c r="J1600" s="149">
        <v>27.79</v>
      </c>
      <c r="K1600" s="149">
        <v>0</v>
      </c>
      <c r="L1600" s="149">
        <v>7.93</v>
      </c>
      <c r="M1600" s="149">
        <v>0</v>
      </c>
      <c r="N1600" s="149">
        <v>0</v>
      </c>
      <c r="O1600" s="149">
        <v>0</v>
      </c>
      <c r="P1600" s="149">
        <v>0</v>
      </c>
      <c r="Q1600" s="149">
        <v>0</v>
      </c>
    </row>
    <row r="1601" customHeight="1" spans="1:17">
      <c r="A1601" s="150" t="s">
        <v>1886</v>
      </c>
      <c r="B1601" s="150" t="s">
        <v>1161</v>
      </c>
      <c r="C1601" s="150" t="s">
        <v>1161</v>
      </c>
      <c r="D1601" s="148" t="s">
        <v>1764</v>
      </c>
      <c r="E1601" s="148" t="s">
        <v>1765</v>
      </c>
      <c r="F1601" s="149">
        <v>274.63</v>
      </c>
      <c r="G1601" s="149">
        <v>274.63</v>
      </c>
      <c r="H1601" s="149">
        <v>238.91</v>
      </c>
      <c r="I1601" s="149">
        <v>0</v>
      </c>
      <c r="J1601" s="149">
        <v>27.79</v>
      </c>
      <c r="K1601" s="149">
        <v>0</v>
      </c>
      <c r="L1601" s="149">
        <v>7.93</v>
      </c>
      <c r="M1601" s="149">
        <v>0</v>
      </c>
      <c r="N1601" s="149">
        <v>0</v>
      </c>
      <c r="O1601" s="149">
        <v>0</v>
      </c>
      <c r="P1601" s="149">
        <v>0</v>
      </c>
      <c r="Q1601" s="149">
        <v>0</v>
      </c>
    </row>
    <row r="1602" customHeight="1" spans="1:17">
      <c r="A1602" s="150"/>
      <c r="B1602" s="150"/>
      <c r="C1602" s="150"/>
      <c r="D1602" s="148" t="s">
        <v>1766</v>
      </c>
      <c r="E1602" s="148" t="s">
        <v>1767</v>
      </c>
      <c r="F1602" s="149">
        <v>741.82</v>
      </c>
      <c r="G1602" s="149">
        <v>733.42</v>
      </c>
      <c r="H1602" s="149">
        <v>636.01</v>
      </c>
      <c r="I1602" s="149">
        <v>0</v>
      </c>
      <c r="J1602" s="149">
        <v>72.37</v>
      </c>
      <c r="K1602" s="149">
        <v>0</v>
      </c>
      <c r="L1602" s="149">
        <v>25.04</v>
      </c>
      <c r="M1602" s="149">
        <v>8.4</v>
      </c>
      <c r="N1602" s="149">
        <v>0</v>
      </c>
      <c r="O1602" s="149">
        <v>8.4</v>
      </c>
      <c r="P1602" s="149">
        <v>0</v>
      </c>
      <c r="Q1602" s="149">
        <v>0</v>
      </c>
    </row>
    <row r="1603" customHeight="1" spans="1:17">
      <c r="A1603" s="150" t="s">
        <v>1886</v>
      </c>
      <c r="B1603" s="150" t="s">
        <v>1161</v>
      </c>
      <c r="C1603" s="150" t="s">
        <v>1161</v>
      </c>
      <c r="D1603" s="148" t="s">
        <v>1768</v>
      </c>
      <c r="E1603" s="148" t="s">
        <v>1769</v>
      </c>
      <c r="F1603" s="149">
        <v>741.82</v>
      </c>
      <c r="G1603" s="149">
        <v>733.42</v>
      </c>
      <c r="H1603" s="149">
        <v>636.01</v>
      </c>
      <c r="I1603" s="149">
        <v>0</v>
      </c>
      <c r="J1603" s="149">
        <v>72.37</v>
      </c>
      <c r="K1603" s="149">
        <v>0</v>
      </c>
      <c r="L1603" s="149">
        <v>25.04</v>
      </c>
      <c r="M1603" s="149">
        <v>8.4</v>
      </c>
      <c r="N1603" s="149">
        <v>0</v>
      </c>
      <c r="O1603" s="149">
        <v>8.4</v>
      </c>
      <c r="P1603" s="149">
        <v>0</v>
      </c>
      <c r="Q1603" s="149">
        <v>0</v>
      </c>
    </row>
    <row r="1604" customHeight="1" spans="1:17">
      <c r="A1604" s="150"/>
      <c r="B1604" s="150"/>
      <c r="C1604" s="150"/>
      <c r="D1604" s="148" t="s">
        <v>1168</v>
      </c>
      <c r="E1604" s="148" t="s">
        <v>1890</v>
      </c>
      <c r="F1604" s="149">
        <v>47.69</v>
      </c>
      <c r="G1604" s="149">
        <v>0</v>
      </c>
      <c r="H1604" s="149">
        <v>0</v>
      </c>
      <c r="I1604" s="149">
        <v>0</v>
      </c>
      <c r="J1604" s="149">
        <v>0</v>
      </c>
      <c r="K1604" s="149">
        <v>0</v>
      </c>
      <c r="L1604" s="149">
        <v>0</v>
      </c>
      <c r="M1604" s="149">
        <v>47.69</v>
      </c>
      <c r="N1604" s="149">
        <v>0</v>
      </c>
      <c r="O1604" s="149">
        <v>47.69</v>
      </c>
      <c r="P1604" s="149">
        <v>0</v>
      </c>
      <c r="Q1604" s="149">
        <v>0</v>
      </c>
    </row>
    <row r="1605" customHeight="1" spans="1:17">
      <c r="A1605" s="150"/>
      <c r="B1605" s="150"/>
      <c r="C1605" s="150"/>
      <c r="D1605" s="148" t="s">
        <v>1766</v>
      </c>
      <c r="E1605" s="148" t="s">
        <v>1767</v>
      </c>
      <c r="F1605" s="149">
        <v>47.69</v>
      </c>
      <c r="G1605" s="149">
        <v>0</v>
      </c>
      <c r="H1605" s="149">
        <v>0</v>
      </c>
      <c r="I1605" s="149">
        <v>0</v>
      </c>
      <c r="J1605" s="149">
        <v>0</v>
      </c>
      <c r="K1605" s="149">
        <v>0</v>
      </c>
      <c r="L1605" s="149">
        <v>0</v>
      </c>
      <c r="M1605" s="149">
        <v>47.69</v>
      </c>
      <c r="N1605" s="149">
        <v>0</v>
      </c>
      <c r="O1605" s="149">
        <v>47.69</v>
      </c>
      <c r="P1605" s="149">
        <v>0</v>
      </c>
      <c r="Q1605" s="149">
        <v>0</v>
      </c>
    </row>
    <row r="1606" customHeight="1" spans="1:17">
      <c r="A1606" s="150" t="s">
        <v>1886</v>
      </c>
      <c r="B1606" s="150" t="s">
        <v>1161</v>
      </c>
      <c r="C1606" s="150" t="s">
        <v>1170</v>
      </c>
      <c r="D1606" s="148" t="s">
        <v>1768</v>
      </c>
      <c r="E1606" s="148" t="s">
        <v>1769</v>
      </c>
      <c r="F1606" s="149">
        <v>47.69</v>
      </c>
      <c r="G1606" s="149">
        <v>0</v>
      </c>
      <c r="H1606" s="149">
        <v>0</v>
      </c>
      <c r="I1606" s="149">
        <v>0</v>
      </c>
      <c r="J1606" s="149">
        <v>0</v>
      </c>
      <c r="K1606" s="149">
        <v>0</v>
      </c>
      <c r="L1606" s="149">
        <v>0</v>
      </c>
      <c r="M1606" s="149">
        <v>47.69</v>
      </c>
      <c r="N1606" s="149">
        <v>0</v>
      </c>
      <c r="O1606" s="149">
        <v>47.69</v>
      </c>
      <c r="P1606" s="149">
        <v>0</v>
      </c>
      <c r="Q1606" s="149">
        <v>0</v>
      </c>
    </row>
    <row r="1607" customHeight="1" spans="1:17">
      <c r="A1607" s="150"/>
      <c r="B1607" s="150"/>
      <c r="C1607" s="150"/>
      <c r="D1607" s="148" t="s">
        <v>1194</v>
      </c>
      <c r="E1607" s="148" t="s">
        <v>1891</v>
      </c>
      <c r="F1607" s="149">
        <v>14.79</v>
      </c>
      <c r="G1607" s="149">
        <v>0</v>
      </c>
      <c r="H1607" s="149">
        <v>0</v>
      </c>
      <c r="I1607" s="149">
        <v>0</v>
      </c>
      <c r="J1607" s="149">
        <v>0</v>
      </c>
      <c r="K1607" s="149">
        <v>0</v>
      </c>
      <c r="L1607" s="149">
        <v>0</v>
      </c>
      <c r="M1607" s="149">
        <v>14.79</v>
      </c>
      <c r="N1607" s="149">
        <v>0</v>
      </c>
      <c r="O1607" s="149">
        <v>14.79</v>
      </c>
      <c r="P1607" s="149">
        <v>0</v>
      </c>
      <c r="Q1607" s="149">
        <v>0</v>
      </c>
    </row>
    <row r="1608" customHeight="1" spans="1:17">
      <c r="A1608" s="150"/>
      <c r="B1608" s="150"/>
      <c r="C1608" s="150"/>
      <c r="D1608" s="148" t="s">
        <v>1754</v>
      </c>
      <c r="E1608" s="148" t="s">
        <v>1755</v>
      </c>
      <c r="F1608" s="149">
        <v>10.49</v>
      </c>
      <c r="G1608" s="149">
        <v>0</v>
      </c>
      <c r="H1608" s="149">
        <v>0</v>
      </c>
      <c r="I1608" s="149">
        <v>0</v>
      </c>
      <c r="J1608" s="149">
        <v>0</v>
      </c>
      <c r="K1608" s="149">
        <v>0</v>
      </c>
      <c r="L1608" s="149">
        <v>0</v>
      </c>
      <c r="M1608" s="149">
        <v>10.49</v>
      </c>
      <c r="N1608" s="149">
        <v>0</v>
      </c>
      <c r="O1608" s="149">
        <v>10.49</v>
      </c>
      <c r="P1608" s="149">
        <v>0</v>
      </c>
      <c r="Q1608" s="149">
        <v>0</v>
      </c>
    </row>
    <row r="1609" customHeight="1" spans="1:17">
      <c r="A1609" s="150" t="s">
        <v>1886</v>
      </c>
      <c r="B1609" s="150" t="s">
        <v>1161</v>
      </c>
      <c r="C1609" s="150" t="s">
        <v>1196</v>
      </c>
      <c r="D1609" s="148" t="s">
        <v>1756</v>
      </c>
      <c r="E1609" s="148" t="s">
        <v>1757</v>
      </c>
      <c r="F1609" s="149">
        <v>10.49</v>
      </c>
      <c r="G1609" s="149">
        <v>0</v>
      </c>
      <c r="H1609" s="149">
        <v>0</v>
      </c>
      <c r="I1609" s="149">
        <v>0</v>
      </c>
      <c r="J1609" s="149">
        <v>0</v>
      </c>
      <c r="K1609" s="149">
        <v>0</v>
      </c>
      <c r="L1609" s="149">
        <v>0</v>
      </c>
      <c r="M1609" s="149">
        <v>10.49</v>
      </c>
      <c r="N1609" s="149">
        <v>0</v>
      </c>
      <c r="O1609" s="149">
        <v>10.49</v>
      </c>
      <c r="P1609" s="149">
        <v>0</v>
      </c>
      <c r="Q1609" s="149">
        <v>0</v>
      </c>
    </row>
    <row r="1610" customHeight="1" spans="1:17">
      <c r="A1610" s="150"/>
      <c r="B1610" s="150"/>
      <c r="C1610" s="150"/>
      <c r="D1610" s="148" t="s">
        <v>1762</v>
      </c>
      <c r="E1610" s="148" t="s">
        <v>1763</v>
      </c>
      <c r="F1610" s="149">
        <v>4.3</v>
      </c>
      <c r="G1610" s="149">
        <v>0</v>
      </c>
      <c r="H1610" s="149">
        <v>0</v>
      </c>
      <c r="I1610" s="149">
        <v>0</v>
      </c>
      <c r="J1610" s="149">
        <v>0</v>
      </c>
      <c r="K1610" s="149">
        <v>0</v>
      </c>
      <c r="L1610" s="149">
        <v>0</v>
      </c>
      <c r="M1610" s="149">
        <v>4.3</v>
      </c>
      <c r="N1610" s="149">
        <v>0</v>
      </c>
      <c r="O1610" s="149">
        <v>4.3</v>
      </c>
      <c r="P1610" s="149">
        <v>0</v>
      </c>
      <c r="Q1610" s="149">
        <v>0</v>
      </c>
    </row>
    <row r="1611" customHeight="1" spans="1:17">
      <c r="A1611" s="150" t="s">
        <v>1886</v>
      </c>
      <c r="B1611" s="150" t="s">
        <v>1161</v>
      </c>
      <c r="C1611" s="150" t="s">
        <v>1196</v>
      </c>
      <c r="D1611" s="148" t="s">
        <v>1764</v>
      </c>
      <c r="E1611" s="148" t="s">
        <v>1765</v>
      </c>
      <c r="F1611" s="149">
        <v>4.3</v>
      </c>
      <c r="G1611" s="149">
        <v>0</v>
      </c>
      <c r="H1611" s="149">
        <v>0</v>
      </c>
      <c r="I1611" s="149">
        <v>0</v>
      </c>
      <c r="J1611" s="149">
        <v>0</v>
      </c>
      <c r="K1611" s="149">
        <v>0</v>
      </c>
      <c r="L1611" s="149">
        <v>0</v>
      </c>
      <c r="M1611" s="149">
        <v>4.3</v>
      </c>
      <c r="N1611" s="149">
        <v>0</v>
      </c>
      <c r="O1611" s="149">
        <v>4.3</v>
      </c>
      <c r="P1611" s="149">
        <v>0</v>
      </c>
      <c r="Q1611" s="149">
        <v>0</v>
      </c>
    </row>
    <row r="1612" customHeight="1" spans="1:17">
      <c r="A1612" s="150"/>
      <c r="B1612" s="150"/>
      <c r="C1612" s="150"/>
      <c r="D1612" s="148" t="s">
        <v>1584</v>
      </c>
      <c r="E1612" s="148" t="s">
        <v>1892</v>
      </c>
      <c r="F1612" s="149">
        <v>178</v>
      </c>
      <c r="G1612" s="149">
        <v>0</v>
      </c>
      <c r="H1612" s="149">
        <v>0</v>
      </c>
      <c r="I1612" s="149">
        <v>0</v>
      </c>
      <c r="J1612" s="149">
        <v>0</v>
      </c>
      <c r="K1612" s="149">
        <v>0</v>
      </c>
      <c r="L1612" s="149">
        <v>0</v>
      </c>
      <c r="M1612" s="149">
        <v>178</v>
      </c>
      <c r="N1612" s="149">
        <v>0</v>
      </c>
      <c r="O1612" s="149">
        <v>178</v>
      </c>
      <c r="P1612" s="149">
        <v>0</v>
      </c>
      <c r="Q1612" s="149">
        <v>0</v>
      </c>
    </row>
    <row r="1613" customHeight="1" spans="1:17">
      <c r="A1613" s="150"/>
      <c r="B1613" s="150"/>
      <c r="C1613" s="150"/>
      <c r="D1613" s="148" t="s">
        <v>1762</v>
      </c>
      <c r="E1613" s="148" t="s">
        <v>1763</v>
      </c>
      <c r="F1613" s="149">
        <v>178</v>
      </c>
      <c r="G1613" s="149">
        <v>0</v>
      </c>
      <c r="H1613" s="149">
        <v>0</v>
      </c>
      <c r="I1613" s="149">
        <v>0</v>
      </c>
      <c r="J1613" s="149">
        <v>0</v>
      </c>
      <c r="K1613" s="149">
        <v>0</v>
      </c>
      <c r="L1613" s="149">
        <v>0</v>
      </c>
      <c r="M1613" s="149">
        <v>178</v>
      </c>
      <c r="N1613" s="149">
        <v>0</v>
      </c>
      <c r="O1613" s="149">
        <v>178</v>
      </c>
      <c r="P1613" s="149">
        <v>0</v>
      </c>
      <c r="Q1613" s="149">
        <v>0</v>
      </c>
    </row>
    <row r="1614" customHeight="1" spans="1:17">
      <c r="A1614" s="150" t="s">
        <v>1886</v>
      </c>
      <c r="B1614" s="150" t="s">
        <v>1161</v>
      </c>
      <c r="C1614" s="150" t="s">
        <v>1547</v>
      </c>
      <c r="D1614" s="148" t="s">
        <v>1764</v>
      </c>
      <c r="E1614" s="148" t="s">
        <v>1765</v>
      </c>
      <c r="F1614" s="149">
        <v>178</v>
      </c>
      <c r="G1614" s="149">
        <v>0</v>
      </c>
      <c r="H1614" s="149">
        <v>0</v>
      </c>
      <c r="I1614" s="149">
        <v>0</v>
      </c>
      <c r="J1614" s="149">
        <v>0</v>
      </c>
      <c r="K1614" s="149">
        <v>0</v>
      </c>
      <c r="L1614" s="149">
        <v>0</v>
      </c>
      <c r="M1614" s="149">
        <v>178</v>
      </c>
      <c r="N1614" s="149">
        <v>0</v>
      </c>
      <c r="O1614" s="149">
        <v>178</v>
      </c>
      <c r="P1614" s="149">
        <v>0</v>
      </c>
      <c r="Q1614" s="149">
        <v>0</v>
      </c>
    </row>
    <row r="1615" customHeight="1" spans="1:17">
      <c r="A1615" s="150"/>
      <c r="B1615" s="150"/>
      <c r="C1615" s="150"/>
      <c r="D1615" s="148" t="s">
        <v>1518</v>
      </c>
      <c r="E1615" s="148" t="s">
        <v>1893</v>
      </c>
      <c r="F1615" s="149">
        <v>10</v>
      </c>
      <c r="G1615" s="149">
        <v>0</v>
      </c>
      <c r="H1615" s="149">
        <v>0</v>
      </c>
      <c r="I1615" s="149">
        <v>0</v>
      </c>
      <c r="J1615" s="149">
        <v>0</v>
      </c>
      <c r="K1615" s="149">
        <v>0</v>
      </c>
      <c r="L1615" s="149">
        <v>0</v>
      </c>
      <c r="M1615" s="149">
        <v>10</v>
      </c>
      <c r="N1615" s="149">
        <v>0</v>
      </c>
      <c r="O1615" s="149">
        <v>10</v>
      </c>
      <c r="P1615" s="149">
        <v>0</v>
      </c>
      <c r="Q1615" s="149">
        <v>0</v>
      </c>
    </row>
    <row r="1616" customHeight="1" spans="1:17">
      <c r="A1616" s="150"/>
      <c r="B1616" s="150"/>
      <c r="C1616" s="150"/>
      <c r="D1616" s="148" t="s">
        <v>1766</v>
      </c>
      <c r="E1616" s="148" t="s">
        <v>1767</v>
      </c>
      <c r="F1616" s="149">
        <v>10</v>
      </c>
      <c r="G1616" s="149">
        <v>0</v>
      </c>
      <c r="H1616" s="149">
        <v>0</v>
      </c>
      <c r="I1616" s="149">
        <v>0</v>
      </c>
      <c r="J1616" s="149">
        <v>0</v>
      </c>
      <c r="K1616" s="149">
        <v>0</v>
      </c>
      <c r="L1616" s="149">
        <v>0</v>
      </c>
      <c r="M1616" s="149">
        <v>10</v>
      </c>
      <c r="N1616" s="149">
        <v>0</v>
      </c>
      <c r="O1616" s="149">
        <v>10</v>
      </c>
      <c r="P1616" s="149">
        <v>0</v>
      </c>
      <c r="Q1616" s="149">
        <v>0</v>
      </c>
    </row>
    <row r="1617" customHeight="1" spans="1:17">
      <c r="A1617" s="150" t="s">
        <v>1886</v>
      </c>
      <c r="B1617" s="150" t="s">
        <v>1161</v>
      </c>
      <c r="C1617" s="150" t="s">
        <v>1520</v>
      </c>
      <c r="D1617" s="148" t="s">
        <v>1768</v>
      </c>
      <c r="E1617" s="148" t="s">
        <v>1769</v>
      </c>
      <c r="F1617" s="149">
        <v>10</v>
      </c>
      <c r="G1617" s="149">
        <v>0</v>
      </c>
      <c r="H1617" s="149">
        <v>0</v>
      </c>
      <c r="I1617" s="149">
        <v>0</v>
      </c>
      <c r="J1617" s="149">
        <v>0</v>
      </c>
      <c r="K1617" s="149">
        <v>0</v>
      </c>
      <c r="L1617" s="149">
        <v>0</v>
      </c>
      <c r="M1617" s="149">
        <v>10</v>
      </c>
      <c r="N1617" s="149">
        <v>0</v>
      </c>
      <c r="O1617" s="149">
        <v>10</v>
      </c>
      <c r="P1617" s="149">
        <v>0</v>
      </c>
      <c r="Q1617" s="149">
        <v>0</v>
      </c>
    </row>
    <row r="1618" customHeight="1" spans="1:17">
      <c r="A1618" s="150"/>
      <c r="B1618" s="150"/>
      <c r="C1618" s="150"/>
      <c r="D1618" s="148" t="s">
        <v>1183</v>
      </c>
      <c r="E1618" s="148" t="s">
        <v>1894</v>
      </c>
      <c r="F1618" s="149">
        <v>40</v>
      </c>
      <c r="G1618" s="149">
        <v>0</v>
      </c>
      <c r="H1618" s="149">
        <v>0</v>
      </c>
      <c r="I1618" s="149">
        <v>0</v>
      </c>
      <c r="J1618" s="149">
        <v>0</v>
      </c>
      <c r="K1618" s="149">
        <v>0</v>
      </c>
      <c r="L1618" s="149">
        <v>0</v>
      </c>
      <c r="M1618" s="149">
        <v>40</v>
      </c>
      <c r="N1618" s="149">
        <v>0</v>
      </c>
      <c r="O1618" s="149">
        <v>40</v>
      </c>
      <c r="P1618" s="149">
        <v>0</v>
      </c>
      <c r="Q1618" s="149">
        <v>0</v>
      </c>
    </row>
    <row r="1619" customHeight="1" spans="1:17">
      <c r="A1619" s="150"/>
      <c r="B1619" s="150"/>
      <c r="C1619" s="150"/>
      <c r="D1619" s="148" t="s">
        <v>1754</v>
      </c>
      <c r="E1619" s="148" t="s">
        <v>1755</v>
      </c>
      <c r="F1619" s="149">
        <v>25</v>
      </c>
      <c r="G1619" s="149">
        <v>0</v>
      </c>
      <c r="H1619" s="149">
        <v>0</v>
      </c>
      <c r="I1619" s="149">
        <v>0</v>
      </c>
      <c r="J1619" s="149">
        <v>0</v>
      </c>
      <c r="K1619" s="149">
        <v>0</v>
      </c>
      <c r="L1619" s="149">
        <v>0</v>
      </c>
      <c r="M1619" s="149">
        <v>25</v>
      </c>
      <c r="N1619" s="149">
        <v>0</v>
      </c>
      <c r="O1619" s="149">
        <v>25</v>
      </c>
      <c r="P1619" s="149">
        <v>0</v>
      </c>
      <c r="Q1619" s="149">
        <v>0</v>
      </c>
    </row>
    <row r="1620" customHeight="1" spans="1:17">
      <c r="A1620" s="150" t="s">
        <v>1886</v>
      </c>
      <c r="B1620" s="150" t="s">
        <v>1161</v>
      </c>
      <c r="C1620" s="150" t="s">
        <v>1185</v>
      </c>
      <c r="D1620" s="148" t="s">
        <v>1756</v>
      </c>
      <c r="E1620" s="148" t="s">
        <v>1757</v>
      </c>
      <c r="F1620" s="149">
        <v>25</v>
      </c>
      <c r="G1620" s="149">
        <v>0</v>
      </c>
      <c r="H1620" s="149">
        <v>0</v>
      </c>
      <c r="I1620" s="149">
        <v>0</v>
      </c>
      <c r="J1620" s="149">
        <v>0</v>
      </c>
      <c r="K1620" s="149">
        <v>0</v>
      </c>
      <c r="L1620" s="149">
        <v>0</v>
      </c>
      <c r="M1620" s="149">
        <v>25</v>
      </c>
      <c r="N1620" s="149">
        <v>0</v>
      </c>
      <c r="O1620" s="149">
        <v>25</v>
      </c>
      <c r="P1620" s="149">
        <v>0</v>
      </c>
      <c r="Q1620" s="149">
        <v>0</v>
      </c>
    </row>
    <row r="1621" customHeight="1" spans="1:17">
      <c r="A1621" s="150"/>
      <c r="B1621" s="150"/>
      <c r="C1621" s="150"/>
      <c r="D1621" s="148" t="s">
        <v>1762</v>
      </c>
      <c r="E1621" s="148" t="s">
        <v>1763</v>
      </c>
      <c r="F1621" s="149">
        <v>15</v>
      </c>
      <c r="G1621" s="149">
        <v>0</v>
      </c>
      <c r="H1621" s="149">
        <v>0</v>
      </c>
      <c r="I1621" s="149">
        <v>0</v>
      </c>
      <c r="J1621" s="149">
        <v>0</v>
      </c>
      <c r="K1621" s="149">
        <v>0</v>
      </c>
      <c r="L1621" s="149">
        <v>0</v>
      </c>
      <c r="M1621" s="149">
        <v>15</v>
      </c>
      <c r="N1621" s="149">
        <v>0</v>
      </c>
      <c r="O1621" s="149">
        <v>15</v>
      </c>
      <c r="P1621" s="149">
        <v>0</v>
      </c>
      <c r="Q1621" s="149">
        <v>0</v>
      </c>
    </row>
    <row r="1622" customHeight="1" spans="1:17">
      <c r="A1622" s="150" t="s">
        <v>1886</v>
      </c>
      <c r="B1622" s="150" t="s">
        <v>1161</v>
      </c>
      <c r="C1622" s="150" t="s">
        <v>1185</v>
      </c>
      <c r="D1622" s="148" t="s">
        <v>1764</v>
      </c>
      <c r="E1622" s="148" t="s">
        <v>1765</v>
      </c>
      <c r="F1622" s="149">
        <v>15</v>
      </c>
      <c r="G1622" s="149">
        <v>0</v>
      </c>
      <c r="H1622" s="149">
        <v>0</v>
      </c>
      <c r="I1622" s="149">
        <v>0</v>
      </c>
      <c r="J1622" s="149">
        <v>0</v>
      </c>
      <c r="K1622" s="149">
        <v>0</v>
      </c>
      <c r="L1622" s="149">
        <v>0</v>
      </c>
      <c r="M1622" s="149">
        <v>15</v>
      </c>
      <c r="N1622" s="149">
        <v>0</v>
      </c>
      <c r="O1622" s="149">
        <v>15</v>
      </c>
      <c r="P1622" s="149">
        <v>0</v>
      </c>
      <c r="Q1622" s="149">
        <v>0</v>
      </c>
    </row>
    <row r="1623" customHeight="1" spans="1:17">
      <c r="A1623" s="150"/>
      <c r="B1623" s="150"/>
      <c r="C1623" s="150"/>
      <c r="D1623" s="148" t="s">
        <v>1895</v>
      </c>
      <c r="E1623" s="148" t="s">
        <v>1896</v>
      </c>
      <c r="F1623" s="149">
        <v>3455.65</v>
      </c>
      <c r="G1623" s="149">
        <v>2220.45</v>
      </c>
      <c r="H1623" s="149">
        <v>1944.97</v>
      </c>
      <c r="I1623" s="149">
        <v>0</v>
      </c>
      <c r="J1623" s="149">
        <v>210.65</v>
      </c>
      <c r="K1623" s="149">
        <v>0</v>
      </c>
      <c r="L1623" s="149">
        <v>64.83</v>
      </c>
      <c r="M1623" s="149">
        <v>1235.2</v>
      </c>
      <c r="N1623" s="149">
        <v>0</v>
      </c>
      <c r="O1623" s="149">
        <v>193</v>
      </c>
      <c r="P1623" s="149">
        <v>1042.2</v>
      </c>
      <c r="Q1623" s="149">
        <v>0</v>
      </c>
    </row>
    <row r="1624" customHeight="1" spans="1:17">
      <c r="A1624" s="150"/>
      <c r="B1624" s="150"/>
      <c r="C1624" s="150"/>
      <c r="D1624" s="148" t="s">
        <v>1201</v>
      </c>
      <c r="E1624" s="148" t="s">
        <v>1897</v>
      </c>
      <c r="F1624" s="149">
        <v>1245.5</v>
      </c>
      <c r="G1624" s="149">
        <v>1245.5</v>
      </c>
      <c r="H1624" s="149">
        <v>1085.05</v>
      </c>
      <c r="I1624" s="149">
        <v>0</v>
      </c>
      <c r="J1624" s="149">
        <v>123.08</v>
      </c>
      <c r="K1624" s="149">
        <v>0</v>
      </c>
      <c r="L1624" s="149">
        <v>37.37</v>
      </c>
      <c r="M1624" s="149">
        <v>0</v>
      </c>
      <c r="N1624" s="149">
        <v>0</v>
      </c>
      <c r="O1624" s="149">
        <v>0</v>
      </c>
      <c r="P1624" s="149">
        <v>0</v>
      </c>
      <c r="Q1624" s="149">
        <v>0</v>
      </c>
    </row>
    <row r="1625" customHeight="1" spans="1:17">
      <c r="A1625" s="150"/>
      <c r="B1625" s="150"/>
      <c r="C1625" s="150"/>
      <c r="D1625" s="148" t="s">
        <v>1157</v>
      </c>
      <c r="E1625" s="148" t="s">
        <v>1898</v>
      </c>
      <c r="F1625" s="149">
        <v>1245.5</v>
      </c>
      <c r="G1625" s="149">
        <v>1245.5</v>
      </c>
      <c r="H1625" s="149">
        <v>1085.05</v>
      </c>
      <c r="I1625" s="149">
        <v>0</v>
      </c>
      <c r="J1625" s="149">
        <v>123.08</v>
      </c>
      <c r="K1625" s="149">
        <v>0</v>
      </c>
      <c r="L1625" s="149">
        <v>37.37</v>
      </c>
      <c r="M1625" s="149">
        <v>0</v>
      </c>
      <c r="N1625" s="149">
        <v>0</v>
      </c>
      <c r="O1625" s="149">
        <v>0</v>
      </c>
      <c r="P1625" s="149">
        <v>0</v>
      </c>
      <c r="Q1625" s="149">
        <v>0</v>
      </c>
    </row>
    <row r="1626" customHeight="1" spans="1:17">
      <c r="A1626" s="150"/>
      <c r="B1626" s="150"/>
      <c r="C1626" s="150"/>
      <c r="D1626" s="148" t="s">
        <v>1450</v>
      </c>
      <c r="E1626" s="148" t="s">
        <v>1451</v>
      </c>
      <c r="F1626" s="149">
        <v>1245.5</v>
      </c>
      <c r="G1626" s="149">
        <v>1245.5</v>
      </c>
      <c r="H1626" s="149">
        <v>1085.05</v>
      </c>
      <c r="I1626" s="149">
        <v>0</v>
      </c>
      <c r="J1626" s="149">
        <v>123.08</v>
      </c>
      <c r="K1626" s="149">
        <v>0</v>
      </c>
      <c r="L1626" s="149">
        <v>37.37</v>
      </c>
      <c r="M1626" s="149">
        <v>0</v>
      </c>
      <c r="N1626" s="149">
        <v>0</v>
      </c>
      <c r="O1626" s="149">
        <v>0</v>
      </c>
      <c r="P1626" s="149">
        <v>0</v>
      </c>
      <c r="Q1626" s="149">
        <v>0</v>
      </c>
    </row>
    <row r="1627" customHeight="1" spans="1:17">
      <c r="A1627" s="150" t="s">
        <v>1895</v>
      </c>
      <c r="B1627" s="150" t="s">
        <v>1196</v>
      </c>
      <c r="C1627" s="150" t="s">
        <v>1161</v>
      </c>
      <c r="D1627" s="148" t="s">
        <v>1452</v>
      </c>
      <c r="E1627" s="148" t="s">
        <v>1453</v>
      </c>
      <c r="F1627" s="149">
        <v>1245.5</v>
      </c>
      <c r="G1627" s="149">
        <v>1245.5</v>
      </c>
      <c r="H1627" s="149">
        <v>1085.05</v>
      </c>
      <c r="I1627" s="149">
        <v>0</v>
      </c>
      <c r="J1627" s="149">
        <v>123.08</v>
      </c>
      <c r="K1627" s="149">
        <v>0</v>
      </c>
      <c r="L1627" s="149">
        <v>37.37</v>
      </c>
      <c r="M1627" s="149">
        <v>0</v>
      </c>
      <c r="N1627" s="149">
        <v>0</v>
      </c>
      <c r="O1627" s="149">
        <v>0</v>
      </c>
      <c r="P1627" s="149">
        <v>0</v>
      </c>
      <c r="Q1627" s="149">
        <v>0</v>
      </c>
    </row>
    <row r="1628" customHeight="1" spans="1:17">
      <c r="A1628" s="150"/>
      <c r="B1628" s="150"/>
      <c r="C1628" s="150"/>
      <c r="D1628" s="148" t="s">
        <v>1248</v>
      </c>
      <c r="E1628" s="148" t="s">
        <v>1899</v>
      </c>
      <c r="F1628" s="149">
        <v>521.37</v>
      </c>
      <c r="G1628" s="149">
        <v>406.37</v>
      </c>
      <c r="H1628" s="149">
        <v>357.87</v>
      </c>
      <c r="I1628" s="149">
        <v>0</v>
      </c>
      <c r="J1628" s="149">
        <v>37.9</v>
      </c>
      <c r="K1628" s="149">
        <v>0</v>
      </c>
      <c r="L1628" s="149">
        <v>10.6</v>
      </c>
      <c r="M1628" s="149">
        <v>115</v>
      </c>
      <c r="N1628" s="149">
        <v>0</v>
      </c>
      <c r="O1628" s="149">
        <v>115</v>
      </c>
      <c r="P1628" s="149">
        <v>0</v>
      </c>
      <c r="Q1628" s="149">
        <v>0</v>
      </c>
    </row>
    <row r="1629" customHeight="1" spans="1:17">
      <c r="A1629" s="150"/>
      <c r="B1629" s="150"/>
      <c r="C1629" s="150"/>
      <c r="D1629" s="148" t="s">
        <v>1157</v>
      </c>
      <c r="E1629" s="148" t="s">
        <v>1900</v>
      </c>
      <c r="F1629" s="149">
        <v>406.37</v>
      </c>
      <c r="G1629" s="149">
        <v>406.37</v>
      </c>
      <c r="H1629" s="149">
        <v>357.87</v>
      </c>
      <c r="I1629" s="149">
        <v>0</v>
      </c>
      <c r="J1629" s="149">
        <v>37.9</v>
      </c>
      <c r="K1629" s="149">
        <v>0</v>
      </c>
      <c r="L1629" s="149">
        <v>10.6</v>
      </c>
      <c r="M1629" s="149">
        <v>0</v>
      </c>
      <c r="N1629" s="149">
        <v>0</v>
      </c>
      <c r="O1629" s="149">
        <v>0</v>
      </c>
      <c r="P1629" s="149">
        <v>0</v>
      </c>
      <c r="Q1629" s="149">
        <v>0</v>
      </c>
    </row>
    <row r="1630" customHeight="1" spans="1:17">
      <c r="A1630" s="150"/>
      <c r="B1630" s="150"/>
      <c r="C1630" s="150"/>
      <c r="D1630" s="148" t="s">
        <v>1712</v>
      </c>
      <c r="E1630" s="148" t="s">
        <v>1713</v>
      </c>
      <c r="F1630" s="149">
        <v>406.37</v>
      </c>
      <c r="G1630" s="149">
        <v>406.37</v>
      </c>
      <c r="H1630" s="149">
        <v>357.87</v>
      </c>
      <c r="I1630" s="149">
        <v>0</v>
      </c>
      <c r="J1630" s="149">
        <v>37.9</v>
      </c>
      <c r="K1630" s="149">
        <v>0</v>
      </c>
      <c r="L1630" s="149">
        <v>10.6</v>
      </c>
      <c r="M1630" s="149">
        <v>0</v>
      </c>
      <c r="N1630" s="149">
        <v>0</v>
      </c>
      <c r="O1630" s="149">
        <v>0</v>
      </c>
      <c r="P1630" s="149">
        <v>0</v>
      </c>
      <c r="Q1630" s="149">
        <v>0</v>
      </c>
    </row>
    <row r="1631" customHeight="1" spans="1:17">
      <c r="A1631" s="150" t="s">
        <v>1895</v>
      </c>
      <c r="B1631" s="150" t="s">
        <v>1176</v>
      </c>
      <c r="C1631" s="150" t="s">
        <v>1161</v>
      </c>
      <c r="D1631" s="148" t="s">
        <v>1714</v>
      </c>
      <c r="E1631" s="148" t="s">
        <v>1715</v>
      </c>
      <c r="F1631" s="149">
        <v>406.37</v>
      </c>
      <c r="G1631" s="149">
        <v>406.37</v>
      </c>
      <c r="H1631" s="149">
        <v>357.87</v>
      </c>
      <c r="I1631" s="149">
        <v>0</v>
      </c>
      <c r="J1631" s="149">
        <v>37.9</v>
      </c>
      <c r="K1631" s="149">
        <v>0</v>
      </c>
      <c r="L1631" s="149">
        <v>10.6</v>
      </c>
      <c r="M1631" s="149">
        <v>0</v>
      </c>
      <c r="N1631" s="149">
        <v>0</v>
      </c>
      <c r="O1631" s="149">
        <v>0</v>
      </c>
      <c r="P1631" s="149">
        <v>0</v>
      </c>
      <c r="Q1631" s="149">
        <v>0</v>
      </c>
    </row>
    <row r="1632" customHeight="1" spans="1:17">
      <c r="A1632" s="150"/>
      <c r="B1632" s="150"/>
      <c r="C1632" s="150"/>
      <c r="D1632" s="148" t="s">
        <v>1194</v>
      </c>
      <c r="E1632" s="148" t="s">
        <v>1901</v>
      </c>
      <c r="F1632" s="149">
        <v>7</v>
      </c>
      <c r="G1632" s="149">
        <v>0</v>
      </c>
      <c r="H1632" s="149">
        <v>0</v>
      </c>
      <c r="I1632" s="149">
        <v>0</v>
      </c>
      <c r="J1632" s="149">
        <v>0</v>
      </c>
      <c r="K1632" s="149">
        <v>0</v>
      </c>
      <c r="L1632" s="149">
        <v>0</v>
      </c>
      <c r="M1632" s="149">
        <v>7</v>
      </c>
      <c r="N1632" s="149">
        <v>0</v>
      </c>
      <c r="O1632" s="149">
        <v>7</v>
      </c>
      <c r="P1632" s="149">
        <v>0</v>
      </c>
      <c r="Q1632" s="149">
        <v>0</v>
      </c>
    </row>
    <row r="1633" customHeight="1" spans="1:17">
      <c r="A1633" s="150"/>
      <c r="B1633" s="150"/>
      <c r="C1633" s="150"/>
      <c r="D1633" s="148" t="s">
        <v>1712</v>
      </c>
      <c r="E1633" s="148" t="s">
        <v>1713</v>
      </c>
      <c r="F1633" s="149">
        <v>7</v>
      </c>
      <c r="G1633" s="149">
        <v>0</v>
      </c>
      <c r="H1633" s="149">
        <v>0</v>
      </c>
      <c r="I1633" s="149">
        <v>0</v>
      </c>
      <c r="J1633" s="149">
        <v>0</v>
      </c>
      <c r="K1633" s="149">
        <v>0</v>
      </c>
      <c r="L1633" s="149">
        <v>0</v>
      </c>
      <c r="M1633" s="149">
        <v>7</v>
      </c>
      <c r="N1633" s="149">
        <v>0</v>
      </c>
      <c r="O1633" s="149">
        <v>7</v>
      </c>
      <c r="P1633" s="149">
        <v>0</v>
      </c>
      <c r="Q1633" s="149">
        <v>0</v>
      </c>
    </row>
    <row r="1634" customHeight="1" spans="1:17">
      <c r="A1634" s="150" t="s">
        <v>1895</v>
      </c>
      <c r="B1634" s="150" t="s">
        <v>1176</v>
      </c>
      <c r="C1634" s="150" t="s">
        <v>1196</v>
      </c>
      <c r="D1634" s="148" t="s">
        <v>1714</v>
      </c>
      <c r="E1634" s="148" t="s">
        <v>1715</v>
      </c>
      <c r="F1634" s="149">
        <v>7</v>
      </c>
      <c r="G1634" s="149">
        <v>0</v>
      </c>
      <c r="H1634" s="149">
        <v>0</v>
      </c>
      <c r="I1634" s="149">
        <v>0</v>
      </c>
      <c r="J1634" s="149">
        <v>0</v>
      </c>
      <c r="K1634" s="149">
        <v>0</v>
      </c>
      <c r="L1634" s="149">
        <v>0</v>
      </c>
      <c r="M1634" s="149">
        <v>7</v>
      </c>
      <c r="N1634" s="149">
        <v>0</v>
      </c>
      <c r="O1634" s="149">
        <v>7</v>
      </c>
      <c r="P1634" s="149">
        <v>0</v>
      </c>
      <c r="Q1634" s="149">
        <v>0</v>
      </c>
    </row>
    <row r="1635" customHeight="1" spans="1:17">
      <c r="A1635" s="150"/>
      <c r="B1635" s="150"/>
      <c r="C1635" s="150"/>
      <c r="D1635" s="148" t="s">
        <v>1268</v>
      </c>
      <c r="E1635" s="148" t="s">
        <v>1902</v>
      </c>
      <c r="F1635" s="149">
        <v>27</v>
      </c>
      <c r="G1635" s="149">
        <v>0</v>
      </c>
      <c r="H1635" s="149">
        <v>0</v>
      </c>
      <c r="I1635" s="149">
        <v>0</v>
      </c>
      <c r="J1635" s="149">
        <v>0</v>
      </c>
      <c r="K1635" s="149">
        <v>0</v>
      </c>
      <c r="L1635" s="149">
        <v>0</v>
      </c>
      <c r="M1635" s="149">
        <v>27</v>
      </c>
      <c r="N1635" s="149">
        <v>0</v>
      </c>
      <c r="O1635" s="149">
        <v>27</v>
      </c>
      <c r="P1635" s="149">
        <v>0</v>
      </c>
      <c r="Q1635" s="149">
        <v>0</v>
      </c>
    </row>
    <row r="1636" customHeight="1" spans="1:17">
      <c r="A1636" s="150"/>
      <c r="B1636" s="150"/>
      <c r="C1636" s="150"/>
      <c r="D1636" s="148" t="s">
        <v>1712</v>
      </c>
      <c r="E1636" s="148" t="s">
        <v>1713</v>
      </c>
      <c r="F1636" s="149">
        <v>27</v>
      </c>
      <c r="G1636" s="149">
        <v>0</v>
      </c>
      <c r="H1636" s="149">
        <v>0</v>
      </c>
      <c r="I1636" s="149">
        <v>0</v>
      </c>
      <c r="J1636" s="149">
        <v>0</v>
      </c>
      <c r="K1636" s="149">
        <v>0</v>
      </c>
      <c r="L1636" s="149">
        <v>0</v>
      </c>
      <c r="M1636" s="149">
        <v>27</v>
      </c>
      <c r="N1636" s="149">
        <v>0</v>
      </c>
      <c r="O1636" s="149">
        <v>27</v>
      </c>
      <c r="P1636" s="149">
        <v>0</v>
      </c>
      <c r="Q1636" s="149">
        <v>0</v>
      </c>
    </row>
    <row r="1637" customHeight="1" spans="1:17">
      <c r="A1637" s="150" t="s">
        <v>1895</v>
      </c>
      <c r="B1637" s="150" t="s">
        <v>1176</v>
      </c>
      <c r="C1637" s="150" t="s">
        <v>1270</v>
      </c>
      <c r="D1637" s="148" t="s">
        <v>1714</v>
      </c>
      <c r="E1637" s="148" t="s">
        <v>1715</v>
      </c>
      <c r="F1637" s="149">
        <v>27</v>
      </c>
      <c r="G1637" s="149">
        <v>0</v>
      </c>
      <c r="H1637" s="149">
        <v>0</v>
      </c>
      <c r="I1637" s="149">
        <v>0</v>
      </c>
      <c r="J1637" s="149">
        <v>0</v>
      </c>
      <c r="K1637" s="149">
        <v>0</v>
      </c>
      <c r="L1637" s="149">
        <v>0</v>
      </c>
      <c r="M1637" s="149">
        <v>27</v>
      </c>
      <c r="N1637" s="149">
        <v>0</v>
      </c>
      <c r="O1637" s="149">
        <v>27</v>
      </c>
      <c r="P1637" s="149">
        <v>0</v>
      </c>
      <c r="Q1637" s="149">
        <v>0</v>
      </c>
    </row>
    <row r="1638" customHeight="1" spans="1:17">
      <c r="A1638" s="150"/>
      <c r="B1638" s="150"/>
      <c r="C1638" s="150"/>
      <c r="D1638" s="148" t="s">
        <v>1584</v>
      </c>
      <c r="E1638" s="148" t="s">
        <v>1903</v>
      </c>
      <c r="F1638" s="149">
        <v>15</v>
      </c>
      <c r="G1638" s="149">
        <v>0</v>
      </c>
      <c r="H1638" s="149">
        <v>0</v>
      </c>
      <c r="I1638" s="149">
        <v>0</v>
      </c>
      <c r="J1638" s="149">
        <v>0</v>
      </c>
      <c r="K1638" s="149">
        <v>0</v>
      </c>
      <c r="L1638" s="149">
        <v>0</v>
      </c>
      <c r="M1638" s="149">
        <v>15</v>
      </c>
      <c r="N1638" s="149">
        <v>0</v>
      </c>
      <c r="O1638" s="149">
        <v>15</v>
      </c>
      <c r="P1638" s="149">
        <v>0</v>
      </c>
      <c r="Q1638" s="149">
        <v>0</v>
      </c>
    </row>
    <row r="1639" customHeight="1" spans="1:17">
      <c r="A1639" s="150"/>
      <c r="B1639" s="150"/>
      <c r="C1639" s="150"/>
      <c r="D1639" s="148" t="s">
        <v>1712</v>
      </c>
      <c r="E1639" s="148" t="s">
        <v>1713</v>
      </c>
      <c r="F1639" s="149">
        <v>15</v>
      </c>
      <c r="G1639" s="149">
        <v>0</v>
      </c>
      <c r="H1639" s="149">
        <v>0</v>
      </c>
      <c r="I1639" s="149">
        <v>0</v>
      </c>
      <c r="J1639" s="149">
        <v>0</v>
      </c>
      <c r="K1639" s="149">
        <v>0</v>
      </c>
      <c r="L1639" s="149">
        <v>0</v>
      </c>
      <c r="M1639" s="149">
        <v>15</v>
      </c>
      <c r="N1639" s="149">
        <v>0</v>
      </c>
      <c r="O1639" s="149">
        <v>15</v>
      </c>
      <c r="P1639" s="149">
        <v>0</v>
      </c>
      <c r="Q1639" s="149">
        <v>0</v>
      </c>
    </row>
    <row r="1640" customHeight="1" spans="1:17">
      <c r="A1640" s="150" t="s">
        <v>1895</v>
      </c>
      <c r="B1640" s="150" t="s">
        <v>1176</v>
      </c>
      <c r="C1640" s="150" t="s">
        <v>1547</v>
      </c>
      <c r="D1640" s="148" t="s">
        <v>1714</v>
      </c>
      <c r="E1640" s="148" t="s">
        <v>1715</v>
      </c>
      <c r="F1640" s="149">
        <v>15</v>
      </c>
      <c r="G1640" s="149">
        <v>0</v>
      </c>
      <c r="H1640" s="149">
        <v>0</v>
      </c>
      <c r="I1640" s="149">
        <v>0</v>
      </c>
      <c r="J1640" s="149">
        <v>0</v>
      </c>
      <c r="K1640" s="149">
        <v>0</v>
      </c>
      <c r="L1640" s="149">
        <v>0</v>
      </c>
      <c r="M1640" s="149">
        <v>15</v>
      </c>
      <c r="N1640" s="149">
        <v>0</v>
      </c>
      <c r="O1640" s="149">
        <v>15</v>
      </c>
      <c r="P1640" s="149">
        <v>0</v>
      </c>
      <c r="Q1640" s="149">
        <v>0</v>
      </c>
    </row>
    <row r="1641" customHeight="1" spans="1:17">
      <c r="A1641" s="150"/>
      <c r="B1641" s="150"/>
      <c r="C1641" s="150"/>
      <c r="D1641" s="148" t="s">
        <v>1516</v>
      </c>
      <c r="E1641" s="148" t="s">
        <v>1904</v>
      </c>
      <c r="F1641" s="149">
        <v>50</v>
      </c>
      <c r="G1641" s="149">
        <v>0</v>
      </c>
      <c r="H1641" s="149">
        <v>0</v>
      </c>
      <c r="I1641" s="149">
        <v>0</v>
      </c>
      <c r="J1641" s="149">
        <v>0</v>
      </c>
      <c r="K1641" s="149">
        <v>0</v>
      </c>
      <c r="L1641" s="149">
        <v>0</v>
      </c>
      <c r="M1641" s="149">
        <v>50</v>
      </c>
      <c r="N1641" s="149">
        <v>0</v>
      </c>
      <c r="O1641" s="149">
        <v>50</v>
      </c>
      <c r="P1641" s="149">
        <v>0</v>
      </c>
      <c r="Q1641" s="149">
        <v>0</v>
      </c>
    </row>
    <row r="1642" customHeight="1" spans="1:17">
      <c r="A1642" s="150"/>
      <c r="B1642" s="150"/>
      <c r="C1642" s="150"/>
      <c r="D1642" s="148" t="s">
        <v>1712</v>
      </c>
      <c r="E1642" s="148" t="s">
        <v>1713</v>
      </c>
      <c r="F1642" s="149">
        <v>50</v>
      </c>
      <c r="G1642" s="149">
        <v>0</v>
      </c>
      <c r="H1642" s="149">
        <v>0</v>
      </c>
      <c r="I1642" s="149">
        <v>0</v>
      </c>
      <c r="J1642" s="149">
        <v>0</v>
      </c>
      <c r="K1642" s="149">
        <v>0</v>
      </c>
      <c r="L1642" s="149">
        <v>0</v>
      </c>
      <c r="M1642" s="149">
        <v>50</v>
      </c>
      <c r="N1642" s="149">
        <v>0</v>
      </c>
      <c r="O1642" s="149">
        <v>50</v>
      </c>
      <c r="P1642" s="149">
        <v>0</v>
      </c>
      <c r="Q1642" s="149">
        <v>0</v>
      </c>
    </row>
    <row r="1643" customHeight="1" spans="1:17">
      <c r="A1643" s="150" t="s">
        <v>1895</v>
      </c>
      <c r="B1643" s="150" t="s">
        <v>1176</v>
      </c>
      <c r="C1643" s="150" t="s">
        <v>1291</v>
      </c>
      <c r="D1643" s="148" t="s">
        <v>1714</v>
      </c>
      <c r="E1643" s="148" t="s">
        <v>1715</v>
      </c>
      <c r="F1643" s="149">
        <v>50</v>
      </c>
      <c r="G1643" s="149">
        <v>0</v>
      </c>
      <c r="H1643" s="149">
        <v>0</v>
      </c>
      <c r="I1643" s="149">
        <v>0</v>
      </c>
      <c r="J1643" s="149">
        <v>0</v>
      </c>
      <c r="K1643" s="149">
        <v>0</v>
      </c>
      <c r="L1643" s="149">
        <v>0</v>
      </c>
      <c r="M1643" s="149">
        <v>50</v>
      </c>
      <c r="N1643" s="149">
        <v>0</v>
      </c>
      <c r="O1643" s="149">
        <v>50</v>
      </c>
      <c r="P1643" s="149">
        <v>0</v>
      </c>
      <c r="Q1643" s="149">
        <v>0</v>
      </c>
    </row>
    <row r="1644" customHeight="1" spans="1:17">
      <c r="A1644" s="150"/>
      <c r="B1644" s="150"/>
      <c r="C1644" s="150"/>
      <c r="D1644" s="148" t="s">
        <v>1588</v>
      </c>
      <c r="E1644" s="148" t="s">
        <v>1905</v>
      </c>
      <c r="F1644" s="149">
        <v>10</v>
      </c>
      <c r="G1644" s="149">
        <v>0</v>
      </c>
      <c r="H1644" s="149">
        <v>0</v>
      </c>
      <c r="I1644" s="149">
        <v>0</v>
      </c>
      <c r="J1644" s="149">
        <v>0</v>
      </c>
      <c r="K1644" s="149">
        <v>0</v>
      </c>
      <c r="L1644" s="149">
        <v>0</v>
      </c>
      <c r="M1644" s="149">
        <v>10</v>
      </c>
      <c r="N1644" s="149">
        <v>0</v>
      </c>
      <c r="O1644" s="149">
        <v>10</v>
      </c>
      <c r="P1644" s="149">
        <v>0</v>
      </c>
      <c r="Q1644" s="149">
        <v>0</v>
      </c>
    </row>
    <row r="1645" customHeight="1" spans="1:17">
      <c r="A1645" s="150"/>
      <c r="B1645" s="150"/>
      <c r="C1645" s="150"/>
      <c r="D1645" s="148" t="s">
        <v>1712</v>
      </c>
      <c r="E1645" s="148" t="s">
        <v>1713</v>
      </c>
      <c r="F1645" s="149">
        <v>10</v>
      </c>
      <c r="G1645" s="149">
        <v>0</v>
      </c>
      <c r="H1645" s="149">
        <v>0</v>
      </c>
      <c r="I1645" s="149">
        <v>0</v>
      </c>
      <c r="J1645" s="149">
        <v>0</v>
      </c>
      <c r="K1645" s="149">
        <v>0</v>
      </c>
      <c r="L1645" s="149">
        <v>0</v>
      </c>
      <c r="M1645" s="149">
        <v>10</v>
      </c>
      <c r="N1645" s="149">
        <v>0</v>
      </c>
      <c r="O1645" s="149">
        <v>10</v>
      </c>
      <c r="P1645" s="149">
        <v>0</v>
      </c>
      <c r="Q1645" s="149">
        <v>0</v>
      </c>
    </row>
    <row r="1646" customHeight="1" spans="1:17">
      <c r="A1646" s="150" t="s">
        <v>1895</v>
      </c>
      <c r="B1646" s="150" t="s">
        <v>1176</v>
      </c>
      <c r="C1646" s="150" t="s">
        <v>1300</v>
      </c>
      <c r="D1646" s="148" t="s">
        <v>1714</v>
      </c>
      <c r="E1646" s="148" t="s">
        <v>1715</v>
      </c>
      <c r="F1646" s="149">
        <v>10</v>
      </c>
      <c r="G1646" s="149">
        <v>0</v>
      </c>
      <c r="H1646" s="149">
        <v>0</v>
      </c>
      <c r="I1646" s="149">
        <v>0</v>
      </c>
      <c r="J1646" s="149">
        <v>0</v>
      </c>
      <c r="K1646" s="149">
        <v>0</v>
      </c>
      <c r="L1646" s="149">
        <v>0</v>
      </c>
      <c r="M1646" s="149">
        <v>10</v>
      </c>
      <c r="N1646" s="149">
        <v>0</v>
      </c>
      <c r="O1646" s="149">
        <v>10</v>
      </c>
      <c r="P1646" s="149">
        <v>0</v>
      </c>
      <c r="Q1646" s="149">
        <v>0</v>
      </c>
    </row>
    <row r="1647" customHeight="1" spans="1:17">
      <c r="A1647" s="150"/>
      <c r="B1647" s="150"/>
      <c r="C1647" s="150"/>
      <c r="D1647" s="148" t="s">
        <v>1183</v>
      </c>
      <c r="E1647" s="148" t="s">
        <v>1906</v>
      </c>
      <c r="F1647" s="149">
        <v>6</v>
      </c>
      <c r="G1647" s="149">
        <v>0</v>
      </c>
      <c r="H1647" s="149">
        <v>0</v>
      </c>
      <c r="I1647" s="149">
        <v>0</v>
      </c>
      <c r="J1647" s="149">
        <v>0</v>
      </c>
      <c r="K1647" s="149">
        <v>0</v>
      </c>
      <c r="L1647" s="149">
        <v>0</v>
      </c>
      <c r="M1647" s="149">
        <v>6</v>
      </c>
      <c r="N1647" s="149">
        <v>0</v>
      </c>
      <c r="O1647" s="149">
        <v>6</v>
      </c>
      <c r="P1647" s="149">
        <v>0</v>
      </c>
      <c r="Q1647" s="149">
        <v>0</v>
      </c>
    </row>
    <row r="1648" customHeight="1" spans="1:17">
      <c r="A1648" s="150"/>
      <c r="B1648" s="150"/>
      <c r="C1648" s="150"/>
      <c r="D1648" s="148" t="s">
        <v>1712</v>
      </c>
      <c r="E1648" s="148" t="s">
        <v>1713</v>
      </c>
      <c r="F1648" s="149">
        <v>6</v>
      </c>
      <c r="G1648" s="149">
        <v>0</v>
      </c>
      <c r="H1648" s="149">
        <v>0</v>
      </c>
      <c r="I1648" s="149">
        <v>0</v>
      </c>
      <c r="J1648" s="149">
        <v>0</v>
      </c>
      <c r="K1648" s="149">
        <v>0</v>
      </c>
      <c r="L1648" s="149">
        <v>0</v>
      </c>
      <c r="M1648" s="149">
        <v>6</v>
      </c>
      <c r="N1648" s="149">
        <v>0</v>
      </c>
      <c r="O1648" s="149">
        <v>6</v>
      </c>
      <c r="P1648" s="149">
        <v>0</v>
      </c>
      <c r="Q1648" s="149">
        <v>0</v>
      </c>
    </row>
    <row r="1649" customHeight="1" spans="1:17">
      <c r="A1649" s="150" t="s">
        <v>1895</v>
      </c>
      <c r="B1649" s="150" t="s">
        <v>1176</v>
      </c>
      <c r="C1649" s="150" t="s">
        <v>1185</v>
      </c>
      <c r="D1649" s="148" t="s">
        <v>1714</v>
      </c>
      <c r="E1649" s="148" t="s">
        <v>1715</v>
      </c>
      <c r="F1649" s="149">
        <v>6</v>
      </c>
      <c r="G1649" s="149">
        <v>0</v>
      </c>
      <c r="H1649" s="149">
        <v>0</v>
      </c>
      <c r="I1649" s="149">
        <v>0</v>
      </c>
      <c r="J1649" s="149">
        <v>0</v>
      </c>
      <c r="K1649" s="149">
        <v>0</v>
      </c>
      <c r="L1649" s="149">
        <v>0</v>
      </c>
      <c r="M1649" s="149">
        <v>6</v>
      </c>
      <c r="N1649" s="149">
        <v>0</v>
      </c>
      <c r="O1649" s="149">
        <v>6</v>
      </c>
      <c r="P1649" s="149">
        <v>0</v>
      </c>
      <c r="Q1649" s="149">
        <v>0</v>
      </c>
    </row>
    <row r="1650" customHeight="1" spans="1:17">
      <c r="A1650" s="150"/>
      <c r="B1650" s="150"/>
      <c r="C1650" s="150"/>
      <c r="D1650" s="148" t="s">
        <v>1273</v>
      </c>
      <c r="E1650" s="148" t="s">
        <v>1907</v>
      </c>
      <c r="F1650" s="149">
        <v>646.58</v>
      </c>
      <c r="G1650" s="149">
        <v>568.58</v>
      </c>
      <c r="H1650" s="149">
        <v>502.05</v>
      </c>
      <c r="I1650" s="149">
        <v>0</v>
      </c>
      <c r="J1650" s="149">
        <v>49.67</v>
      </c>
      <c r="K1650" s="149">
        <v>0</v>
      </c>
      <c r="L1650" s="149">
        <v>16.86</v>
      </c>
      <c r="M1650" s="149">
        <v>78</v>
      </c>
      <c r="N1650" s="149">
        <v>0</v>
      </c>
      <c r="O1650" s="149">
        <v>78</v>
      </c>
      <c r="P1650" s="149">
        <v>0</v>
      </c>
      <c r="Q1650" s="149">
        <v>0</v>
      </c>
    </row>
    <row r="1651" customHeight="1" spans="1:17">
      <c r="A1651" s="150"/>
      <c r="B1651" s="150"/>
      <c r="C1651" s="150"/>
      <c r="D1651" s="148" t="s">
        <v>1157</v>
      </c>
      <c r="E1651" s="148" t="s">
        <v>1908</v>
      </c>
      <c r="F1651" s="149">
        <v>618.58</v>
      </c>
      <c r="G1651" s="149">
        <v>568.58</v>
      </c>
      <c r="H1651" s="149">
        <v>502.05</v>
      </c>
      <c r="I1651" s="149">
        <v>0</v>
      </c>
      <c r="J1651" s="149">
        <v>49.67</v>
      </c>
      <c r="K1651" s="149">
        <v>0</v>
      </c>
      <c r="L1651" s="149">
        <v>16.86</v>
      </c>
      <c r="M1651" s="149">
        <v>50</v>
      </c>
      <c r="N1651" s="149">
        <v>0</v>
      </c>
      <c r="O1651" s="149">
        <v>50</v>
      </c>
      <c r="P1651" s="149">
        <v>0</v>
      </c>
      <c r="Q1651" s="149">
        <v>0</v>
      </c>
    </row>
    <row r="1652" customHeight="1" spans="1:17">
      <c r="A1652" s="150"/>
      <c r="B1652" s="150"/>
      <c r="C1652" s="150"/>
      <c r="D1652" s="148" t="s">
        <v>1708</v>
      </c>
      <c r="E1652" s="148" t="s">
        <v>1709</v>
      </c>
      <c r="F1652" s="149">
        <v>618.58</v>
      </c>
      <c r="G1652" s="149">
        <v>568.58</v>
      </c>
      <c r="H1652" s="149">
        <v>502.05</v>
      </c>
      <c r="I1652" s="149">
        <v>0</v>
      </c>
      <c r="J1652" s="149">
        <v>49.67</v>
      </c>
      <c r="K1652" s="149">
        <v>0</v>
      </c>
      <c r="L1652" s="149">
        <v>16.86</v>
      </c>
      <c r="M1652" s="149">
        <v>50</v>
      </c>
      <c r="N1652" s="149">
        <v>0</v>
      </c>
      <c r="O1652" s="149">
        <v>50</v>
      </c>
      <c r="P1652" s="149">
        <v>0</v>
      </c>
      <c r="Q1652" s="149">
        <v>0</v>
      </c>
    </row>
    <row r="1653" customHeight="1" spans="1:17">
      <c r="A1653" s="150" t="s">
        <v>1895</v>
      </c>
      <c r="B1653" s="150" t="s">
        <v>1270</v>
      </c>
      <c r="C1653" s="150" t="s">
        <v>1161</v>
      </c>
      <c r="D1653" s="148" t="s">
        <v>1710</v>
      </c>
      <c r="E1653" s="148" t="s">
        <v>1711</v>
      </c>
      <c r="F1653" s="149">
        <v>618.58</v>
      </c>
      <c r="G1653" s="149">
        <v>568.58</v>
      </c>
      <c r="H1653" s="149">
        <v>502.05</v>
      </c>
      <c r="I1653" s="149">
        <v>0</v>
      </c>
      <c r="J1653" s="149">
        <v>49.67</v>
      </c>
      <c r="K1653" s="149">
        <v>0</v>
      </c>
      <c r="L1653" s="149">
        <v>16.86</v>
      </c>
      <c r="M1653" s="149">
        <v>50</v>
      </c>
      <c r="N1653" s="149">
        <v>0</v>
      </c>
      <c r="O1653" s="149">
        <v>50</v>
      </c>
      <c r="P1653" s="149">
        <v>0</v>
      </c>
      <c r="Q1653" s="149">
        <v>0</v>
      </c>
    </row>
    <row r="1654" customHeight="1" spans="1:17">
      <c r="A1654" s="150"/>
      <c r="B1654" s="150"/>
      <c r="C1654" s="150"/>
      <c r="D1654" s="148" t="s">
        <v>1194</v>
      </c>
      <c r="E1654" s="148" t="s">
        <v>1909</v>
      </c>
      <c r="F1654" s="149">
        <v>10</v>
      </c>
      <c r="G1654" s="149">
        <v>0</v>
      </c>
      <c r="H1654" s="149">
        <v>0</v>
      </c>
      <c r="I1654" s="149">
        <v>0</v>
      </c>
      <c r="J1654" s="149">
        <v>0</v>
      </c>
      <c r="K1654" s="149">
        <v>0</v>
      </c>
      <c r="L1654" s="149">
        <v>0</v>
      </c>
      <c r="M1654" s="149">
        <v>10</v>
      </c>
      <c r="N1654" s="149">
        <v>0</v>
      </c>
      <c r="O1654" s="149">
        <v>10</v>
      </c>
      <c r="P1654" s="149">
        <v>0</v>
      </c>
      <c r="Q1654" s="149">
        <v>0</v>
      </c>
    </row>
    <row r="1655" customHeight="1" spans="1:17">
      <c r="A1655" s="150"/>
      <c r="B1655" s="150"/>
      <c r="C1655" s="150"/>
      <c r="D1655" s="148" t="s">
        <v>1708</v>
      </c>
      <c r="E1655" s="148" t="s">
        <v>1709</v>
      </c>
      <c r="F1655" s="149">
        <v>10</v>
      </c>
      <c r="G1655" s="149">
        <v>0</v>
      </c>
      <c r="H1655" s="149">
        <v>0</v>
      </c>
      <c r="I1655" s="149">
        <v>0</v>
      </c>
      <c r="J1655" s="149">
        <v>0</v>
      </c>
      <c r="K1655" s="149">
        <v>0</v>
      </c>
      <c r="L1655" s="149">
        <v>0</v>
      </c>
      <c r="M1655" s="149">
        <v>10</v>
      </c>
      <c r="N1655" s="149">
        <v>0</v>
      </c>
      <c r="O1655" s="149">
        <v>10</v>
      </c>
      <c r="P1655" s="149">
        <v>0</v>
      </c>
      <c r="Q1655" s="149">
        <v>0</v>
      </c>
    </row>
    <row r="1656" customHeight="1" spans="1:17">
      <c r="A1656" s="150" t="s">
        <v>1895</v>
      </c>
      <c r="B1656" s="150" t="s">
        <v>1270</v>
      </c>
      <c r="C1656" s="150" t="s">
        <v>1196</v>
      </c>
      <c r="D1656" s="148" t="s">
        <v>1710</v>
      </c>
      <c r="E1656" s="148" t="s">
        <v>1711</v>
      </c>
      <c r="F1656" s="149">
        <v>10</v>
      </c>
      <c r="G1656" s="149">
        <v>0</v>
      </c>
      <c r="H1656" s="149">
        <v>0</v>
      </c>
      <c r="I1656" s="149">
        <v>0</v>
      </c>
      <c r="J1656" s="149">
        <v>0</v>
      </c>
      <c r="K1656" s="149">
        <v>0</v>
      </c>
      <c r="L1656" s="149">
        <v>0</v>
      </c>
      <c r="M1656" s="149">
        <v>10</v>
      </c>
      <c r="N1656" s="149">
        <v>0</v>
      </c>
      <c r="O1656" s="149">
        <v>10</v>
      </c>
      <c r="P1656" s="149">
        <v>0</v>
      </c>
      <c r="Q1656" s="149">
        <v>0</v>
      </c>
    </row>
    <row r="1657" customHeight="1" spans="1:17">
      <c r="A1657" s="150"/>
      <c r="B1657" s="150"/>
      <c r="C1657" s="150"/>
      <c r="D1657" s="148" t="s">
        <v>1183</v>
      </c>
      <c r="E1657" s="148" t="s">
        <v>1910</v>
      </c>
      <c r="F1657" s="149">
        <v>18</v>
      </c>
      <c r="G1657" s="149">
        <v>0</v>
      </c>
      <c r="H1657" s="149">
        <v>0</v>
      </c>
      <c r="I1657" s="149">
        <v>0</v>
      </c>
      <c r="J1657" s="149">
        <v>0</v>
      </c>
      <c r="K1657" s="149">
        <v>0</v>
      </c>
      <c r="L1657" s="149">
        <v>0</v>
      </c>
      <c r="M1657" s="149">
        <v>18</v>
      </c>
      <c r="N1657" s="149">
        <v>0</v>
      </c>
      <c r="O1657" s="149">
        <v>18</v>
      </c>
      <c r="P1657" s="149">
        <v>0</v>
      </c>
      <c r="Q1657" s="149">
        <v>0</v>
      </c>
    </row>
    <row r="1658" customHeight="1" spans="1:17">
      <c r="A1658" s="150"/>
      <c r="B1658" s="150"/>
      <c r="C1658" s="150"/>
      <c r="D1658" s="148" t="s">
        <v>1708</v>
      </c>
      <c r="E1658" s="148" t="s">
        <v>1709</v>
      </c>
      <c r="F1658" s="149">
        <v>18</v>
      </c>
      <c r="G1658" s="149">
        <v>0</v>
      </c>
      <c r="H1658" s="149">
        <v>0</v>
      </c>
      <c r="I1658" s="149">
        <v>0</v>
      </c>
      <c r="J1658" s="149">
        <v>0</v>
      </c>
      <c r="K1658" s="149">
        <v>0</v>
      </c>
      <c r="L1658" s="149">
        <v>0</v>
      </c>
      <c r="M1658" s="149">
        <v>18</v>
      </c>
      <c r="N1658" s="149">
        <v>0</v>
      </c>
      <c r="O1658" s="149">
        <v>18</v>
      </c>
      <c r="P1658" s="149">
        <v>0</v>
      </c>
      <c r="Q1658" s="149">
        <v>0</v>
      </c>
    </row>
    <row r="1659" customHeight="1" spans="1:17">
      <c r="A1659" s="150" t="s">
        <v>1895</v>
      </c>
      <c r="B1659" s="150" t="s">
        <v>1270</v>
      </c>
      <c r="C1659" s="150" t="s">
        <v>1185</v>
      </c>
      <c r="D1659" s="148" t="s">
        <v>1710</v>
      </c>
      <c r="E1659" s="148" t="s">
        <v>1711</v>
      </c>
      <c r="F1659" s="149">
        <v>18</v>
      </c>
      <c r="G1659" s="149">
        <v>0</v>
      </c>
      <c r="H1659" s="149">
        <v>0</v>
      </c>
      <c r="I1659" s="149">
        <v>0</v>
      </c>
      <c r="J1659" s="149">
        <v>0</v>
      </c>
      <c r="K1659" s="149">
        <v>0</v>
      </c>
      <c r="L1659" s="149">
        <v>0</v>
      </c>
      <c r="M1659" s="149">
        <v>18</v>
      </c>
      <c r="N1659" s="149">
        <v>0</v>
      </c>
      <c r="O1659" s="149">
        <v>18</v>
      </c>
      <c r="P1659" s="149">
        <v>0</v>
      </c>
      <c r="Q1659" s="149">
        <v>0</v>
      </c>
    </row>
    <row r="1660" customHeight="1" spans="1:17">
      <c r="A1660" s="150"/>
      <c r="B1660" s="150"/>
      <c r="C1660" s="150"/>
      <c r="D1660" s="148" t="s">
        <v>1276</v>
      </c>
      <c r="E1660" s="148" t="s">
        <v>1911</v>
      </c>
      <c r="F1660" s="149">
        <v>1042.2</v>
      </c>
      <c r="G1660" s="149">
        <v>0</v>
      </c>
      <c r="H1660" s="149">
        <v>0</v>
      </c>
      <c r="I1660" s="149">
        <v>0</v>
      </c>
      <c r="J1660" s="149">
        <v>0</v>
      </c>
      <c r="K1660" s="149">
        <v>0</v>
      </c>
      <c r="L1660" s="149">
        <v>0</v>
      </c>
      <c r="M1660" s="149">
        <v>1042.2</v>
      </c>
      <c r="N1660" s="149">
        <v>0</v>
      </c>
      <c r="O1660" s="149">
        <v>0</v>
      </c>
      <c r="P1660" s="149">
        <v>1042.2</v>
      </c>
      <c r="Q1660" s="149">
        <v>0</v>
      </c>
    </row>
    <row r="1661" customHeight="1" spans="1:17">
      <c r="A1661" s="150"/>
      <c r="B1661" s="150"/>
      <c r="C1661" s="150"/>
      <c r="D1661" s="148" t="s">
        <v>1183</v>
      </c>
      <c r="E1661" s="148" t="s">
        <v>1912</v>
      </c>
      <c r="F1661" s="149">
        <v>1042.2</v>
      </c>
      <c r="G1661" s="149">
        <v>0</v>
      </c>
      <c r="H1661" s="149">
        <v>0</v>
      </c>
      <c r="I1661" s="149">
        <v>0</v>
      </c>
      <c r="J1661" s="149">
        <v>0</v>
      </c>
      <c r="K1661" s="149">
        <v>0</v>
      </c>
      <c r="L1661" s="149">
        <v>0</v>
      </c>
      <c r="M1661" s="149">
        <v>1042.2</v>
      </c>
      <c r="N1661" s="149">
        <v>0</v>
      </c>
      <c r="O1661" s="149">
        <v>0</v>
      </c>
      <c r="P1661" s="149">
        <v>1042.2</v>
      </c>
      <c r="Q1661" s="149">
        <v>0</v>
      </c>
    </row>
    <row r="1662" customHeight="1" spans="1:17">
      <c r="A1662" s="150"/>
      <c r="B1662" s="150"/>
      <c r="C1662" s="150"/>
      <c r="D1662" s="148" t="s">
        <v>1913</v>
      </c>
      <c r="E1662" s="148" t="s">
        <v>1914</v>
      </c>
      <c r="F1662" s="149">
        <v>1042.2</v>
      </c>
      <c r="G1662" s="149">
        <v>0</v>
      </c>
      <c r="H1662" s="149">
        <v>0</v>
      </c>
      <c r="I1662" s="149">
        <v>0</v>
      </c>
      <c r="J1662" s="149">
        <v>0</v>
      </c>
      <c r="K1662" s="149">
        <v>0</v>
      </c>
      <c r="L1662" s="149">
        <v>0</v>
      </c>
      <c r="M1662" s="149">
        <v>1042.2</v>
      </c>
      <c r="N1662" s="149">
        <v>0</v>
      </c>
      <c r="O1662" s="149">
        <v>0</v>
      </c>
      <c r="P1662" s="149">
        <v>1042.2</v>
      </c>
      <c r="Q1662" s="149">
        <v>0</v>
      </c>
    </row>
    <row r="1663" customHeight="1" spans="1:17">
      <c r="A1663" s="150" t="s">
        <v>1895</v>
      </c>
      <c r="B1663" s="150" t="s">
        <v>1182</v>
      </c>
      <c r="C1663" s="150" t="s">
        <v>1185</v>
      </c>
      <c r="D1663" s="148" t="s">
        <v>1915</v>
      </c>
      <c r="E1663" s="148" t="s">
        <v>1916</v>
      </c>
      <c r="F1663" s="149">
        <v>1042.2</v>
      </c>
      <c r="G1663" s="149">
        <v>0</v>
      </c>
      <c r="H1663" s="149">
        <v>0</v>
      </c>
      <c r="I1663" s="149">
        <v>0</v>
      </c>
      <c r="J1663" s="149">
        <v>0</v>
      </c>
      <c r="K1663" s="149">
        <v>0</v>
      </c>
      <c r="L1663" s="149">
        <v>0</v>
      </c>
      <c r="M1663" s="149">
        <v>1042.2</v>
      </c>
      <c r="N1663" s="149">
        <v>0</v>
      </c>
      <c r="O1663" s="149">
        <v>0</v>
      </c>
      <c r="P1663" s="149">
        <v>1042.2</v>
      </c>
      <c r="Q1663" s="149">
        <v>0</v>
      </c>
    </row>
    <row r="1664" customHeight="1" spans="1:17">
      <c r="A1664" s="219"/>
      <c r="B1664" s="219"/>
      <c r="C1664" s="219"/>
      <c r="D1664" s="220" t="s">
        <v>1917</v>
      </c>
      <c r="E1664" s="220" t="s">
        <v>1918</v>
      </c>
      <c r="F1664" s="221">
        <v>999.65</v>
      </c>
      <c r="G1664" s="221">
        <v>840.15</v>
      </c>
      <c r="H1664" s="221">
        <v>722.13</v>
      </c>
      <c r="I1664" s="221">
        <v>0</v>
      </c>
      <c r="J1664" s="221">
        <v>90.13</v>
      </c>
      <c r="K1664" s="221">
        <v>0</v>
      </c>
      <c r="L1664" s="221">
        <v>27.89</v>
      </c>
      <c r="M1664" s="221">
        <v>159.5</v>
      </c>
      <c r="N1664" s="221">
        <v>0</v>
      </c>
      <c r="O1664" s="221">
        <v>94</v>
      </c>
      <c r="P1664" s="221">
        <v>0</v>
      </c>
      <c r="Q1664" s="221">
        <v>65.5</v>
      </c>
    </row>
    <row r="1665" customHeight="1" spans="1:17">
      <c r="A1665" s="150"/>
      <c r="B1665" s="150"/>
      <c r="C1665" s="150"/>
      <c r="D1665" s="148" t="s">
        <v>1155</v>
      </c>
      <c r="E1665" s="148" t="s">
        <v>1919</v>
      </c>
      <c r="F1665" s="149">
        <v>934.15</v>
      </c>
      <c r="G1665" s="149">
        <v>840.15</v>
      </c>
      <c r="H1665" s="149">
        <v>722.13</v>
      </c>
      <c r="I1665" s="149">
        <v>0</v>
      </c>
      <c r="J1665" s="149">
        <v>90.13</v>
      </c>
      <c r="K1665" s="149">
        <v>0</v>
      </c>
      <c r="L1665" s="149">
        <v>27.89</v>
      </c>
      <c r="M1665" s="149">
        <v>94</v>
      </c>
      <c r="N1665" s="149">
        <v>0</v>
      </c>
      <c r="O1665" s="149">
        <v>94</v>
      </c>
      <c r="P1665" s="149">
        <v>0</v>
      </c>
      <c r="Q1665" s="149">
        <v>0</v>
      </c>
    </row>
    <row r="1666" customHeight="1" spans="1:17">
      <c r="A1666" s="150"/>
      <c r="B1666" s="150"/>
      <c r="C1666" s="150"/>
      <c r="D1666" s="148" t="s">
        <v>1157</v>
      </c>
      <c r="E1666" s="148" t="s">
        <v>1920</v>
      </c>
      <c r="F1666" s="149">
        <v>900.15</v>
      </c>
      <c r="G1666" s="149">
        <v>840.15</v>
      </c>
      <c r="H1666" s="149">
        <v>722.13</v>
      </c>
      <c r="I1666" s="149">
        <v>0</v>
      </c>
      <c r="J1666" s="149">
        <v>90.13</v>
      </c>
      <c r="K1666" s="149">
        <v>0</v>
      </c>
      <c r="L1666" s="149">
        <v>27.89</v>
      </c>
      <c r="M1666" s="149">
        <v>60</v>
      </c>
      <c r="N1666" s="149">
        <v>0</v>
      </c>
      <c r="O1666" s="149">
        <v>60</v>
      </c>
      <c r="P1666" s="149">
        <v>0</v>
      </c>
      <c r="Q1666" s="149">
        <v>0</v>
      </c>
    </row>
    <row r="1667" customHeight="1" spans="1:17">
      <c r="A1667" s="150"/>
      <c r="B1667" s="150"/>
      <c r="C1667" s="150"/>
      <c r="D1667" s="148" t="s">
        <v>1704</v>
      </c>
      <c r="E1667" s="148" t="s">
        <v>1705</v>
      </c>
      <c r="F1667" s="149">
        <v>900.15</v>
      </c>
      <c r="G1667" s="149">
        <v>840.15</v>
      </c>
      <c r="H1667" s="149">
        <v>722.13</v>
      </c>
      <c r="I1667" s="149">
        <v>0</v>
      </c>
      <c r="J1667" s="149">
        <v>90.13</v>
      </c>
      <c r="K1667" s="149">
        <v>0</v>
      </c>
      <c r="L1667" s="149">
        <v>27.89</v>
      </c>
      <c r="M1667" s="149">
        <v>60</v>
      </c>
      <c r="N1667" s="149">
        <v>0</v>
      </c>
      <c r="O1667" s="149">
        <v>60</v>
      </c>
      <c r="P1667" s="149">
        <v>0</v>
      </c>
      <c r="Q1667" s="149">
        <v>0</v>
      </c>
    </row>
    <row r="1668" customHeight="1" spans="1:17">
      <c r="A1668" s="150" t="s">
        <v>1917</v>
      </c>
      <c r="B1668" s="150" t="s">
        <v>1161</v>
      </c>
      <c r="C1668" s="150" t="s">
        <v>1161</v>
      </c>
      <c r="D1668" s="148" t="s">
        <v>1706</v>
      </c>
      <c r="E1668" s="148" t="s">
        <v>1707</v>
      </c>
      <c r="F1668" s="149">
        <v>900.15</v>
      </c>
      <c r="G1668" s="149">
        <v>840.15</v>
      </c>
      <c r="H1668" s="149">
        <v>722.13</v>
      </c>
      <c r="I1668" s="149">
        <v>0</v>
      </c>
      <c r="J1668" s="149">
        <v>90.13</v>
      </c>
      <c r="K1668" s="149">
        <v>0</v>
      </c>
      <c r="L1668" s="149">
        <v>27.89</v>
      </c>
      <c r="M1668" s="149">
        <v>60</v>
      </c>
      <c r="N1668" s="149">
        <v>0</v>
      </c>
      <c r="O1668" s="149">
        <v>60</v>
      </c>
      <c r="P1668" s="149">
        <v>0</v>
      </c>
      <c r="Q1668" s="149">
        <v>0</v>
      </c>
    </row>
    <row r="1669" customHeight="1" spans="1:17">
      <c r="A1669" s="150"/>
      <c r="B1669" s="150"/>
      <c r="C1669" s="150"/>
      <c r="D1669" s="148" t="s">
        <v>1194</v>
      </c>
      <c r="E1669" s="148" t="s">
        <v>1921</v>
      </c>
      <c r="F1669" s="149">
        <v>14</v>
      </c>
      <c r="G1669" s="149">
        <v>0</v>
      </c>
      <c r="H1669" s="149">
        <v>0</v>
      </c>
      <c r="I1669" s="149">
        <v>0</v>
      </c>
      <c r="J1669" s="149">
        <v>0</v>
      </c>
      <c r="K1669" s="149">
        <v>0</v>
      </c>
      <c r="L1669" s="149">
        <v>0</v>
      </c>
      <c r="M1669" s="149">
        <v>14</v>
      </c>
      <c r="N1669" s="149">
        <v>0</v>
      </c>
      <c r="O1669" s="149">
        <v>14</v>
      </c>
      <c r="P1669" s="149">
        <v>0</v>
      </c>
      <c r="Q1669" s="149">
        <v>0</v>
      </c>
    </row>
    <row r="1670" customHeight="1" spans="1:17">
      <c r="A1670" s="150"/>
      <c r="B1670" s="150"/>
      <c r="C1670" s="150"/>
      <c r="D1670" s="148" t="s">
        <v>1704</v>
      </c>
      <c r="E1670" s="148" t="s">
        <v>1705</v>
      </c>
      <c r="F1670" s="149">
        <v>14</v>
      </c>
      <c r="G1670" s="149">
        <v>0</v>
      </c>
      <c r="H1670" s="149">
        <v>0</v>
      </c>
      <c r="I1670" s="149">
        <v>0</v>
      </c>
      <c r="J1670" s="149">
        <v>0</v>
      </c>
      <c r="K1670" s="149">
        <v>0</v>
      </c>
      <c r="L1670" s="149">
        <v>0</v>
      </c>
      <c r="M1670" s="149">
        <v>14</v>
      </c>
      <c r="N1670" s="149">
        <v>0</v>
      </c>
      <c r="O1670" s="149">
        <v>14</v>
      </c>
      <c r="P1670" s="149">
        <v>0</v>
      </c>
      <c r="Q1670" s="149">
        <v>0</v>
      </c>
    </row>
    <row r="1671" customHeight="1" spans="1:17">
      <c r="A1671" s="150" t="s">
        <v>1917</v>
      </c>
      <c r="B1671" s="150" t="s">
        <v>1161</v>
      </c>
      <c r="C1671" s="150" t="s">
        <v>1196</v>
      </c>
      <c r="D1671" s="148" t="s">
        <v>1706</v>
      </c>
      <c r="E1671" s="148" t="s">
        <v>1707</v>
      </c>
      <c r="F1671" s="149">
        <v>14</v>
      </c>
      <c r="G1671" s="149">
        <v>0</v>
      </c>
      <c r="H1671" s="149">
        <v>0</v>
      </c>
      <c r="I1671" s="149">
        <v>0</v>
      </c>
      <c r="J1671" s="149">
        <v>0</v>
      </c>
      <c r="K1671" s="149">
        <v>0</v>
      </c>
      <c r="L1671" s="149">
        <v>0</v>
      </c>
      <c r="M1671" s="149">
        <v>14</v>
      </c>
      <c r="N1671" s="149">
        <v>0</v>
      </c>
      <c r="O1671" s="149">
        <v>14</v>
      </c>
      <c r="P1671" s="149">
        <v>0</v>
      </c>
      <c r="Q1671" s="149">
        <v>0</v>
      </c>
    </row>
    <row r="1672" customHeight="1" spans="1:17">
      <c r="A1672" s="150"/>
      <c r="B1672" s="150"/>
      <c r="C1672" s="150"/>
      <c r="D1672" s="148" t="s">
        <v>1171</v>
      </c>
      <c r="E1672" s="148" t="s">
        <v>1922</v>
      </c>
      <c r="F1672" s="149">
        <v>20</v>
      </c>
      <c r="G1672" s="149">
        <v>0</v>
      </c>
      <c r="H1672" s="149">
        <v>0</v>
      </c>
      <c r="I1672" s="149">
        <v>0</v>
      </c>
      <c r="J1672" s="149">
        <v>0</v>
      </c>
      <c r="K1672" s="149">
        <v>0</v>
      </c>
      <c r="L1672" s="149">
        <v>0</v>
      </c>
      <c r="M1672" s="149">
        <v>20</v>
      </c>
      <c r="N1672" s="149">
        <v>0</v>
      </c>
      <c r="O1672" s="149">
        <v>20</v>
      </c>
      <c r="P1672" s="149">
        <v>0</v>
      </c>
      <c r="Q1672" s="149">
        <v>0</v>
      </c>
    </row>
    <row r="1673" customHeight="1" spans="1:17">
      <c r="A1673" s="150"/>
      <c r="B1673" s="150"/>
      <c r="C1673" s="150"/>
      <c r="D1673" s="148" t="s">
        <v>1704</v>
      </c>
      <c r="E1673" s="148" t="s">
        <v>1705</v>
      </c>
      <c r="F1673" s="149">
        <v>20</v>
      </c>
      <c r="G1673" s="149">
        <v>0</v>
      </c>
      <c r="H1673" s="149">
        <v>0</v>
      </c>
      <c r="I1673" s="149">
        <v>0</v>
      </c>
      <c r="J1673" s="149">
        <v>0</v>
      </c>
      <c r="K1673" s="149">
        <v>0</v>
      </c>
      <c r="L1673" s="149">
        <v>0</v>
      </c>
      <c r="M1673" s="149">
        <v>20</v>
      </c>
      <c r="N1673" s="149">
        <v>0</v>
      </c>
      <c r="O1673" s="149">
        <v>20</v>
      </c>
      <c r="P1673" s="149">
        <v>0</v>
      </c>
      <c r="Q1673" s="149">
        <v>0</v>
      </c>
    </row>
    <row r="1674" customHeight="1" spans="1:17">
      <c r="A1674" s="150" t="s">
        <v>1917</v>
      </c>
      <c r="B1674" s="150" t="s">
        <v>1161</v>
      </c>
      <c r="C1674" s="150" t="s">
        <v>1173</v>
      </c>
      <c r="D1674" s="148" t="s">
        <v>1706</v>
      </c>
      <c r="E1674" s="148" t="s">
        <v>1707</v>
      </c>
      <c r="F1674" s="149">
        <v>20</v>
      </c>
      <c r="G1674" s="149">
        <v>0</v>
      </c>
      <c r="H1674" s="149">
        <v>0</v>
      </c>
      <c r="I1674" s="149">
        <v>0</v>
      </c>
      <c r="J1674" s="149">
        <v>0</v>
      </c>
      <c r="K1674" s="149">
        <v>0</v>
      </c>
      <c r="L1674" s="149">
        <v>0</v>
      </c>
      <c r="M1674" s="149">
        <v>20</v>
      </c>
      <c r="N1674" s="149">
        <v>0</v>
      </c>
      <c r="O1674" s="149">
        <v>20</v>
      </c>
      <c r="P1674" s="149">
        <v>0</v>
      </c>
      <c r="Q1674" s="149">
        <v>0</v>
      </c>
    </row>
    <row r="1675" customHeight="1" spans="1:17">
      <c r="A1675" s="150"/>
      <c r="B1675" s="150"/>
      <c r="C1675" s="150"/>
      <c r="D1675" s="148" t="s">
        <v>1248</v>
      </c>
      <c r="E1675" s="148" t="s">
        <v>1923</v>
      </c>
      <c r="F1675" s="149">
        <v>65.5</v>
      </c>
      <c r="G1675" s="149">
        <v>0</v>
      </c>
      <c r="H1675" s="149">
        <v>0</v>
      </c>
      <c r="I1675" s="149">
        <v>0</v>
      </c>
      <c r="J1675" s="149">
        <v>0</v>
      </c>
      <c r="K1675" s="149">
        <v>0</v>
      </c>
      <c r="L1675" s="149">
        <v>0</v>
      </c>
      <c r="M1675" s="149">
        <v>65.5</v>
      </c>
      <c r="N1675" s="149">
        <v>0</v>
      </c>
      <c r="O1675" s="149">
        <v>0</v>
      </c>
      <c r="P1675" s="149">
        <v>0</v>
      </c>
      <c r="Q1675" s="149">
        <v>65.5</v>
      </c>
    </row>
    <row r="1676" customHeight="1" spans="1:17">
      <c r="A1676" s="150"/>
      <c r="B1676" s="150"/>
      <c r="C1676" s="150"/>
      <c r="D1676" s="148" t="s">
        <v>1584</v>
      </c>
      <c r="E1676" s="148" t="s">
        <v>1924</v>
      </c>
      <c r="F1676" s="149">
        <v>65.5</v>
      </c>
      <c r="G1676" s="149">
        <v>0</v>
      </c>
      <c r="H1676" s="149">
        <v>0</v>
      </c>
      <c r="I1676" s="149">
        <v>0</v>
      </c>
      <c r="J1676" s="149">
        <v>0</v>
      </c>
      <c r="K1676" s="149">
        <v>0</v>
      </c>
      <c r="L1676" s="149">
        <v>0</v>
      </c>
      <c r="M1676" s="149">
        <v>65.5</v>
      </c>
      <c r="N1676" s="149">
        <v>0</v>
      </c>
      <c r="O1676" s="149">
        <v>0</v>
      </c>
      <c r="P1676" s="149">
        <v>0</v>
      </c>
      <c r="Q1676" s="149">
        <v>65.5</v>
      </c>
    </row>
    <row r="1677" customHeight="1" spans="1:17">
      <c r="A1677" s="150"/>
      <c r="B1677" s="150"/>
      <c r="C1677" s="150"/>
      <c r="D1677" s="148" t="s">
        <v>1853</v>
      </c>
      <c r="E1677" s="148" t="s">
        <v>1854</v>
      </c>
      <c r="F1677" s="149">
        <v>65.5</v>
      </c>
      <c r="G1677" s="149">
        <v>0</v>
      </c>
      <c r="H1677" s="149">
        <v>0</v>
      </c>
      <c r="I1677" s="149">
        <v>0</v>
      </c>
      <c r="J1677" s="149">
        <v>0</v>
      </c>
      <c r="K1677" s="149">
        <v>0</v>
      </c>
      <c r="L1677" s="149">
        <v>0</v>
      </c>
      <c r="M1677" s="149">
        <v>65.5</v>
      </c>
      <c r="N1677" s="149">
        <v>0</v>
      </c>
      <c r="O1677" s="149">
        <v>0</v>
      </c>
      <c r="P1677" s="149">
        <v>0</v>
      </c>
      <c r="Q1677" s="149">
        <v>65.5</v>
      </c>
    </row>
    <row r="1678" customHeight="1" spans="1:17">
      <c r="A1678" s="150" t="s">
        <v>1917</v>
      </c>
      <c r="B1678" s="150" t="s">
        <v>1176</v>
      </c>
      <c r="C1678" s="150" t="s">
        <v>1547</v>
      </c>
      <c r="D1678" s="148" t="s">
        <v>1855</v>
      </c>
      <c r="E1678" s="148" t="s">
        <v>1856</v>
      </c>
      <c r="F1678" s="149">
        <v>65.5</v>
      </c>
      <c r="G1678" s="149">
        <v>0</v>
      </c>
      <c r="H1678" s="149">
        <v>0</v>
      </c>
      <c r="I1678" s="149">
        <v>0</v>
      </c>
      <c r="J1678" s="149">
        <v>0</v>
      </c>
      <c r="K1678" s="149">
        <v>0</v>
      </c>
      <c r="L1678" s="149">
        <v>0</v>
      </c>
      <c r="M1678" s="149">
        <v>65.5</v>
      </c>
      <c r="N1678" s="149">
        <v>0</v>
      </c>
      <c r="O1678" s="149">
        <v>0</v>
      </c>
      <c r="P1678" s="149">
        <v>0</v>
      </c>
      <c r="Q1678" s="149">
        <v>65.5</v>
      </c>
    </row>
    <row r="1679" customHeight="1" spans="1:17">
      <c r="A1679" s="150"/>
      <c r="B1679" s="150"/>
      <c r="C1679" s="150"/>
      <c r="D1679" s="148" t="s">
        <v>1925</v>
      </c>
      <c r="E1679" s="148" t="s">
        <v>1926</v>
      </c>
      <c r="F1679" s="149">
        <v>12151.19</v>
      </c>
      <c r="G1679" s="149">
        <v>6117.09</v>
      </c>
      <c r="H1679" s="149">
        <v>5156.12</v>
      </c>
      <c r="I1679" s="149">
        <v>960.97</v>
      </c>
      <c r="J1679" s="149">
        <v>0</v>
      </c>
      <c r="K1679" s="149">
        <v>0</v>
      </c>
      <c r="L1679" s="149">
        <v>0</v>
      </c>
      <c r="M1679" s="149">
        <v>6034.1</v>
      </c>
      <c r="N1679" s="149">
        <v>0</v>
      </c>
      <c r="O1679" s="149">
        <v>34.1</v>
      </c>
      <c r="P1679" s="149">
        <v>0</v>
      </c>
      <c r="Q1679" s="149">
        <v>6000</v>
      </c>
    </row>
    <row r="1680" customHeight="1" spans="1:17">
      <c r="A1680" s="150"/>
      <c r="B1680" s="150"/>
      <c r="C1680" s="150"/>
      <c r="D1680" s="148" t="s">
        <v>1155</v>
      </c>
      <c r="E1680" s="148" t="s">
        <v>1927</v>
      </c>
      <c r="F1680" s="149">
        <v>6005</v>
      </c>
      <c r="G1680" s="149">
        <v>0</v>
      </c>
      <c r="H1680" s="149">
        <v>0</v>
      </c>
      <c r="I1680" s="149">
        <v>0</v>
      </c>
      <c r="J1680" s="149">
        <v>0</v>
      </c>
      <c r="K1680" s="149">
        <v>0</v>
      </c>
      <c r="L1680" s="149">
        <v>0</v>
      </c>
      <c r="M1680" s="149">
        <v>6005</v>
      </c>
      <c r="N1680" s="149">
        <v>0</v>
      </c>
      <c r="O1680" s="149">
        <v>5</v>
      </c>
      <c r="P1680" s="149">
        <v>0</v>
      </c>
      <c r="Q1680" s="149">
        <v>6000</v>
      </c>
    </row>
    <row r="1681" customHeight="1" spans="1:17">
      <c r="A1681" s="150"/>
      <c r="B1681" s="150"/>
      <c r="C1681" s="150"/>
      <c r="D1681" s="148" t="s">
        <v>1194</v>
      </c>
      <c r="E1681" s="148" t="s">
        <v>1928</v>
      </c>
      <c r="F1681" s="149">
        <v>6000</v>
      </c>
      <c r="G1681" s="149">
        <v>0</v>
      </c>
      <c r="H1681" s="149">
        <v>0</v>
      </c>
      <c r="I1681" s="149">
        <v>0</v>
      </c>
      <c r="J1681" s="149">
        <v>0</v>
      </c>
      <c r="K1681" s="149">
        <v>0</v>
      </c>
      <c r="L1681" s="149">
        <v>0</v>
      </c>
      <c r="M1681" s="149">
        <v>6000</v>
      </c>
      <c r="N1681" s="149">
        <v>0</v>
      </c>
      <c r="O1681" s="149">
        <v>0</v>
      </c>
      <c r="P1681" s="149">
        <v>0</v>
      </c>
      <c r="Q1681" s="149">
        <v>6000</v>
      </c>
    </row>
    <row r="1682" customHeight="1" spans="1:17">
      <c r="A1682" s="150"/>
      <c r="B1682" s="150"/>
      <c r="C1682" s="150"/>
      <c r="D1682" s="148" t="s">
        <v>1827</v>
      </c>
      <c r="E1682" s="148" t="s">
        <v>1828</v>
      </c>
      <c r="F1682" s="149">
        <v>6000</v>
      </c>
      <c r="G1682" s="149">
        <v>0</v>
      </c>
      <c r="H1682" s="149">
        <v>0</v>
      </c>
      <c r="I1682" s="149">
        <v>0</v>
      </c>
      <c r="J1682" s="149">
        <v>0</v>
      </c>
      <c r="K1682" s="149">
        <v>0</v>
      </c>
      <c r="L1682" s="149">
        <v>0</v>
      </c>
      <c r="M1682" s="149">
        <v>6000</v>
      </c>
      <c r="N1682" s="149">
        <v>0</v>
      </c>
      <c r="O1682" s="149">
        <v>0</v>
      </c>
      <c r="P1682" s="149">
        <v>0</v>
      </c>
      <c r="Q1682" s="149">
        <v>6000</v>
      </c>
    </row>
    <row r="1683" customHeight="1" spans="1:17">
      <c r="A1683" s="150" t="s">
        <v>1925</v>
      </c>
      <c r="B1683" s="150" t="s">
        <v>1161</v>
      </c>
      <c r="C1683" s="150" t="s">
        <v>1196</v>
      </c>
      <c r="D1683" s="148" t="s">
        <v>1829</v>
      </c>
      <c r="E1683" s="148" t="s">
        <v>1830</v>
      </c>
      <c r="F1683" s="149">
        <v>6000</v>
      </c>
      <c r="G1683" s="149">
        <v>0</v>
      </c>
      <c r="H1683" s="149">
        <v>0</v>
      </c>
      <c r="I1683" s="149">
        <v>0</v>
      </c>
      <c r="J1683" s="149">
        <v>0</v>
      </c>
      <c r="K1683" s="149">
        <v>0</v>
      </c>
      <c r="L1683" s="149">
        <v>0</v>
      </c>
      <c r="M1683" s="149">
        <v>6000</v>
      </c>
      <c r="N1683" s="149">
        <v>0</v>
      </c>
      <c r="O1683" s="149">
        <v>0</v>
      </c>
      <c r="P1683" s="149">
        <v>0</v>
      </c>
      <c r="Q1683" s="149">
        <v>6000</v>
      </c>
    </row>
    <row r="1684" customHeight="1" spans="1:17">
      <c r="A1684" s="150"/>
      <c r="B1684" s="150"/>
      <c r="C1684" s="150"/>
      <c r="D1684" s="148" t="s">
        <v>1268</v>
      </c>
      <c r="E1684" s="148" t="s">
        <v>1929</v>
      </c>
      <c r="F1684" s="149">
        <v>5</v>
      </c>
      <c r="G1684" s="149">
        <v>0</v>
      </c>
      <c r="H1684" s="149">
        <v>0</v>
      </c>
      <c r="I1684" s="149">
        <v>0</v>
      </c>
      <c r="J1684" s="149">
        <v>0</v>
      </c>
      <c r="K1684" s="149">
        <v>0</v>
      </c>
      <c r="L1684" s="149">
        <v>0</v>
      </c>
      <c r="M1684" s="149">
        <v>5</v>
      </c>
      <c r="N1684" s="149">
        <v>0</v>
      </c>
      <c r="O1684" s="149">
        <v>5</v>
      </c>
      <c r="P1684" s="149">
        <v>0</v>
      </c>
      <c r="Q1684" s="149">
        <v>0</v>
      </c>
    </row>
    <row r="1685" customHeight="1" spans="1:17">
      <c r="A1685" s="150"/>
      <c r="B1685" s="150"/>
      <c r="C1685" s="150"/>
      <c r="D1685" s="148" t="s">
        <v>1930</v>
      </c>
      <c r="E1685" s="148" t="s">
        <v>1931</v>
      </c>
      <c r="F1685" s="149">
        <v>5</v>
      </c>
      <c r="G1685" s="149">
        <v>0</v>
      </c>
      <c r="H1685" s="149">
        <v>0</v>
      </c>
      <c r="I1685" s="149">
        <v>0</v>
      </c>
      <c r="J1685" s="149">
        <v>0</v>
      </c>
      <c r="K1685" s="149">
        <v>0</v>
      </c>
      <c r="L1685" s="149">
        <v>0</v>
      </c>
      <c r="M1685" s="149">
        <v>5</v>
      </c>
      <c r="N1685" s="149">
        <v>0</v>
      </c>
      <c r="O1685" s="149">
        <v>5</v>
      </c>
      <c r="P1685" s="149">
        <v>0</v>
      </c>
      <c r="Q1685" s="149">
        <v>0</v>
      </c>
    </row>
    <row r="1686" customHeight="1" spans="1:17">
      <c r="A1686" s="150" t="s">
        <v>1925</v>
      </c>
      <c r="B1686" s="150" t="s">
        <v>1161</v>
      </c>
      <c r="C1686" s="150" t="s">
        <v>1270</v>
      </c>
      <c r="D1686" s="148" t="s">
        <v>1932</v>
      </c>
      <c r="E1686" s="148" t="s">
        <v>1933</v>
      </c>
      <c r="F1686" s="149">
        <v>5</v>
      </c>
      <c r="G1686" s="149">
        <v>0</v>
      </c>
      <c r="H1686" s="149">
        <v>0</v>
      </c>
      <c r="I1686" s="149">
        <v>0</v>
      </c>
      <c r="J1686" s="149">
        <v>0</v>
      </c>
      <c r="K1686" s="149">
        <v>0</v>
      </c>
      <c r="L1686" s="149">
        <v>0</v>
      </c>
      <c r="M1686" s="149">
        <v>5</v>
      </c>
      <c r="N1686" s="149">
        <v>0</v>
      </c>
      <c r="O1686" s="149">
        <v>5</v>
      </c>
      <c r="P1686" s="149">
        <v>0</v>
      </c>
      <c r="Q1686" s="149">
        <v>0</v>
      </c>
    </row>
    <row r="1687" customHeight="1" spans="1:17">
      <c r="A1687" s="150"/>
      <c r="B1687" s="150"/>
      <c r="C1687" s="150"/>
      <c r="D1687" s="148" t="s">
        <v>1186</v>
      </c>
      <c r="E1687" s="148" t="s">
        <v>1934</v>
      </c>
      <c r="F1687" s="149">
        <v>6117.09</v>
      </c>
      <c r="G1687" s="149">
        <v>6117.09</v>
      </c>
      <c r="H1687" s="149">
        <v>5156.12</v>
      </c>
      <c r="I1687" s="149">
        <v>960.97</v>
      </c>
      <c r="J1687" s="149">
        <v>0</v>
      </c>
      <c r="K1687" s="149">
        <v>0</v>
      </c>
      <c r="L1687" s="149">
        <v>0</v>
      </c>
      <c r="M1687" s="149">
        <v>0</v>
      </c>
      <c r="N1687" s="149">
        <v>0</v>
      </c>
      <c r="O1687" s="149">
        <v>0</v>
      </c>
      <c r="P1687" s="149">
        <v>0</v>
      </c>
      <c r="Q1687" s="149">
        <v>0</v>
      </c>
    </row>
    <row r="1688" customHeight="1" spans="1:17">
      <c r="A1688" s="150"/>
      <c r="B1688" s="150"/>
      <c r="C1688" s="150"/>
      <c r="D1688" s="148" t="s">
        <v>1157</v>
      </c>
      <c r="E1688" s="148" t="s">
        <v>1935</v>
      </c>
      <c r="F1688" s="149">
        <v>6117.09</v>
      </c>
      <c r="G1688" s="149">
        <v>6117.09</v>
      </c>
      <c r="H1688" s="149">
        <v>5156.12</v>
      </c>
      <c r="I1688" s="149">
        <v>960.97</v>
      </c>
      <c r="J1688" s="149">
        <v>0</v>
      </c>
      <c r="K1688" s="149">
        <v>0</v>
      </c>
      <c r="L1688" s="149">
        <v>0</v>
      </c>
      <c r="M1688" s="149">
        <v>0</v>
      </c>
      <c r="N1688" s="149">
        <v>0</v>
      </c>
      <c r="O1688" s="149">
        <v>0</v>
      </c>
      <c r="P1688" s="149">
        <v>0</v>
      </c>
      <c r="Q1688" s="149">
        <v>0</v>
      </c>
    </row>
    <row r="1689" customHeight="1" spans="1:17">
      <c r="A1689" s="150"/>
      <c r="B1689" s="150"/>
      <c r="C1689" s="150"/>
      <c r="D1689" s="148" t="s">
        <v>1204</v>
      </c>
      <c r="E1689" s="148" t="s">
        <v>1205</v>
      </c>
      <c r="F1689" s="149">
        <v>301.27</v>
      </c>
      <c r="G1689" s="149">
        <v>301.27</v>
      </c>
      <c r="H1689" s="149">
        <v>301.27</v>
      </c>
      <c r="I1689" s="149">
        <v>0</v>
      </c>
      <c r="J1689" s="149">
        <v>0</v>
      </c>
      <c r="K1689" s="149">
        <v>0</v>
      </c>
      <c r="L1689" s="149">
        <v>0</v>
      </c>
      <c r="M1689" s="149">
        <v>0</v>
      </c>
      <c r="N1689" s="149">
        <v>0</v>
      </c>
      <c r="O1689" s="149">
        <v>0</v>
      </c>
      <c r="P1689" s="149">
        <v>0</v>
      </c>
      <c r="Q1689" s="149">
        <v>0</v>
      </c>
    </row>
    <row r="1690" customHeight="1" spans="1:17">
      <c r="A1690" s="150" t="s">
        <v>1925</v>
      </c>
      <c r="B1690" s="150" t="s">
        <v>1170</v>
      </c>
      <c r="C1690" s="150" t="s">
        <v>1161</v>
      </c>
      <c r="D1690" s="148" t="s">
        <v>1206</v>
      </c>
      <c r="E1690" s="148" t="s">
        <v>1207</v>
      </c>
      <c r="F1690" s="149">
        <v>212.66</v>
      </c>
      <c r="G1690" s="149">
        <v>212.66</v>
      </c>
      <c r="H1690" s="149">
        <v>212.66</v>
      </c>
      <c r="I1690" s="149">
        <v>0</v>
      </c>
      <c r="J1690" s="149">
        <v>0</v>
      </c>
      <c r="K1690" s="149">
        <v>0</v>
      </c>
      <c r="L1690" s="149">
        <v>0</v>
      </c>
      <c r="M1690" s="149">
        <v>0</v>
      </c>
      <c r="N1690" s="149">
        <v>0</v>
      </c>
      <c r="O1690" s="149">
        <v>0</v>
      </c>
      <c r="P1690" s="149">
        <v>0</v>
      </c>
      <c r="Q1690" s="149">
        <v>0</v>
      </c>
    </row>
    <row r="1691" customHeight="1" spans="1:17">
      <c r="A1691" s="150" t="s">
        <v>1925</v>
      </c>
      <c r="B1691" s="150" t="s">
        <v>1170</v>
      </c>
      <c r="C1691" s="150" t="s">
        <v>1161</v>
      </c>
      <c r="D1691" s="148" t="s">
        <v>1221</v>
      </c>
      <c r="E1691" s="148" t="s">
        <v>1222</v>
      </c>
      <c r="F1691" s="149">
        <v>29.9</v>
      </c>
      <c r="G1691" s="149">
        <v>29.9</v>
      </c>
      <c r="H1691" s="149">
        <v>29.9</v>
      </c>
      <c r="I1691" s="149">
        <v>0</v>
      </c>
      <c r="J1691" s="149">
        <v>0</v>
      </c>
      <c r="K1691" s="149">
        <v>0</v>
      </c>
      <c r="L1691" s="149">
        <v>0</v>
      </c>
      <c r="M1691" s="149">
        <v>0</v>
      </c>
      <c r="N1691" s="149">
        <v>0</v>
      </c>
      <c r="O1691" s="149">
        <v>0</v>
      </c>
      <c r="P1691" s="149">
        <v>0</v>
      </c>
      <c r="Q1691" s="149">
        <v>0</v>
      </c>
    </row>
    <row r="1692" customHeight="1" spans="1:17">
      <c r="A1692" s="150" t="s">
        <v>1925</v>
      </c>
      <c r="B1692" s="150" t="s">
        <v>1170</v>
      </c>
      <c r="C1692" s="150" t="s">
        <v>1161</v>
      </c>
      <c r="D1692" s="148" t="s">
        <v>1223</v>
      </c>
      <c r="E1692" s="148" t="s">
        <v>1224</v>
      </c>
      <c r="F1692" s="149">
        <v>13.7</v>
      </c>
      <c r="G1692" s="149">
        <v>13.7</v>
      </c>
      <c r="H1692" s="149">
        <v>13.7</v>
      </c>
      <c r="I1692" s="149">
        <v>0</v>
      </c>
      <c r="J1692" s="149">
        <v>0</v>
      </c>
      <c r="K1692" s="149">
        <v>0</v>
      </c>
      <c r="L1692" s="149">
        <v>0</v>
      </c>
      <c r="M1692" s="149">
        <v>0</v>
      </c>
      <c r="N1692" s="149">
        <v>0</v>
      </c>
      <c r="O1692" s="149">
        <v>0</v>
      </c>
      <c r="P1692" s="149">
        <v>0</v>
      </c>
      <c r="Q1692" s="149">
        <v>0</v>
      </c>
    </row>
    <row r="1693" customHeight="1" spans="1:17">
      <c r="A1693" s="150" t="s">
        <v>1925</v>
      </c>
      <c r="B1693" s="150" t="s">
        <v>1170</v>
      </c>
      <c r="C1693" s="150" t="s">
        <v>1161</v>
      </c>
      <c r="D1693" s="148" t="s">
        <v>1225</v>
      </c>
      <c r="E1693" s="148" t="s">
        <v>1226</v>
      </c>
      <c r="F1693" s="149">
        <v>45.01</v>
      </c>
      <c r="G1693" s="149">
        <v>45.01</v>
      </c>
      <c r="H1693" s="149">
        <v>45.01</v>
      </c>
      <c r="I1693" s="149">
        <v>0</v>
      </c>
      <c r="J1693" s="149">
        <v>0</v>
      </c>
      <c r="K1693" s="149">
        <v>0</v>
      </c>
      <c r="L1693" s="149">
        <v>0</v>
      </c>
      <c r="M1693" s="149">
        <v>0</v>
      </c>
      <c r="N1693" s="149">
        <v>0</v>
      </c>
      <c r="O1693" s="149">
        <v>0</v>
      </c>
      <c r="P1693" s="149">
        <v>0</v>
      </c>
      <c r="Q1693" s="149">
        <v>0</v>
      </c>
    </row>
    <row r="1694" customHeight="1" spans="1:17">
      <c r="A1694" s="150"/>
      <c r="B1694" s="150"/>
      <c r="C1694" s="150"/>
      <c r="D1694" s="148" t="s">
        <v>1159</v>
      </c>
      <c r="E1694" s="148" t="s">
        <v>1160</v>
      </c>
      <c r="F1694" s="149">
        <v>154.19</v>
      </c>
      <c r="G1694" s="149">
        <v>154.19</v>
      </c>
      <c r="H1694" s="149">
        <v>154.19</v>
      </c>
      <c r="I1694" s="149">
        <v>0</v>
      </c>
      <c r="J1694" s="149">
        <v>0</v>
      </c>
      <c r="K1694" s="149">
        <v>0</v>
      </c>
      <c r="L1694" s="149">
        <v>0</v>
      </c>
      <c r="M1694" s="149">
        <v>0</v>
      </c>
      <c r="N1694" s="149">
        <v>0</v>
      </c>
      <c r="O1694" s="149">
        <v>0</v>
      </c>
      <c r="P1694" s="149">
        <v>0</v>
      </c>
      <c r="Q1694" s="149">
        <v>0</v>
      </c>
    </row>
    <row r="1695" customHeight="1" spans="1:17">
      <c r="A1695" s="150" t="s">
        <v>1925</v>
      </c>
      <c r="B1695" s="150" t="s">
        <v>1170</v>
      </c>
      <c r="C1695" s="150" t="s">
        <v>1161</v>
      </c>
      <c r="D1695" s="148" t="s">
        <v>1162</v>
      </c>
      <c r="E1695" s="148" t="s">
        <v>1163</v>
      </c>
      <c r="F1695" s="149">
        <v>154.19</v>
      </c>
      <c r="G1695" s="149">
        <v>154.19</v>
      </c>
      <c r="H1695" s="149">
        <v>154.19</v>
      </c>
      <c r="I1695" s="149">
        <v>0</v>
      </c>
      <c r="J1695" s="149">
        <v>0</v>
      </c>
      <c r="K1695" s="149">
        <v>0</v>
      </c>
      <c r="L1695" s="149">
        <v>0</v>
      </c>
      <c r="M1695" s="149">
        <v>0</v>
      </c>
      <c r="N1695" s="149">
        <v>0</v>
      </c>
      <c r="O1695" s="149">
        <v>0</v>
      </c>
      <c r="P1695" s="149">
        <v>0</v>
      </c>
      <c r="Q1695" s="149">
        <v>0</v>
      </c>
    </row>
    <row r="1696" customHeight="1" spans="1:17">
      <c r="A1696" s="150"/>
      <c r="B1696" s="150"/>
      <c r="C1696" s="150"/>
      <c r="D1696" s="148" t="s">
        <v>1189</v>
      </c>
      <c r="E1696" s="148" t="s">
        <v>1190</v>
      </c>
      <c r="F1696" s="149">
        <v>161.93</v>
      </c>
      <c r="G1696" s="149">
        <v>161.93</v>
      </c>
      <c r="H1696" s="149">
        <v>161.93</v>
      </c>
      <c r="I1696" s="149">
        <v>0</v>
      </c>
      <c r="J1696" s="149">
        <v>0</v>
      </c>
      <c r="K1696" s="149">
        <v>0</v>
      </c>
      <c r="L1696" s="149">
        <v>0</v>
      </c>
      <c r="M1696" s="149">
        <v>0</v>
      </c>
      <c r="N1696" s="149">
        <v>0</v>
      </c>
      <c r="O1696" s="149">
        <v>0</v>
      </c>
      <c r="P1696" s="149">
        <v>0</v>
      </c>
      <c r="Q1696" s="149">
        <v>0</v>
      </c>
    </row>
    <row r="1697" customHeight="1" spans="1:17">
      <c r="A1697" s="150" t="s">
        <v>1925</v>
      </c>
      <c r="B1697" s="150" t="s">
        <v>1170</v>
      </c>
      <c r="C1697" s="150" t="s">
        <v>1161</v>
      </c>
      <c r="D1697" s="148" t="s">
        <v>1191</v>
      </c>
      <c r="E1697" s="148" t="s">
        <v>1192</v>
      </c>
      <c r="F1697" s="149">
        <v>161.93</v>
      </c>
      <c r="G1697" s="149">
        <v>161.93</v>
      </c>
      <c r="H1697" s="149">
        <v>161.93</v>
      </c>
      <c r="I1697" s="149">
        <v>0</v>
      </c>
      <c r="J1697" s="149">
        <v>0</v>
      </c>
      <c r="K1697" s="149">
        <v>0</v>
      </c>
      <c r="L1697" s="149">
        <v>0</v>
      </c>
      <c r="M1697" s="149">
        <v>0</v>
      </c>
      <c r="N1697" s="149">
        <v>0</v>
      </c>
      <c r="O1697" s="149">
        <v>0</v>
      </c>
      <c r="P1697" s="149">
        <v>0</v>
      </c>
      <c r="Q1697" s="149">
        <v>0</v>
      </c>
    </row>
    <row r="1698" customHeight="1" spans="1:17">
      <c r="A1698" s="150"/>
      <c r="B1698" s="150"/>
      <c r="C1698" s="150"/>
      <c r="D1698" s="148" t="s">
        <v>1298</v>
      </c>
      <c r="E1698" s="148" t="s">
        <v>1299</v>
      </c>
      <c r="F1698" s="149">
        <v>170.16</v>
      </c>
      <c r="G1698" s="149">
        <v>170.16</v>
      </c>
      <c r="H1698" s="149">
        <v>170.16</v>
      </c>
      <c r="I1698" s="149">
        <v>0</v>
      </c>
      <c r="J1698" s="149">
        <v>0</v>
      </c>
      <c r="K1698" s="149">
        <v>0</v>
      </c>
      <c r="L1698" s="149">
        <v>0</v>
      </c>
      <c r="M1698" s="149">
        <v>0</v>
      </c>
      <c r="N1698" s="149">
        <v>0</v>
      </c>
      <c r="O1698" s="149">
        <v>0</v>
      </c>
      <c r="P1698" s="149">
        <v>0</v>
      </c>
      <c r="Q1698" s="149">
        <v>0</v>
      </c>
    </row>
    <row r="1699" customHeight="1" spans="1:17">
      <c r="A1699" s="150" t="s">
        <v>1925</v>
      </c>
      <c r="B1699" s="150" t="s">
        <v>1170</v>
      </c>
      <c r="C1699" s="150" t="s">
        <v>1161</v>
      </c>
      <c r="D1699" s="148" t="s">
        <v>1301</v>
      </c>
      <c r="E1699" s="148" t="s">
        <v>1302</v>
      </c>
      <c r="F1699" s="149">
        <v>170.16</v>
      </c>
      <c r="G1699" s="149">
        <v>170.16</v>
      </c>
      <c r="H1699" s="149">
        <v>170.16</v>
      </c>
      <c r="I1699" s="149">
        <v>0</v>
      </c>
      <c r="J1699" s="149">
        <v>0</v>
      </c>
      <c r="K1699" s="149">
        <v>0</v>
      </c>
      <c r="L1699" s="149">
        <v>0</v>
      </c>
      <c r="M1699" s="149">
        <v>0</v>
      </c>
      <c r="N1699" s="149">
        <v>0</v>
      </c>
      <c r="O1699" s="149">
        <v>0</v>
      </c>
      <c r="P1699" s="149">
        <v>0</v>
      </c>
      <c r="Q1699" s="149">
        <v>0</v>
      </c>
    </row>
    <row r="1700" customHeight="1" spans="1:17">
      <c r="A1700" s="150"/>
      <c r="B1700" s="150"/>
      <c r="C1700" s="150"/>
      <c r="D1700" s="148" t="s">
        <v>1490</v>
      </c>
      <c r="E1700" s="148" t="s">
        <v>1491</v>
      </c>
      <c r="F1700" s="149">
        <v>185.57</v>
      </c>
      <c r="G1700" s="149">
        <v>185.57</v>
      </c>
      <c r="H1700" s="149">
        <v>185.57</v>
      </c>
      <c r="I1700" s="149">
        <v>0</v>
      </c>
      <c r="J1700" s="149">
        <v>0</v>
      </c>
      <c r="K1700" s="149">
        <v>0</v>
      </c>
      <c r="L1700" s="149">
        <v>0</v>
      </c>
      <c r="M1700" s="149">
        <v>0</v>
      </c>
      <c r="N1700" s="149">
        <v>0</v>
      </c>
      <c r="O1700" s="149">
        <v>0</v>
      </c>
      <c r="P1700" s="149">
        <v>0</v>
      </c>
      <c r="Q1700" s="149">
        <v>0</v>
      </c>
    </row>
    <row r="1701" customHeight="1" spans="1:17">
      <c r="A1701" s="150" t="s">
        <v>1925</v>
      </c>
      <c r="B1701" s="150" t="s">
        <v>1170</v>
      </c>
      <c r="C1701" s="150" t="s">
        <v>1161</v>
      </c>
      <c r="D1701" s="148" t="s">
        <v>1492</v>
      </c>
      <c r="E1701" s="148" t="s">
        <v>1493</v>
      </c>
      <c r="F1701" s="149">
        <v>185.57</v>
      </c>
      <c r="G1701" s="149">
        <v>185.57</v>
      </c>
      <c r="H1701" s="149">
        <v>185.57</v>
      </c>
      <c r="I1701" s="149">
        <v>0</v>
      </c>
      <c r="J1701" s="149">
        <v>0</v>
      </c>
      <c r="K1701" s="149">
        <v>0</v>
      </c>
      <c r="L1701" s="149">
        <v>0</v>
      </c>
      <c r="M1701" s="149">
        <v>0</v>
      </c>
      <c r="N1701" s="149">
        <v>0</v>
      </c>
      <c r="O1701" s="149">
        <v>0</v>
      </c>
      <c r="P1701" s="149">
        <v>0</v>
      </c>
      <c r="Q1701" s="149">
        <v>0</v>
      </c>
    </row>
    <row r="1702" customHeight="1" spans="1:17">
      <c r="A1702" s="150"/>
      <c r="B1702" s="150"/>
      <c r="C1702" s="150"/>
      <c r="D1702" s="148" t="s">
        <v>1507</v>
      </c>
      <c r="E1702" s="148" t="s">
        <v>1508</v>
      </c>
      <c r="F1702" s="149">
        <v>80.1</v>
      </c>
      <c r="G1702" s="149">
        <v>80.1</v>
      </c>
      <c r="H1702" s="149">
        <v>80.1</v>
      </c>
      <c r="I1702" s="149">
        <v>0</v>
      </c>
      <c r="J1702" s="149">
        <v>0</v>
      </c>
      <c r="K1702" s="149">
        <v>0</v>
      </c>
      <c r="L1702" s="149">
        <v>0</v>
      </c>
      <c r="M1702" s="149">
        <v>0</v>
      </c>
      <c r="N1702" s="149">
        <v>0</v>
      </c>
      <c r="O1702" s="149">
        <v>0</v>
      </c>
      <c r="P1702" s="149">
        <v>0</v>
      </c>
      <c r="Q1702" s="149">
        <v>0</v>
      </c>
    </row>
    <row r="1703" customHeight="1" spans="1:17">
      <c r="A1703" s="150" t="s">
        <v>1925</v>
      </c>
      <c r="B1703" s="150" t="s">
        <v>1170</v>
      </c>
      <c r="C1703" s="150" t="s">
        <v>1161</v>
      </c>
      <c r="D1703" s="148" t="s">
        <v>1509</v>
      </c>
      <c r="E1703" s="148" t="s">
        <v>1510</v>
      </c>
      <c r="F1703" s="149">
        <v>80.1</v>
      </c>
      <c r="G1703" s="149">
        <v>80.1</v>
      </c>
      <c r="H1703" s="149">
        <v>80.1</v>
      </c>
      <c r="I1703" s="149">
        <v>0</v>
      </c>
      <c r="J1703" s="149">
        <v>0</v>
      </c>
      <c r="K1703" s="149">
        <v>0</v>
      </c>
      <c r="L1703" s="149">
        <v>0</v>
      </c>
      <c r="M1703" s="149">
        <v>0</v>
      </c>
      <c r="N1703" s="149">
        <v>0</v>
      </c>
      <c r="O1703" s="149">
        <v>0</v>
      </c>
      <c r="P1703" s="149">
        <v>0</v>
      </c>
      <c r="Q1703" s="149">
        <v>0</v>
      </c>
    </row>
    <row r="1704" customHeight="1" spans="1:17">
      <c r="A1704" s="150"/>
      <c r="B1704" s="150"/>
      <c r="C1704" s="150"/>
      <c r="D1704" s="148" t="s">
        <v>1374</v>
      </c>
      <c r="E1704" s="148" t="s">
        <v>1375</v>
      </c>
      <c r="F1704" s="149">
        <v>68.77</v>
      </c>
      <c r="G1704" s="149">
        <v>68.77</v>
      </c>
      <c r="H1704" s="149">
        <v>68.77</v>
      </c>
      <c r="I1704" s="149">
        <v>0</v>
      </c>
      <c r="J1704" s="149">
        <v>0</v>
      </c>
      <c r="K1704" s="149">
        <v>0</v>
      </c>
      <c r="L1704" s="149">
        <v>0</v>
      </c>
      <c r="M1704" s="149">
        <v>0</v>
      </c>
      <c r="N1704" s="149">
        <v>0</v>
      </c>
      <c r="O1704" s="149">
        <v>0</v>
      </c>
      <c r="P1704" s="149">
        <v>0</v>
      </c>
      <c r="Q1704" s="149">
        <v>0</v>
      </c>
    </row>
    <row r="1705" customHeight="1" spans="1:17">
      <c r="A1705" s="150" t="s">
        <v>1925</v>
      </c>
      <c r="B1705" s="150" t="s">
        <v>1170</v>
      </c>
      <c r="C1705" s="150" t="s">
        <v>1161</v>
      </c>
      <c r="D1705" s="148" t="s">
        <v>1376</v>
      </c>
      <c r="E1705" s="148" t="s">
        <v>1377</v>
      </c>
      <c r="F1705" s="149">
        <v>68.77</v>
      </c>
      <c r="G1705" s="149">
        <v>68.77</v>
      </c>
      <c r="H1705" s="149">
        <v>68.77</v>
      </c>
      <c r="I1705" s="149">
        <v>0</v>
      </c>
      <c r="J1705" s="149">
        <v>0</v>
      </c>
      <c r="K1705" s="149">
        <v>0</v>
      </c>
      <c r="L1705" s="149">
        <v>0</v>
      </c>
      <c r="M1705" s="149">
        <v>0</v>
      </c>
      <c r="N1705" s="149">
        <v>0</v>
      </c>
      <c r="O1705" s="149">
        <v>0</v>
      </c>
      <c r="P1705" s="149">
        <v>0</v>
      </c>
      <c r="Q1705" s="149">
        <v>0</v>
      </c>
    </row>
    <row r="1706" customHeight="1" spans="1:17">
      <c r="A1706" s="150"/>
      <c r="B1706" s="150"/>
      <c r="C1706" s="150"/>
      <c r="D1706" s="148" t="s">
        <v>1279</v>
      </c>
      <c r="E1706" s="148" t="s">
        <v>1280</v>
      </c>
      <c r="F1706" s="149">
        <v>68.87</v>
      </c>
      <c r="G1706" s="149">
        <v>68.87</v>
      </c>
      <c r="H1706" s="149">
        <v>68.87</v>
      </c>
      <c r="I1706" s="149">
        <v>0</v>
      </c>
      <c r="J1706" s="149">
        <v>0</v>
      </c>
      <c r="K1706" s="149">
        <v>0</v>
      </c>
      <c r="L1706" s="149">
        <v>0</v>
      </c>
      <c r="M1706" s="149">
        <v>0</v>
      </c>
      <c r="N1706" s="149">
        <v>0</v>
      </c>
      <c r="O1706" s="149">
        <v>0</v>
      </c>
      <c r="P1706" s="149">
        <v>0</v>
      </c>
      <c r="Q1706" s="149">
        <v>0</v>
      </c>
    </row>
    <row r="1707" customHeight="1" spans="1:17">
      <c r="A1707" s="150" t="s">
        <v>1925</v>
      </c>
      <c r="B1707" s="150" t="s">
        <v>1170</v>
      </c>
      <c r="C1707" s="150" t="s">
        <v>1161</v>
      </c>
      <c r="D1707" s="148" t="s">
        <v>1281</v>
      </c>
      <c r="E1707" s="148" t="s">
        <v>1282</v>
      </c>
      <c r="F1707" s="149">
        <v>68.87</v>
      </c>
      <c r="G1707" s="149">
        <v>68.87</v>
      </c>
      <c r="H1707" s="149">
        <v>68.87</v>
      </c>
      <c r="I1707" s="149">
        <v>0</v>
      </c>
      <c r="J1707" s="149">
        <v>0</v>
      </c>
      <c r="K1707" s="149">
        <v>0</v>
      </c>
      <c r="L1707" s="149">
        <v>0</v>
      </c>
      <c r="M1707" s="149">
        <v>0</v>
      </c>
      <c r="N1707" s="149">
        <v>0</v>
      </c>
      <c r="O1707" s="149">
        <v>0</v>
      </c>
      <c r="P1707" s="149">
        <v>0</v>
      </c>
      <c r="Q1707" s="149">
        <v>0</v>
      </c>
    </row>
    <row r="1708" customHeight="1" spans="1:17">
      <c r="A1708" s="150"/>
      <c r="B1708" s="150"/>
      <c r="C1708" s="150"/>
      <c r="D1708" s="148" t="s">
        <v>1261</v>
      </c>
      <c r="E1708" s="148" t="s">
        <v>1262</v>
      </c>
      <c r="F1708" s="149">
        <v>86.01</v>
      </c>
      <c r="G1708" s="149">
        <v>86.01</v>
      </c>
      <c r="H1708" s="149">
        <v>86.01</v>
      </c>
      <c r="I1708" s="149">
        <v>0</v>
      </c>
      <c r="J1708" s="149">
        <v>0</v>
      </c>
      <c r="K1708" s="149">
        <v>0</v>
      </c>
      <c r="L1708" s="149">
        <v>0</v>
      </c>
      <c r="M1708" s="149">
        <v>0</v>
      </c>
      <c r="N1708" s="149">
        <v>0</v>
      </c>
      <c r="O1708" s="149">
        <v>0</v>
      </c>
      <c r="P1708" s="149">
        <v>0</v>
      </c>
      <c r="Q1708" s="149">
        <v>0</v>
      </c>
    </row>
    <row r="1709" customHeight="1" spans="1:17">
      <c r="A1709" s="150" t="s">
        <v>1925</v>
      </c>
      <c r="B1709" s="150" t="s">
        <v>1170</v>
      </c>
      <c r="C1709" s="150" t="s">
        <v>1161</v>
      </c>
      <c r="D1709" s="148" t="s">
        <v>1263</v>
      </c>
      <c r="E1709" s="148" t="s">
        <v>1264</v>
      </c>
      <c r="F1709" s="149">
        <v>86.01</v>
      </c>
      <c r="G1709" s="149">
        <v>86.01</v>
      </c>
      <c r="H1709" s="149">
        <v>86.01</v>
      </c>
      <c r="I1709" s="149">
        <v>0</v>
      </c>
      <c r="J1709" s="149">
        <v>0</v>
      </c>
      <c r="K1709" s="149">
        <v>0</v>
      </c>
      <c r="L1709" s="149">
        <v>0</v>
      </c>
      <c r="M1709" s="149">
        <v>0</v>
      </c>
      <c r="N1709" s="149">
        <v>0</v>
      </c>
      <c r="O1709" s="149">
        <v>0</v>
      </c>
      <c r="P1709" s="149">
        <v>0</v>
      </c>
      <c r="Q1709" s="149">
        <v>0</v>
      </c>
    </row>
    <row r="1710" customHeight="1" spans="1:17">
      <c r="A1710" s="150"/>
      <c r="B1710" s="150"/>
      <c r="C1710" s="150"/>
      <c r="D1710" s="148" t="s">
        <v>1322</v>
      </c>
      <c r="E1710" s="148" t="s">
        <v>1323</v>
      </c>
      <c r="F1710" s="149">
        <v>46.1</v>
      </c>
      <c r="G1710" s="149">
        <v>46.1</v>
      </c>
      <c r="H1710" s="149">
        <v>46.1</v>
      </c>
      <c r="I1710" s="149">
        <v>0</v>
      </c>
      <c r="J1710" s="149">
        <v>0</v>
      </c>
      <c r="K1710" s="149">
        <v>0</v>
      </c>
      <c r="L1710" s="149">
        <v>0</v>
      </c>
      <c r="M1710" s="149">
        <v>0</v>
      </c>
      <c r="N1710" s="149">
        <v>0</v>
      </c>
      <c r="O1710" s="149">
        <v>0</v>
      </c>
      <c r="P1710" s="149">
        <v>0</v>
      </c>
      <c r="Q1710" s="149">
        <v>0</v>
      </c>
    </row>
    <row r="1711" customHeight="1" spans="1:17">
      <c r="A1711" s="150" t="s">
        <v>1925</v>
      </c>
      <c r="B1711" s="150" t="s">
        <v>1170</v>
      </c>
      <c r="C1711" s="150" t="s">
        <v>1161</v>
      </c>
      <c r="D1711" s="148" t="s">
        <v>1325</v>
      </c>
      <c r="E1711" s="148" t="s">
        <v>1326</v>
      </c>
      <c r="F1711" s="149">
        <v>46.1</v>
      </c>
      <c r="G1711" s="149">
        <v>46.1</v>
      </c>
      <c r="H1711" s="149">
        <v>46.1</v>
      </c>
      <c r="I1711" s="149">
        <v>0</v>
      </c>
      <c r="J1711" s="149">
        <v>0</v>
      </c>
      <c r="K1711" s="149">
        <v>0</v>
      </c>
      <c r="L1711" s="149">
        <v>0</v>
      </c>
      <c r="M1711" s="149">
        <v>0</v>
      </c>
      <c r="N1711" s="149">
        <v>0</v>
      </c>
      <c r="O1711" s="149">
        <v>0</v>
      </c>
      <c r="P1711" s="149">
        <v>0</v>
      </c>
      <c r="Q1711" s="149">
        <v>0</v>
      </c>
    </row>
    <row r="1712" customHeight="1" spans="1:17">
      <c r="A1712" s="150"/>
      <c r="B1712" s="150"/>
      <c r="C1712" s="150"/>
      <c r="D1712" s="148" t="s">
        <v>1351</v>
      </c>
      <c r="E1712" s="148" t="s">
        <v>1352</v>
      </c>
      <c r="F1712" s="149">
        <v>35.04</v>
      </c>
      <c r="G1712" s="149">
        <v>35.04</v>
      </c>
      <c r="H1712" s="149">
        <v>35.04</v>
      </c>
      <c r="I1712" s="149">
        <v>0</v>
      </c>
      <c r="J1712" s="149">
        <v>0</v>
      </c>
      <c r="K1712" s="149">
        <v>0</v>
      </c>
      <c r="L1712" s="149">
        <v>0</v>
      </c>
      <c r="M1712" s="149">
        <v>0</v>
      </c>
      <c r="N1712" s="149">
        <v>0</v>
      </c>
      <c r="O1712" s="149">
        <v>0</v>
      </c>
      <c r="P1712" s="149">
        <v>0</v>
      </c>
      <c r="Q1712" s="149">
        <v>0</v>
      </c>
    </row>
    <row r="1713" customHeight="1" spans="1:17">
      <c r="A1713" s="150" t="s">
        <v>1925</v>
      </c>
      <c r="B1713" s="150" t="s">
        <v>1170</v>
      </c>
      <c r="C1713" s="150" t="s">
        <v>1161</v>
      </c>
      <c r="D1713" s="148" t="s">
        <v>1354</v>
      </c>
      <c r="E1713" s="148" t="s">
        <v>1355</v>
      </c>
      <c r="F1713" s="149">
        <v>35.04</v>
      </c>
      <c r="G1713" s="149">
        <v>35.04</v>
      </c>
      <c r="H1713" s="149">
        <v>35.04</v>
      </c>
      <c r="I1713" s="149">
        <v>0</v>
      </c>
      <c r="J1713" s="149">
        <v>0</v>
      </c>
      <c r="K1713" s="149">
        <v>0</v>
      </c>
      <c r="L1713" s="149">
        <v>0</v>
      </c>
      <c r="M1713" s="149">
        <v>0</v>
      </c>
      <c r="N1713" s="149">
        <v>0</v>
      </c>
      <c r="O1713" s="149">
        <v>0</v>
      </c>
      <c r="P1713" s="149">
        <v>0</v>
      </c>
      <c r="Q1713" s="149">
        <v>0</v>
      </c>
    </row>
    <row r="1714" customHeight="1" spans="1:17">
      <c r="A1714" s="150"/>
      <c r="B1714" s="150"/>
      <c r="C1714" s="150"/>
      <c r="D1714" s="148" t="s">
        <v>1563</v>
      </c>
      <c r="E1714" s="148" t="s">
        <v>1564</v>
      </c>
      <c r="F1714" s="149">
        <v>33.27</v>
      </c>
      <c r="G1714" s="149">
        <v>33.27</v>
      </c>
      <c r="H1714" s="149">
        <v>33.27</v>
      </c>
      <c r="I1714" s="149">
        <v>0</v>
      </c>
      <c r="J1714" s="149">
        <v>0</v>
      </c>
      <c r="K1714" s="149">
        <v>0</v>
      </c>
      <c r="L1714" s="149">
        <v>0</v>
      </c>
      <c r="M1714" s="149">
        <v>0</v>
      </c>
      <c r="N1714" s="149">
        <v>0</v>
      </c>
      <c r="O1714" s="149">
        <v>0</v>
      </c>
      <c r="P1714" s="149">
        <v>0</v>
      </c>
      <c r="Q1714" s="149">
        <v>0</v>
      </c>
    </row>
    <row r="1715" customHeight="1" spans="1:17">
      <c r="A1715" s="150" t="s">
        <v>1925</v>
      </c>
      <c r="B1715" s="150" t="s">
        <v>1170</v>
      </c>
      <c r="C1715" s="150" t="s">
        <v>1161</v>
      </c>
      <c r="D1715" s="148" t="s">
        <v>1565</v>
      </c>
      <c r="E1715" s="148" t="s">
        <v>1566</v>
      </c>
      <c r="F1715" s="149">
        <v>33.27</v>
      </c>
      <c r="G1715" s="149">
        <v>33.27</v>
      </c>
      <c r="H1715" s="149">
        <v>33.27</v>
      </c>
      <c r="I1715" s="149">
        <v>0</v>
      </c>
      <c r="J1715" s="149">
        <v>0</v>
      </c>
      <c r="K1715" s="149">
        <v>0</v>
      </c>
      <c r="L1715" s="149">
        <v>0</v>
      </c>
      <c r="M1715" s="149">
        <v>0</v>
      </c>
      <c r="N1715" s="149">
        <v>0</v>
      </c>
      <c r="O1715" s="149">
        <v>0</v>
      </c>
      <c r="P1715" s="149">
        <v>0</v>
      </c>
      <c r="Q1715" s="149">
        <v>0</v>
      </c>
    </row>
    <row r="1716" customHeight="1" spans="1:17">
      <c r="A1716" s="150"/>
      <c r="B1716" s="150"/>
      <c r="C1716" s="150"/>
      <c r="D1716" s="148" t="s">
        <v>1332</v>
      </c>
      <c r="E1716" s="148" t="s">
        <v>1333</v>
      </c>
      <c r="F1716" s="149">
        <v>159.87</v>
      </c>
      <c r="G1716" s="149">
        <v>159.87</v>
      </c>
      <c r="H1716" s="149">
        <v>159.87</v>
      </c>
      <c r="I1716" s="149">
        <v>0</v>
      </c>
      <c r="J1716" s="149">
        <v>0</v>
      </c>
      <c r="K1716" s="149">
        <v>0</v>
      </c>
      <c r="L1716" s="149">
        <v>0</v>
      </c>
      <c r="M1716" s="149">
        <v>0</v>
      </c>
      <c r="N1716" s="149">
        <v>0</v>
      </c>
      <c r="O1716" s="149">
        <v>0</v>
      </c>
      <c r="P1716" s="149">
        <v>0</v>
      </c>
      <c r="Q1716" s="149">
        <v>0</v>
      </c>
    </row>
    <row r="1717" customHeight="1" spans="1:17">
      <c r="A1717" s="150" t="s">
        <v>1925</v>
      </c>
      <c r="B1717" s="150" t="s">
        <v>1170</v>
      </c>
      <c r="C1717" s="150" t="s">
        <v>1161</v>
      </c>
      <c r="D1717" s="148" t="s">
        <v>1367</v>
      </c>
      <c r="E1717" s="148" t="s">
        <v>1368</v>
      </c>
      <c r="F1717" s="149">
        <v>157.14</v>
      </c>
      <c r="G1717" s="149">
        <v>157.14</v>
      </c>
      <c r="H1717" s="149">
        <v>157.14</v>
      </c>
      <c r="I1717" s="149">
        <v>0</v>
      </c>
      <c r="J1717" s="149">
        <v>0</v>
      </c>
      <c r="K1717" s="149">
        <v>0</v>
      </c>
      <c r="L1717" s="149">
        <v>0</v>
      </c>
      <c r="M1717" s="149">
        <v>0</v>
      </c>
      <c r="N1717" s="149">
        <v>0</v>
      </c>
      <c r="O1717" s="149">
        <v>0</v>
      </c>
      <c r="P1717" s="149">
        <v>0</v>
      </c>
      <c r="Q1717" s="149">
        <v>0</v>
      </c>
    </row>
    <row r="1718" customHeight="1" spans="1:17">
      <c r="A1718" s="150" t="s">
        <v>1925</v>
      </c>
      <c r="B1718" s="150" t="s">
        <v>1170</v>
      </c>
      <c r="C1718" s="150" t="s">
        <v>1161</v>
      </c>
      <c r="D1718" s="148" t="s">
        <v>1335</v>
      </c>
      <c r="E1718" s="148" t="s">
        <v>1336</v>
      </c>
      <c r="F1718" s="149">
        <v>2.73</v>
      </c>
      <c r="G1718" s="149">
        <v>2.73</v>
      </c>
      <c r="H1718" s="149">
        <v>2.73</v>
      </c>
      <c r="I1718" s="149">
        <v>0</v>
      </c>
      <c r="J1718" s="149">
        <v>0</v>
      </c>
      <c r="K1718" s="149">
        <v>0</v>
      </c>
      <c r="L1718" s="149">
        <v>0</v>
      </c>
      <c r="M1718" s="149">
        <v>0</v>
      </c>
      <c r="N1718" s="149">
        <v>0</v>
      </c>
      <c r="O1718" s="149">
        <v>0</v>
      </c>
      <c r="P1718" s="149">
        <v>0</v>
      </c>
      <c r="Q1718" s="149">
        <v>0</v>
      </c>
    </row>
    <row r="1719" customHeight="1" spans="1:17">
      <c r="A1719" s="150"/>
      <c r="B1719" s="150"/>
      <c r="C1719" s="150"/>
      <c r="D1719" s="148" t="s">
        <v>1750</v>
      </c>
      <c r="E1719" s="148" t="s">
        <v>1751</v>
      </c>
      <c r="F1719" s="149">
        <v>60.9</v>
      </c>
      <c r="G1719" s="149">
        <v>60.9</v>
      </c>
      <c r="H1719" s="149">
        <v>60.9</v>
      </c>
      <c r="I1719" s="149">
        <v>0</v>
      </c>
      <c r="J1719" s="149">
        <v>0</v>
      </c>
      <c r="K1719" s="149">
        <v>0</v>
      </c>
      <c r="L1719" s="149">
        <v>0</v>
      </c>
      <c r="M1719" s="149">
        <v>0</v>
      </c>
      <c r="N1719" s="149">
        <v>0</v>
      </c>
      <c r="O1719" s="149">
        <v>0</v>
      </c>
      <c r="P1719" s="149">
        <v>0</v>
      </c>
      <c r="Q1719" s="149">
        <v>0</v>
      </c>
    </row>
    <row r="1720" customHeight="1" spans="1:17">
      <c r="A1720" s="150" t="s">
        <v>1925</v>
      </c>
      <c r="B1720" s="150" t="s">
        <v>1170</v>
      </c>
      <c r="C1720" s="150" t="s">
        <v>1161</v>
      </c>
      <c r="D1720" s="148" t="s">
        <v>1752</v>
      </c>
      <c r="E1720" s="148" t="s">
        <v>1753</v>
      </c>
      <c r="F1720" s="149">
        <v>60.9</v>
      </c>
      <c r="G1720" s="149">
        <v>60.9</v>
      </c>
      <c r="H1720" s="149">
        <v>60.9</v>
      </c>
      <c r="I1720" s="149">
        <v>0</v>
      </c>
      <c r="J1720" s="149">
        <v>0</v>
      </c>
      <c r="K1720" s="149">
        <v>0</v>
      </c>
      <c r="L1720" s="149">
        <v>0</v>
      </c>
      <c r="M1720" s="149">
        <v>0</v>
      </c>
      <c r="N1720" s="149">
        <v>0</v>
      </c>
      <c r="O1720" s="149">
        <v>0</v>
      </c>
      <c r="P1720" s="149">
        <v>0</v>
      </c>
      <c r="Q1720" s="149">
        <v>0</v>
      </c>
    </row>
    <row r="1721" customHeight="1" spans="1:17">
      <c r="A1721" s="150"/>
      <c r="B1721" s="150"/>
      <c r="C1721" s="150"/>
      <c r="D1721" s="148" t="s">
        <v>1403</v>
      </c>
      <c r="E1721" s="148" t="s">
        <v>1404</v>
      </c>
      <c r="F1721" s="149">
        <v>35.58</v>
      </c>
      <c r="G1721" s="149">
        <v>35.58</v>
      </c>
      <c r="H1721" s="149">
        <v>35.58</v>
      </c>
      <c r="I1721" s="149">
        <v>0</v>
      </c>
      <c r="J1721" s="149">
        <v>0</v>
      </c>
      <c r="K1721" s="149">
        <v>0</v>
      </c>
      <c r="L1721" s="149">
        <v>0</v>
      </c>
      <c r="M1721" s="149">
        <v>0</v>
      </c>
      <c r="N1721" s="149">
        <v>0</v>
      </c>
      <c r="O1721" s="149">
        <v>0</v>
      </c>
      <c r="P1721" s="149">
        <v>0</v>
      </c>
      <c r="Q1721" s="149">
        <v>0</v>
      </c>
    </row>
    <row r="1722" customHeight="1" spans="1:17">
      <c r="A1722" s="150" t="s">
        <v>1925</v>
      </c>
      <c r="B1722" s="150" t="s">
        <v>1170</v>
      </c>
      <c r="C1722" s="150" t="s">
        <v>1161</v>
      </c>
      <c r="D1722" s="148" t="s">
        <v>1406</v>
      </c>
      <c r="E1722" s="148" t="s">
        <v>1407</v>
      </c>
      <c r="F1722" s="149">
        <v>35.58</v>
      </c>
      <c r="G1722" s="149">
        <v>35.58</v>
      </c>
      <c r="H1722" s="149">
        <v>35.58</v>
      </c>
      <c r="I1722" s="149">
        <v>0</v>
      </c>
      <c r="J1722" s="149">
        <v>0</v>
      </c>
      <c r="K1722" s="149">
        <v>0</v>
      </c>
      <c r="L1722" s="149">
        <v>0</v>
      </c>
      <c r="M1722" s="149">
        <v>0</v>
      </c>
      <c r="N1722" s="149">
        <v>0</v>
      </c>
      <c r="O1722" s="149">
        <v>0</v>
      </c>
      <c r="P1722" s="149">
        <v>0</v>
      </c>
      <c r="Q1722" s="149">
        <v>0</v>
      </c>
    </row>
    <row r="1723" customHeight="1" spans="1:17">
      <c r="A1723" s="150"/>
      <c r="B1723" s="150"/>
      <c r="C1723" s="150"/>
      <c r="D1723" s="148" t="s">
        <v>1466</v>
      </c>
      <c r="E1723" s="148" t="s">
        <v>1467</v>
      </c>
      <c r="F1723" s="149">
        <v>659.04</v>
      </c>
      <c r="G1723" s="149">
        <v>659.04</v>
      </c>
      <c r="H1723" s="149">
        <v>659.04</v>
      </c>
      <c r="I1723" s="149">
        <v>0</v>
      </c>
      <c r="J1723" s="149">
        <v>0</v>
      </c>
      <c r="K1723" s="149">
        <v>0</v>
      </c>
      <c r="L1723" s="149">
        <v>0</v>
      </c>
      <c r="M1723" s="149">
        <v>0</v>
      </c>
      <c r="N1723" s="149">
        <v>0</v>
      </c>
      <c r="O1723" s="149">
        <v>0</v>
      </c>
      <c r="P1723" s="149">
        <v>0</v>
      </c>
      <c r="Q1723" s="149">
        <v>0</v>
      </c>
    </row>
    <row r="1724" customHeight="1" spans="1:17">
      <c r="A1724" s="150" t="s">
        <v>1925</v>
      </c>
      <c r="B1724" s="150" t="s">
        <v>1170</v>
      </c>
      <c r="C1724" s="150" t="s">
        <v>1161</v>
      </c>
      <c r="D1724" s="148" t="s">
        <v>1468</v>
      </c>
      <c r="E1724" s="148" t="s">
        <v>1469</v>
      </c>
      <c r="F1724" s="149">
        <v>659.04</v>
      </c>
      <c r="G1724" s="149">
        <v>659.04</v>
      </c>
      <c r="H1724" s="149">
        <v>659.04</v>
      </c>
      <c r="I1724" s="149">
        <v>0</v>
      </c>
      <c r="J1724" s="149">
        <v>0</v>
      </c>
      <c r="K1724" s="149">
        <v>0</v>
      </c>
      <c r="L1724" s="149">
        <v>0</v>
      </c>
      <c r="M1724" s="149">
        <v>0</v>
      </c>
      <c r="N1724" s="149">
        <v>0</v>
      </c>
      <c r="O1724" s="149">
        <v>0</v>
      </c>
      <c r="P1724" s="149">
        <v>0</v>
      </c>
      <c r="Q1724" s="149">
        <v>0</v>
      </c>
    </row>
    <row r="1725" customHeight="1" spans="1:17">
      <c r="A1725" s="150"/>
      <c r="B1725" s="150"/>
      <c r="C1725" s="150"/>
      <c r="D1725" s="148" t="s">
        <v>1470</v>
      </c>
      <c r="E1725" s="148" t="s">
        <v>1471</v>
      </c>
      <c r="F1725" s="149">
        <v>165</v>
      </c>
      <c r="G1725" s="149">
        <v>165</v>
      </c>
      <c r="H1725" s="149">
        <v>165</v>
      </c>
      <c r="I1725" s="149">
        <v>0</v>
      </c>
      <c r="J1725" s="149">
        <v>0</v>
      </c>
      <c r="K1725" s="149">
        <v>0</v>
      </c>
      <c r="L1725" s="149">
        <v>0</v>
      </c>
      <c r="M1725" s="149">
        <v>0</v>
      </c>
      <c r="N1725" s="149">
        <v>0</v>
      </c>
      <c r="O1725" s="149">
        <v>0</v>
      </c>
      <c r="P1725" s="149">
        <v>0</v>
      </c>
      <c r="Q1725" s="149">
        <v>0</v>
      </c>
    </row>
    <row r="1726" customHeight="1" spans="1:17">
      <c r="A1726" s="150" t="s">
        <v>1925</v>
      </c>
      <c r="B1726" s="150" t="s">
        <v>1170</v>
      </c>
      <c r="C1726" s="150" t="s">
        <v>1161</v>
      </c>
      <c r="D1726" s="148" t="s">
        <v>1472</v>
      </c>
      <c r="E1726" s="148" t="s">
        <v>1473</v>
      </c>
      <c r="F1726" s="149">
        <v>165</v>
      </c>
      <c r="G1726" s="149">
        <v>165</v>
      </c>
      <c r="H1726" s="149">
        <v>165</v>
      </c>
      <c r="I1726" s="149">
        <v>0</v>
      </c>
      <c r="J1726" s="149">
        <v>0</v>
      </c>
      <c r="K1726" s="149">
        <v>0</v>
      </c>
      <c r="L1726" s="149">
        <v>0</v>
      </c>
      <c r="M1726" s="149">
        <v>0</v>
      </c>
      <c r="N1726" s="149">
        <v>0</v>
      </c>
      <c r="O1726" s="149">
        <v>0</v>
      </c>
      <c r="P1726" s="149">
        <v>0</v>
      </c>
      <c r="Q1726" s="149">
        <v>0</v>
      </c>
    </row>
    <row r="1727" customHeight="1" spans="1:17">
      <c r="A1727" s="150"/>
      <c r="B1727" s="150"/>
      <c r="C1727" s="150"/>
      <c r="D1727" s="148" t="s">
        <v>1499</v>
      </c>
      <c r="E1727" s="148" t="s">
        <v>1500</v>
      </c>
      <c r="F1727" s="149">
        <v>237.5</v>
      </c>
      <c r="G1727" s="149">
        <v>237.5</v>
      </c>
      <c r="H1727" s="149">
        <v>237.5</v>
      </c>
      <c r="I1727" s="149">
        <v>0</v>
      </c>
      <c r="J1727" s="149">
        <v>0</v>
      </c>
      <c r="K1727" s="149">
        <v>0</v>
      </c>
      <c r="L1727" s="149">
        <v>0</v>
      </c>
      <c r="M1727" s="149">
        <v>0</v>
      </c>
      <c r="N1727" s="149">
        <v>0</v>
      </c>
      <c r="O1727" s="149">
        <v>0</v>
      </c>
      <c r="P1727" s="149">
        <v>0</v>
      </c>
      <c r="Q1727" s="149">
        <v>0</v>
      </c>
    </row>
    <row r="1728" customHeight="1" spans="1:17">
      <c r="A1728" s="150" t="s">
        <v>1925</v>
      </c>
      <c r="B1728" s="150" t="s">
        <v>1170</v>
      </c>
      <c r="C1728" s="150" t="s">
        <v>1161</v>
      </c>
      <c r="D1728" s="148" t="s">
        <v>1501</v>
      </c>
      <c r="E1728" s="148" t="s">
        <v>1502</v>
      </c>
      <c r="F1728" s="149">
        <v>237.5</v>
      </c>
      <c r="G1728" s="149">
        <v>237.5</v>
      </c>
      <c r="H1728" s="149">
        <v>237.5</v>
      </c>
      <c r="I1728" s="149">
        <v>0</v>
      </c>
      <c r="J1728" s="149">
        <v>0</v>
      </c>
      <c r="K1728" s="149">
        <v>0</v>
      </c>
      <c r="L1728" s="149">
        <v>0</v>
      </c>
      <c r="M1728" s="149">
        <v>0</v>
      </c>
      <c r="N1728" s="149">
        <v>0</v>
      </c>
      <c r="O1728" s="149">
        <v>0</v>
      </c>
      <c r="P1728" s="149">
        <v>0</v>
      </c>
      <c r="Q1728" s="149">
        <v>0</v>
      </c>
    </row>
    <row r="1729" customHeight="1" spans="1:17">
      <c r="A1729" s="150"/>
      <c r="B1729" s="150"/>
      <c r="C1729" s="150"/>
      <c r="D1729" s="148" t="s">
        <v>1251</v>
      </c>
      <c r="E1729" s="148" t="s">
        <v>1252</v>
      </c>
      <c r="F1729" s="149">
        <v>53.88</v>
      </c>
      <c r="G1729" s="149">
        <v>53.88</v>
      </c>
      <c r="H1729" s="149">
        <v>53.88</v>
      </c>
      <c r="I1729" s="149">
        <v>0</v>
      </c>
      <c r="J1729" s="149">
        <v>0</v>
      </c>
      <c r="K1729" s="149">
        <v>0</v>
      </c>
      <c r="L1729" s="149">
        <v>0</v>
      </c>
      <c r="M1729" s="149">
        <v>0</v>
      </c>
      <c r="N1729" s="149">
        <v>0</v>
      </c>
      <c r="O1729" s="149">
        <v>0</v>
      </c>
      <c r="P1729" s="149">
        <v>0</v>
      </c>
      <c r="Q1729" s="149">
        <v>0</v>
      </c>
    </row>
    <row r="1730" customHeight="1" spans="1:17">
      <c r="A1730" s="150" t="s">
        <v>1925</v>
      </c>
      <c r="B1730" s="150" t="s">
        <v>1170</v>
      </c>
      <c r="C1730" s="150" t="s">
        <v>1161</v>
      </c>
      <c r="D1730" s="148" t="s">
        <v>1253</v>
      </c>
      <c r="E1730" s="148" t="s">
        <v>1254</v>
      </c>
      <c r="F1730" s="149">
        <v>53.88</v>
      </c>
      <c r="G1730" s="149">
        <v>53.88</v>
      </c>
      <c r="H1730" s="149">
        <v>53.88</v>
      </c>
      <c r="I1730" s="149">
        <v>0</v>
      </c>
      <c r="J1730" s="149">
        <v>0</v>
      </c>
      <c r="K1730" s="149">
        <v>0</v>
      </c>
      <c r="L1730" s="149">
        <v>0</v>
      </c>
      <c r="M1730" s="149">
        <v>0</v>
      </c>
      <c r="N1730" s="149">
        <v>0</v>
      </c>
      <c r="O1730" s="149">
        <v>0</v>
      </c>
      <c r="P1730" s="149">
        <v>0</v>
      </c>
      <c r="Q1730" s="149">
        <v>0</v>
      </c>
    </row>
    <row r="1731" customHeight="1" spans="1:17">
      <c r="A1731" s="150"/>
      <c r="B1731" s="150"/>
      <c r="C1731" s="150"/>
      <c r="D1731" s="148" t="s">
        <v>1213</v>
      </c>
      <c r="E1731" s="148" t="s">
        <v>1214</v>
      </c>
      <c r="F1731" s="149">
        <v>30.21</v>
      </c>
      <c r="G1731" s="149">
        <v>30.21</v>
      </c>
      <c r="H1731" s="149">
        <v>30.21</v>
      </c>
      <c r="I1731" s="149">
        <v>0</v>
      </c>
      <c r="J1731" s="149">
        <v>0</v>
      </c>
      <c r="K1731" s="149">
        <v>0</v>
      </c>
      <c r="L1731" s="149">
        <v>0</v>
      </c>
      <c r="M1731" s="149">
        <v>0</v>
      </c>
      <c r="N1731" s="149">
        <v>0</v>
      </c>
      <c r="O1731" s="149">
        <v>0</v>
      </c>
      <c r="P1731" s="149">
        <v>0</v>
      </c>
      <c r="Q1731" s="149">
        <v>0</v>
      </c>
    </row>
    <row r="1732" customHeight="1" spans="1:17">
      <c r="A1732" s="150" t="s">
        <v>1925</v>
      </c>
      <c r="B1732" s="150" t="s">
        <v>1170</v>
      </c>
      <c r="C1732" s="150" t="s">
        <v>1161</v>
      </c>
      <c r="D1732" s="148" t="s">
        <v>1215</v>
      </c>
      <c r="E1732" s="148" t="s">
        <v>1216</v>
      </c>
      <c r="F1732" s="149">
        <v>30.21</v>
      </c>
      <c r="G1732" s="149">
        <v>30.21</v>
      </c>
      <c r="H1732" s="149">
        <v>30.21</v>
      </c>
      <c r="I1732" s="149">
        <v>0</v>
      </c>
      <c r="J1732" s="149">
        <v>0</v>
      </c>
      <c r="K1732" s="149">
        <v>0</v>
      </c>
      <c r="L1732" s="149">
        <v>0</v>
      </c>
      <c r="M1732" s="149">
        <v>0</v>
      </c>
      <c r="N1732" s="149">
        <v>0</v>
      </c>
      <c r="O1732" s="149">
        <v>0</v>
      </c>
      <c r="P1732" s="149">
        <v>0</v>
      </c>
      <c r="Q1732" s="149">
        <v>0</v>
      </c>
    </row>
    <row r="1733" customHeight="1" spans="1:17">
      <c r="A1733" s="150"/>
      <c r="B1733" s="150"/>
      <c r="C1733" s="150"/>
      <c r="D1733" s="148" t="s">
        <v>1415</v>
      </c>
      <c r="E1733" s="148" t="s">
        <v>1416</v>
      </c>
      <c r="F1733" s="149">
        <v>27.27</v>
      </c>
      <c r="G1733" s="149">
        <v>27.27</v>
      </c>
      <c r="H1733" s="149">
        <v>27.27</v>
      </c>
      <c r="I1733" s="149">
        <v>0</v>
      </c>
      <c r="J1733" s="149">
        <v>0</v>
      </c>
      <c r="K1733" s="149">
        <v>0</v>
      </c>
      <c r="L1733" s="149">
        <v>0</v>
      </c>
      <c r="M1733" s="149">
        <v>0</v>
      </c>
      <c r="N1733" s="149">
        <v>0</v>
      </c>
      <c r="O1733" s="149">
        <v>0</v>
      </c>
      <c r="P1733" s="149">
        <v>0</v>
      </c>
      <c r="Q1733" s="149">
        <v>0</v>
      </c>
    </row>
    <row r="1734" customHeight="1" spans="1:17">
      <c r="A1734" s="150" t="s">
        <v>1925</v>
      </c>
      <c r="B1734" s="150" t="s">
        <v>1170</v>
      </c>
      <c r="C1734" s="150" t="s">
        <v>1161</v>
      </c>
      <c r="D1734" s="148" t="s">
        <v>1418</v>
      </c>
      <c r="E1734" s="148" t="s">
        <v>1419</v>
      </c>
      <c r="F1734" s="149">
        <v>27.27</v>
      </c>
      <c r="G1734" s="149">
        <v>27.27</v>
      </c>
      <c r="H1734" s="149">
        <v>27.27</v>
      </c>
      <c r="I1734" s="149">
        <v>0</v>
      </c>
      <c r="J1734" s="149">
        <v>0</v>
      </c>
      <c r="K1734" s="149">
        <v>0</v>
      </c>
      <c r="L1734" s="149">
        <v>0</v>
      </c>
      <c r="M1734" s="149">
        <v>0</v>
      </c>
      <c r="N1734" s="149">
        <v>0</v>
      </c>
      <c r="O1734" s="149">
        <v>0</v>
      </c>
      <c r="P1734" s="149">
        <v>0</v>
      </c>
      <c r="Q1734" s="149">
        <v>0</v>
      </c>
    </row>
    <row r="1735" customHeight="1" spans="1:17">
      <c r="A1735" s="150"/>
      <c r="B1735" s="150"/>
      <c r="C1735" s="150"/>
      <c r="D1735" s="148" t="s">
        <v>1227</v>
      </c>
      <c r="E1735" s="148" t="s">
        <v>1228</v>
      </c>
      <c r="F1735" s="149">
        <v>20.13</v>
      </c>
      <c r="G1735" s="149">
        <v>20.13</v>
      </c>
      <c r="H1735" s="149">
        <v>20.13</v>
      </c>
      <c r="I1735" s="149">
        <v>0</v>
      </c>
      <c r="J1735" s="149">
        <v>0</v>
      </c>
      <c r="K1735" s="149">
        <v>0</v>
      </c>
      <c r="L1735" s="149">
        <v>0</v>
      </c>
      <c r="M1735" s="149">
        <v>0</v>
      </c>
      <c r="N1735" s="149">
        <v>0</v>
      </c>
      <c r="O1735" s="149">
        <v>0</v>
      </c>
      <c r="P1735" s="149">
        <v>0</v>
      </c>
      <c r="Q1735" s="149">
        <v>0</v>
      </c>
    </row>
    <row r="1736" customHeight="1" spans="1:17">
      <c r="A1736" s="150" t="s">
        <v>1925</v>
      </c>
      <c r="B1736" s="150" t="s">
        <v>1170</v>
      </c>
      <c r="C1736" s="150" t="s">
        <v>1161</v>
      </c>
      <c r="D1736" s="148" t="s">
        <v>1229</v>
      </c>
      <c r="E1736" s="148" t="s">
        <v>1230</v>
      </c>
      <c r="F1736" s="149">
        <v>20.13</v>
      </c>
      <c r="G1736" s="149">
        <v>20.13</v>
      </c>
      <c r="H1736" s="149">
        <v>20.13</v>
      </c>
      <c r="I1736" s="149">
        <v>0</v>
      </c>
      <c r="J1736" s="149">
        <v>0</v>
      </c>
      <c r="K1736" s="149">
        <v>0</v>
      </c>
      <c r="L1736" s="149">
        <v>0</v>
      </c>
      <c r="M1736" s="149">
        <v>0</v>
      </c>
      <c r="N1736" s="149">
        <v>0</v>
      </c>
      <c r="O1736" s="149">
        <v>0</v>
      </c>
      <c r="P1736" s="149">
        <v>0</v>
      </c>
      <c r="Q1736" s="149">
        <v>0</v>
      </c>
    </row>
    <row r="1737" customHeight="1" spans="1:17">
      <c r="A1737" s="150"/>
      <c r="B1737" s="150"/>
      <c r="C1737" s="150"/>
      <c r="D1737" s="148" t="s">
        <v>1431</v>
      </c>
      <c r="E1737" s="148" t="s">
        <v>1432</v>
      </c>
      <c r="F1737" s="149">
        <v>176.81</v>
      </c>
      <c r="G1737" s="149">
        <v>176.81</v>
      </c>
      <c r="H1737" s="149">
        <v>176.81</v>
      </c>
      <c r="I1737" s="149">
        <v>0</v>
      </c>
      <c r="J1737" s="149">
        <v>0</v>
      </c>
      <c r="K1737" s="149">
        <v>0</v>
      </c>
      <c r="L1737" s="149">
        <v>0</v>
      </c>
      <c r="M1737" s="149">
        <v>0</v>
      </c>
      <c r="N1737" s="149">
        <v>0</v>
      </c>
      <c r="O1737" s="149">
        <v>0</v>
      </c>
      <c r="P1737" s="149">
        <v>0</v>
      </c>
      <c r="Q1737" s="149">
        <v>0</v>
      </c>
    </row>
    <row r="1738" customHeight="1" spans="1:17">
      <c r="A1738" s="150" t="s">
        <v>1925</v>
      </c>
      <c r="B1738" s="150" t="s">
        <v>1170</v>
      </c>
      <c r="C1738" s="150" t="s">
        <v>1161</v>
      </c>
      <c r="D1738" s="148" t="s">
        <v>1434</v>
      </c>
      <c r="E1738" s="148" t="s">
        <v>1435</v>
      </c>
      <c r="F1738" s="149">
        <v>176.81</v>
      </c>
      <c r="G1738" s="149">
        <v>176.81</v>
      </c>
      <c r="H1738" s="149">
        <v>176.81</v>
      </c>
      <c r="I1738" s="149">
        <v>0</v>
      </c>
      <c r="J1738" s="149">
        <v>0</v>
      </c>
      <c r="K1738" s="149">
        <v>0</v>
      </c>
      <c r="L1738" s="149">
        <v>0</v>
      </c>
      <c r="M1738" s="149">
        <v>0</v>
      </c>
      <c r="N1738" s="149">
        <v>0</v>
      </c>
      <c r="O1738" s="149">
        <v>0</v>
      </c>
      <c r="P1738" s="149">
        <v>0</v>
      </c>
      <c r="Q1738" s="149">
        <v>0</v>
      </c>
    </row>
    <row r="1739" customHeight="1" spans="1:17">
      <c r="A1739" s="150"/>
      <c r="B1739" s="150"/>
      <c r="C1739" s="150"/>
      <c r="D1739" s="148" t="s">
        <v>1529</v>
      </c>
      <c r="E1739" s="148" t="s">
        <v>1530</v>
      </c>
      <c r="F1739" s="149">
        <v>148.49</v>
      </c>
      <c r="G1739" s="149">
        <v>148.49</v>
      </c>
      <c r="H1739" s="149">
        <v>148.49</v>
      </c>
      <c r="I1739" s="149">
        <v>0</v>
      </c>
      <c r="J1739" s="149">
        <v>0</v>
      </c>
      <c r="K1739" s="149">
        <v>0</v>
      </c>
      <c r="L1739" s="149">
        <v>0</v>
      </c>
      <c r="M1739" s="149">
        <v>0</v>
      </c>
      <c r="N1739" s="149">
        <v>0</v>
      </c>
      <c r="O1739" s="149">
        <v>0</v>
      </c>
      <c r="P1739" s="149">
        <v>0</v>
      </c>
      <c r="Q1739" s="149">
        <v>0</v>
      </c>
    </row>
    <row r="1740" customHeight="1" spans="1:17">
      <c r="A1740" s="150" t="s">
        <v>1925</v>
      </c>
      <c r="B1740" s="150" t="s">
        <v>1170</v>
      </c>
      <c r="C1740" s="150" t="s">
        <v>1161</v>
      </c>
      <c r="D1740" s="148" t="s">
        <v>1531</v>
      </c>
      <c r="E1740" s="148" t="s">
        <v>1532</v>
      </c>
      <c r="F1740" s="149">
        <v>148.49</v>
      </c>
      <c r="G1740" s="149">
        <v>148.49</v>
      </c>
      <c r="H1740" s="149">
        <v>148.49</v>
      </c>
      <c r="I1740" s="149">
        <v>0</v>
      </c>
      <c r="J1740" s="149">
        <v>0</v>
      </c>
      <c r="K1740" s="149">
        <v>0</v>
      </c>
      <c r="L1740" s="149">
        <v>0</v>
      </c>
      <c r="M1740" s="149">
        <v>0</v>
      </c>
      <c r="N1740" s="149">
        <v>0</v>
      </c>
      <c r="O1740" s="149">
        <v>0</v>
      </c>
      <c r="P1740" s="149">
        <v>0</v>
      </c>
      <c r="Q1740" s="149">
        <v>0</v>
      </c>
    </row>
    <row r="1741" customHeight="1" spans="1:17">
      <c r="A1741" s="150"/>
      <c r="B1741" s="150"/>
      <c r="C1741" s="150"/>
      <c r="D1741" s="148" t="s">
        <v>1553</v>
      </c>
      <c r="E1741" s="148" t="s">
        <v>1554</v>
      </c>
      <c r="F1741" s="149">
        <v>36.5</v>
      </c>
      <c r="G1741" s="149">
        <v>36.5</v>
      </c>
      <c r="H1741" s="149">
        <v>36.5</v>
      </c>
      <c r="I1741" s="149">
        <v>0</v>
      </c>
      <c r="J1741" s="149">
        <v>0</v>
      </c>
      <c r="K1741" s="149">
        <v>0</v>
      </c>
      <c r="L1741" s="149">
        <v>0</v>
      </c>
      <c r="M1741" s="149">
        <v>0</v>
      </c>
      <c r="N1741" s="149">
        <v>0</v>
      </c>
      <c r="O1741" s="149">
        <v>0</v>
      </c>
      <c r="P1741" s="149">
        <v>0</v>
      </c>
      <c r="Q1741" s="149">
        <v>0</v>
      </c>
    </row>
    <row r="1742" customHeight="1" spans="1:17">
      <c r="A1742" s="150" t="s">
        <v>1925</v>
      </c>
      <c r="B1742" s="150" t="s">
        <v>1170</v>
      </c>
      <c r="C1742" s="150" t="s">
        <v>1161</v>
      </c>
      <c r="D1742" s="148" t="s">
        <v>1555</v>
      </c>
      <c r="E1742" s="148" t="s">
        <v>1556</v>
      </c>
      <c r="F1742" s="149">
        <v>36.5</v>
      </c>
      <c r="G1742" s="149">
        <v>36.5</v>
      </c>
      <c r="H1742" s="149">
        <v>36.5</v>
      </c>
      <c r="I1742" s="149">
        <v>0</v>
      </c>
      <c r="J1742" s="149">
        <v>0</v>
      </c>
      <c r="K1742" s="149">
        <v>0</v>
      </c>
      <c r="L1742" s="149">
        <v>0</v>
      </c>
      <c r="M1742" s="149">
        <v>0</v>
      </c>
      <c r="N1742" s="149">
        <v>0</v>
      </c>
      <c r="O1742" s="149">
        <v>0</v>
      </c>
      <c r="P1742" s="149">
        <v>0</v>
      </c>
      <c r="Q1742" s="149">
        <v>0</v>
      </c>
    </row>
    <row r="1743" customHeight="1" spans="1:17">
      <c r="A1743" s="150"/>
      <c r="B1743" s="150"/>
      <c r="C1743" s="150"/>
      <c r="D1743" s="148" t="s">
        <v>1536</v>
      </c>
      <c r="E1743" s="148" t="s">
        <v>1537</v>
      </c>
      <c r="F1743" s="149">
        <v>101.85</v>
      </c>
      <c r="G1743" s="149">
        <v>101.85</v>
      </c>
      <c r="H1743" s="149">
        <v>101.85</v>
      </c>
      <c r="I1743" s="149">
        <v>0</v>
      </c>
      <c r="J1743" s="149">
        <v>0</v>
      </c>
      <c r="K1743" s="149">
        <v>0</v>
      </c>
      <c r="L1743" s="149">
        <v>0</v>
      </c>
      <c r="M1743" s="149">
        <v>0</v>
      </c>
      <c r="N1743" s="149">
        <v>0</v>
      </c>
      <c r="O1743" s="149">
        <v>0</v>
      </c>
      <c r="P1743" s="149">
        <v>0</v>
      </c>
      <c r="Q1743" s="149">
        <v>0</v>
      </c>
    </row>
    <row r="1744" customHeight="1" spans="1:17">
      <c r="A1744" s="150" t="s">
        <v>1925</v>
      </c>
      <c r="B1744" s="150" t="s">
        <v>1170</v>
      </c>
      <c r="C1744" s="150" t="s">
        <v>1161</v>
      </c>
      <c r="D1744" s="148" t="s">
        <v>1538</v>
      </c>
      <c r="E1744" s="148" t="s">
        <v>1539</v>
      </c>
      <c r="F1744" s="149">
        <v>101.85</v>
      </c>
      <c r="G1744" s="149">
        <v>101.85</v>
      </c>
      <c r="H1744" s="149">
        <v>101.85</v>
      </c>
      <c r="I1744" s="149">
        <v>0</v>
      </c>
      <c r="J1744" s="149">
        <v>0</v>
      </c>
      <c r="K1744" s="149">
        <v>0</v>
      </c>
      <c r="L1744" s="149">
        <v>0</v>
      </c>
      <c r="M1744" s="149">
        <v>0</v>
      </c>
      <c r="N1744" s="149">
        <v>0</v>
      </c>
      <c r="O1744" s="149">
        <v>0</v>
      </c>
      <c r="P1744" s="149">
        <v>0</v>
      </c>
      <c r="Q1744" s="149">
        <v>0</v>
      </c>
    </row>
    <row r="1745" customHeight="1" spans="1:17">
      <c r="A1745" s="150"/>
      <c r="B1745" s="150"/>
      <c r="C1745" s="150"/>
      <c r="D1745" s="148" t="s">
        <v>1567</v>
      </c>
      <c r="E1745" s="148" t="s">
        <v>1568</v>
      </c>
      <c r="F1745" s="149">
        <v>273.45</v>
      </c>
      <c r="G1745" s="149">
        <v>273.45</v>
      </c>
      <c r="H1745" s="149">
        <v>74.43</v>
      </c>
      <c r="I1745" s="149">
        <v>199.02</v>
      </c>
      <c r="J1745" s="149">
        <v>0</v>
      </c>
      <c r="K1745" s="149">
        <v>0</v>
      </c>
      <c r="L1745" s="149">
        <v>0</v>
      </c>
      <c r="M1745" s="149">
        <v>0</v>
      </c>
      <c r="N1745" s="149">
        <v>0</v>
      </c>
      <c r="O1745" s="149">
        <v>0</v>
      </c>
      <c r="P1745" s="149">
        <v>0</v>
      </c>
      <c r="Q1745" s="149">
        <v>0</v>
      </c>
    </row>
    <row r="1746" customHeight="1" spans="1:17">
      <c r="A1746" s="150" t="s">
        <v>1925</v>
      </c>
      <c r="B1746" s="150" t="s">
        <v>1170</v>
      </c>
      <c r="C1746" s="150" t="s">
        <v>1161</v>
      </c>
      <c r="D1746" s="148" t="s">
        <v>1569</v>
      </c>
      <c r="E1746" s="148" t="s">
        <v>1570</v>
      </c>
      <c r="F1746" s="149">
        <v>74.43</v>
      </c>
      <c r="G1746" s="149">
        <v>74.43</v>
      </c>
      <c r="H1746" s="149">
        <v>74.43</v>
      </c>
      <c r="I1746" s="149">
        <v>0</v>
      </c>
      <c r="J1746" s="149">
        <v>0</v>
      </c>
      <c r="K1746" s="149">
        <v>0</v>
      </c>
      <c r="L1746" s="149">
        <v>0</v>
      </c>
      <c r="M1746" s="149">
        <v>0</v>
      </c>
      <c r="N1746" s="149">
        <v>0</v>
      </c>
      <c r="O1746" s="149">
        <v>0</v>
      </c>
      <c r="P1746" s="149">
        <v>0</v>
      </c>
      <c r="Q1746" s="149">
        <v>0</v>
      </c>
    </row>
    <row r="1747" customHeight="1" spans="1:17">
      <c r="A1747" s="150" t="s">
        <v>1925</v>
      </c>
      <c r="B1747" s="150" t="s">
        <v>1170</v>
      </c>
      <c r="C1747" s="150" t="s">
        <v>1161</v>
      </c>
      <c r="D1747" s="148" t="s">
        <v>1608</v>
      </c>
      <c r="E1747" s="148" t="s">
        <v>1609</v>
      </c>
      <c r="F1747" s="149">
        <v>111.85</v>
      </c>
      <c r="G1747" s="149">
        <v>111.85</v>
      </c>
      <c r="H1747" s="149">
        <v>0</v>
      </c>
      <c r="I1747" s="149">
        <v>111.85</v>
      </c>
      <c r="J1747" s="149">
        <v>0</v>
      </c>
      <c r="K1747" s="149">
        <v>0</v>
      </c>
      <c r="L1747" s="149">
        <v>0</v>
      </c>
      <c r="M1747" s="149">
        <v>0</v>
      </c>
      <c r="N1747" s="149">
        <v>0</v>
      </c>
      <c r="O1747" s="149">
        <v>0</v>
      </c>
      <c r="P1747" s="149">
        <v>0</v>
      </c>
      <c r="Q1747" s="149">
        <v>0</v>
      </c>
    </row>
    <row r="1748" customHeight="1" spans="1:17">
      <c r="A1748" s="150" t="s">
        <v>1925</v>
      </c>
      <c r="B1748" s="150" t="s">
        <v>1170</v>
      </c>
      <c r="C1748" s="150" t="s">
        <v>1161</v>
      </c>
      <c r="D1748" s="148" t="s">
        <v>1586</v>
      </c>
      <c r="E1748" s="148" t="s">
        <v>1587</v>
      </c>
      <c r="F1748" s="149">
        <v>25.46</v>
      </c>
      <c r="G1748" s="149">
        <v>25.46</v>
      </c>
      <c r="H1748" s="149">
        <v>0</v>
      </c>
      <c r="I1748" s="149">
        <v>25.46</v>
      </c>
      <c r="J1748" s="149">
        <v>0</v>
      </c>
      <c r="K1748" s="149">
        <v>0</v>
      </c>
      <c r="L1748" s="149">
        <v>0</v>
      </c>
      <c r="M1748" s="149">
        <v>0</v>
      </c>
      <c r="N1748" s="149">
        <v>0</v>
      </c>
      <c r="O1748" s="149">
        <v>0</v>
      </c>
      <c r="P1748" s="149">
        <v>0</v>
      </c>
      <c r="Q1748" s="149">
        <v>0</v>
      </c>
    </row>
    <row r="1749" customHeight="1" spans="1:17">
      <c r="A1749" s="150" t="s">
        <v>1925</v>
      </c>
      <c r="B1749" s="150" t="s">
        <v>1170</v>
      </c>
      <c r="C1749" s="150" t="s">
        <v>1161</v>
      </c>
      <c r="D1749" s="148" t="s">
        <v>1582</v>
      </c>
      <c r="E1749" s="148" t="s">
        <v>1583</v>
      </c>
      <c r="F1749" s="149">
        <v>40.49</v>
      </c>
      <c r="G1749" s="149">
        <v>40.49</v>
      </c>
      <c r="H1749" s="149">
        <v>0</v>
      </c>
      <c r="I1749" s="149">
        <v>40.49</v>
      </c>
      <c r="J1749" s="149">
        <v>0</v>
      </c>
      <c r="K1749" s="149">
        <v>0</v>
      </c>
      <c r="L1749" s="149">
        <v>0</v>
      </c>
      <c r="M1749" s="149">
        <v>0</v>
      </c>
      <c r="N1749" s="149">
        <v>0</v>
      </c>
      <c r="O1749" s="149">
        <v>0</v>
      </c>
      <c r="P1749" s="149">
        <v>0</v>
      </c>
      <c r="Q1749" s="149">
        <v>0</v>
      </c>
    </row>
    <row r="1750" customHeight="1" spans="1:17">
      <c r="A1750" s="150" t="s">
        <v>1925</v>
      </c>
      <c r="B1750" s="150" t="s">
        <v>1170</v>
      </c>
      <c r="C1750" s="150" t="s">
        <v>1161</v>
      </c>
      <c r="D1750" s="148" t="s">
        <v>1577</v>
      </c>
      <c r="E1750" s="148" t="s">
        <v>1578</v>
      </c>
      <c r="F1750" s="149">
        <v>10</v>
      </c>
      <c r="G1750" s="149">
        <v>10</v>
      </c>
      <c r="H1750" s="149">
        <v>0</v>
      </c>
      <c r="I1750" s="149">
        <v>10</v>
      </c>
      <c r="J1750" s="149">
        <v>0</v>
      </c>
      <c r="K1750" s="149">
        <v>0</v>
      </c>
      <c r="L1750" s="149">
        <v>0</v>
      </c>
      <c r="M1750" s="149">
        <v>0</v>
      </c>
      <c r="N1750" s="149">
        <v>0</v>
      </c>
      <c r="O1750" s="149">
        <v>0</v>
      </c>
      <c r="P1750" s="149">
        <v>0</v>
      </c>
      <c r="Q1750" s="149">
        <v>0</v>
      </c>
    </row>
    <row r="1751" customHeight="1" spans="1:17">
      <c r="A1751" s="150" t="s">
        <v>1925</v>
      </c>
      <c r="B1751" s="150" t="s">
        <v>1170</v>
      </c>
      <c r="C1751" s="150" t="s">
        <v>1161</v>
      </c>
      <c r="D1751" s="148" t="s">
        <v>1603</v>
      </c>
      <c r="E1751" s="148" t="s">
        <v>1604</v>
      </c>
      <c r="F1751" s="149">
        <v>11.22</v>
      </c>
      <c r="G1751" s="149">
        <v>11.22</v>
      </c>
      <c r="H1751" s="149">
        <v>0</v>
      </c>
      <c r="I1751" s="149">
        <v>11.22</v>
      </c>
      <c r="J1751" s="149">
        <v>0</v>
      </c>
      <c r="K1751" s="149">
        <v>0</v>
      </c>
      <c r="L1751" s="149">
        <v>0</v>
      </c>
      <c r="M1751" s="149">
        <v>0</v>
      </c>
      <c r="N1751" s="149">
        <v>0</v>
      </c>
      <c r="O1751" s="149">
        <v>0</v>
      </c>
      <c r="P1751" s="149">
        <v>0</v>
      </c>
      <c r="Q1751" s="149">
        <v>0</v>
      </c>
    </row>
    <row r="1752" customHeight="1" spans="1:17">
      <c r="A1752" s="150"/>
      <c r="B1752" s="150"/>
      <c r="C1752" s="150"/>
      <c r="D1752" s="148" t="s">
        <v>1626</v>
      </c>
      <c r="E1752" s="148" t="s">
        <v>1627</v>
      </c>
      <c r="F1752" s="149">
        <v>18.63</v>
      </c>
      <c r="G1752" s="149">
        <v>18.63</v>
      </c>
      <c r="H1752" s="149">
        <v>18.63</v>
      </c>
      <c r="I1752" s="149">
        <v>0</v>
      </c>
      <c r="J1752" s="149">
        <v>0</v>
      </c>
      <c r="K1752" s="149">
        <v>0</v>
      </c>
      <c r="L1752" s="149">
        <v>0</v>
      </c>
      <c r="M1752" s="149">
        <v>0</v>
      </c>
      <c r="N1752" s="149">
        <v>0</v>
      </c>
      <c r="O1752" s="149">
        <v>0</v>
      </c>
      <c r="P1752" s="149">
        <v>0</v>
      </c>
      <c r="Q1752" s="149">
        <v>0</v>
      </c>
    </row>
    <row r="1753" customHeight="1" spans="1:17">
      <c r="A1753" s="150" t="s">
        <v>1925</v>
      </c>
      <c r="B1753" s="150" t="s">
        <v>1170</v>
      </c>
      <c r="C1753" s="150" t="s">
        <v>1161</v>
      </c>
      <c r="D1753" s="148" t="s">
        <v>1628</v>
      </c>
      <c r="E1753" s="148" t="s">
        <v>1629</v>
      </c>
      <c r="F1753" s="149">
        <v>18.63</v>
      </c>
      <c r="G1753" s="149">
        <v>18.63</v>
      </c>
      <c r="H1753" s="149">
        <v>18.63</v>
      </c>
      <c r="I1753" s="149">
        <v>0</v>
      </c>
      <c r="J1753" s="149">
        <v>0</v>
      </c>
      <c r="K1753" s="149">
        <v>0</v>
      </c>
      <c r="L1753" s="149">
        <v>0</v>
      </c>
      <c r="M1753" s="149">
        <v>0</v>
      </c>
      <c r="N1753" s="149">
        <v>0</v>
      </c>
      <c r="O1753" s="149">
        <v>0</v>
      </c>
      <c r="P1753" s="149">
        <v>0</v>
      </c>
      <c r="Q1753" s="149">
        <v>0</v>
      </c>
    </row>
    <row r="1754" customHeight="1" spans="1:17">
      <c r="A1754" s="150"/>
      <c r="B1754" s="150"/>
      <c r="C1754" s="150"/>
      <c r="D1754" s="148" t="s">
        <v>1423</v>
      </c>
      <c r="E1754" s="148" t="s">
        <v>1424</v>
      </c>
      <c r="F1754" s="149">
        <v>35.18</v>
      </c>
      <c r="G1754" s="149">
        <v>35.18</v>
      </c>
      <c r="H1754" s="149">
        <v>35.18</v>
      </c>
      <c r="I1754" s="149">
        <v>0</v>
      </c>
      <c r="J1754" s="149">
        <v>0</v>
      </c>
      <c r="K1754" s="149">
        <v>0</v>
      </c>
      <c r="L1754" s="149">
        <v>0</v>
      </c>
      <c r="M1754" s="149">
        <v>0</v>
      </c>
      <c r="N1754" s="149">
        <v>0</v>
      </c>
      <c r="O1754" s="149">
        <v>0</v>
      </c>
      <c r="P1754" s="149">
        <v>0</v>
      </c>
      <c r="Q1754" s="149">
        <v>0</v>
      </c>
    </row>
    <row r="1755" customHeight="1" spans="1:17">
      <c r="A1755" s="150" t="s">
        <v>1925</v>
      </c>
      <c r="B1755" s="150" t="s">
        <v>1170</v>
      </c>
      <c r="C1755" s="150" t="s">
        <v>1161</v>
      </c>
      <c r="D1755" s="148" t="s">
        <v>1426</v>
      </c>
      <c r="E1755" s="148" t="s">
        <v>1427</v>
      </c>
      <c r="F1755" s="149">
        <v>35.18</v>
      </c>
      <c r="G1755" s="149">
        <v>35.18</v>
      </c>
      <c r="H1755" s="149">
        <v>35.18</v>
      </c>
      <c r="I1755" s="149">
        <v>0</v>
      </c>
      <c r="J1755" s="149">
        <v>0</v>
      </c>
      <c r="K1755" s="149">
        <v>0</v>
      </c>
      <c r="L1755" s="149">
        <v>0</v>
      </c>
      <c r="M1755" s="149">
        <v>0</v>
      </c>
      <c r="N1755" s="149">
        <v>0</v>
      </c>
      <c r="O1755" s="149">
        <v>0</v>
      </c>
      <c r="P1755" s="149">
        <v>0</v>
      </c>
      <c r="Q1755" s="149">
        <v>0</v>
      </c>
    </row>
    <row r="1756" customHeight="1" spans="1:17">
      <c r="A1756" s="150"/>
      <c r="B1756" s="150"/>
      <c r="C1756" s="150"/>
      <c r="D1756" s="148" t="s">
        <v>1392</v>
      </c>
      <c r="E1756" s="148" t="s">
        <v>1393</v>
      </c>
      <c r="F1756" s="149">
        <v>101.37</v>
      </c>
      <c r="G1756" s="149">
        <v>101.37</v>
      </c>
      <c r="H1756" s="149">
        <v>101.37</v>
      </c>
      <c r="I1756" s="149">
        <v>0</v>
      </c>
      <c r="J1756" s="149">
        <v>0</v>
      </c>
      <c r="K1756" s="149">
        <v>0</v>
      </c>
      <c r="L1756" s="149">
        <v>0</v>
      </c>
      <c r="M1756" s="149">
        <v>0</v>
      </c>
      <c r="N1756" s="149">
        <v>0</v>
      </c>
      <c r="O1756" s="149">
        <v>0</v>
      </c>
      <c r="P1756" s="149">
        <v>0</v>
      </c>
      <c r="Q1756" s="149">
        <v>0</v>
      </c>
    </row>
    <row r="1757" customHeight="1" spans="1:17">
      <c r="A1757" s="150" t="s">
        <v>1925</v>
      </c>
      <c r="B1757" s="150" t="s">
        <v>1170</v>
      </c>
      <c r="C1757" s="150" t="s">
        <v>1161</v>
      </c>
      <c r="D1757" s="148" t="s">
        <v>1395</v>
      </c>
      <c r="E1757" s="148" t="s">
        <v>1396</v>
      </c>
      <c r="F1757" s="149">
        <v>101.37</v>
      </c>
      <c r="G1757" s="149">
        <v>101.37</v>
      </c>
      <c r="H1757" s="149">
        <v>101.37</v>
      </c>
      <c r="I1757" s="149">
        <v>0</v>
      </c>
      <c r="J1757" s="149">
        <v>0</v>
      </c>
      <c r="K1757" s="149">
        <v>0</v>
      </c>
      <c r="L1757" s="149">
        <v>0</v>
      </c>
      <c r="M1757" s="149">
        <v>0</v>
      </c>
      <c r="N1757" s="149">
        <v>0</v>
      </c>
      <c r="O1757" s="149">
        <v>0</v>
      </c>
      <c r="P1757" s="149">
        <v>0</v>
      </c>
      <c r="Q1757" s="149">
        <v>0</v>
      </c>
    </row>
    <row r="1758" customHeight="1" spans="1:17">
      <c r="A1758" s="150"/>
      <c r="B1758" s="150"/>
      <c r="C1758" s="150"/>
      <c r="D1758" s="148" t="s">
        <v>1571</v>
      </c>
      <c r="E1758" s="148" t="s">
        <v>1572</v>
      </c>
      <c r="F1758" s="149">
        <v>75.71</v>
      </c>
      <c r="G1758" s="149">
        <v>75.71</v>
      </c>
      <c r="H1758" s="149">
        <v>75.71</v>
      </c>
      <c r="I1758" s="149">
        <v>0</v>
      </c>
      <c r="J1758" s="149">
        <v>0</v>
      </c>
      <c r="K1758" s="149">
        <v>0</v>
      </c>
      <c r="L1758" s="149">
        <v>0</v>
      </c>
      <c r="M1758" s="149">
        <v>0</v>
      </c>
      <c r="N1758" s="149">
        <v>0</v>
      </c>
      <c r="O1758" s="149">
        <v>0</v>
      </c>
      <c r="P1758" s="149">
        <v>0</v>
      </c>
      <c r="Q1758" s="149">
        <v>0</v>
      </c>
    </row>
    <row r="1759" customHeight="1" spans="1:17">
      <c r="A1759" s="150" t="s">
        <v>1925</v>
      </c>
      <c r="B1759" s="150" t="s">
        <v>1170</v>
      </c>
      <c r="C1759" s="150" t="s">
        <v>1161</v>
      </c>
      <c r="D1759" s="148" t="s">
        <v>1573</v>
      </c>
      <c r="E1759" s="148" t="s">
        <v>1574</v>
      </c>
      <c r="F1759" s="149">
        <v>75.71</v>
      </c>
      <c r="G1759" s="149">
        <v>75.71</v>
      </c>
      <c r="H1759" s="149">
        <v>75.71</v>
      </c>
      <c r="I1759" s="149">
        <v>0</v>
      </c>
      <c r="J1759" s="149">
        <v>0</v>
      </c>
      <c r="K1759" s="149">
        <v>0</v>
      </c>
      <c r="L1759" s="149">
        <v>0</v>
      </c>
      <c r="M1759" s="149">
        <v>0</v>
      </c>
      <c r="N1759" s="149">
        <v>0</v>
      </c>
      <c r="O1759" s="149">
        <v>0</v>
      </c>
      <c r="P1759" s="149">
        <v>0</v>
      </c>
      <c r="Q1759" s="149">
        <v>0</v>
      </c>
    </row>
    <row r="1760" customHeight="1" spans="1:17">
      <c r="A1760" s="150"/>
      <c r="B1760" s="150"/>
      <c r="C1760" s="150"/>
      <c r="D1760" s="148" t="s">
        <v>1630</v>
      </c>
      <c r="E1760" s="148" t="s">
        <v>1631</v>
      </c>
      <c r="F1760" s="149">
        <v>66.22</v>
      </c>
      <c r="G1760" s="149">
        <v>66.22</v>
      </c>
      <c r="H1760" s="149">
        <v>66.22</v>
      </c>
      <c r="I1760" s="149">
        <v>0</v>
      </c>
      <c r="J1760" s="149">
        <v>0</v>
      </c>
      <c r="K1760" s="149">
        <v>0</v>
      </c>
      <c r="L1760" s="149">
        <v>0</v>
      </c>
      <c r="M1760" s="149">
        <v>0</v>
      </c>
      <c r="N1760" s="149">
        <v>0</v>
      </c>
      <c r="O1760" s="149">
        <v>0</v>
      </c>
      <c r="P1760" s="149">
        <v>0</v>
      </c>
      <c r="Q1760" s="149">
        <v>0</v>
      </c>
    </row>
    <row r="1761" customHeight="1" spans="1:17">
      <c r="A1761" s="150" t="s">
        <v>1925</v>
      </c>
      <c r="B1761" s="150" t="s">
        <v>1170</v>
      </c>
      <c r="C1761" s="150" t="s">
        <v>1161</v>
      </c>
      <c r="D1761" s="148" t="s">
        <v>1632</v>
      </c>
      <c r="E1761" s="148" t="s">
        <v>1633</v>
      </c>
      <c r="F1761" s="149">
        <v>66.22</v>
      </c>
      <c r="G1761" s="149">
        <v>66.22</v>
      </c>
      <c r="H1761" s="149">
        <v>66.22</v>
      </c>
      <c r="I1761" s="149">
        <v>0</v>
      </c>
      <c r="J1761" s="149">
        <v>0</v>
      </c>
      <c r="K1761" s="149">
        <v>0</v>
      </c>
      <c r="L1761" s="149">
        <v>0</v>
      </c>
      <c r="M1761" s="149">
        <v>0</v>
      </c>
      <c r="N1761" s="149">
        <v>0</v>
      </c>
      <c r="O1761" s="149">
        <v>0</v>
      </c>
      <c r="P1761" s="149">
        <v>0</v>
      </c>
      <c r="Q1761" s="149">
        <v>0</v>
      </c>
    </row>
    <row r="1762" customHeight="1" spans="1:17">
      <c r="A1762" s="150"/>
      <c r="B1762" s="150"/>
      <c r="C1762" s="150"/>
      <c r="D1762" s="148" t="s">
        <v>1634</v>
      </c>
      <c r="E1762" s="148" t="s">
        <v>1635</v>
      </c>
      <c r="F1762" s="149">
        <v>134.64</v>
      </c>
      <c r="G1762" s="149">
        <v>134.64</v>
      </c>
      <c r="H1762" s="149">
        <v>96.3</v>
      </c>
      <c r="I1762" s="149">
        <v>38.34</v>
      </c>
      <c r="J1762" s="149">
        <v>0</v>
      </c>
      <c r="K1762" s="149">
        <v>0</v>
      </c>
      <c r="L1762" s="149">
        <v>0</v>
      </c>
      <c r="M1762" s="149">
        <v>0</v>
      </c>
      <c r="N1762" s="149">
        <v>0</v>
      </c>
      <c r="O1762" s="149">
        <v>0</v>
      </c>
      <c r="P1762" s="149">
        <v>0</v>
      </c>
      <c r="Q1762" s="149">
        <v>0</v>
      </c>
    </row>
    <row r="1763" customHeight="1" spans="1:17">
      <c r="A1763" s="150" t="s">
        <v>1925</v>
      </c>
      <c r="B1763" s="150" t="s">
        <v>1170</v>
      </c>
      <c r="C1763" s="150" t="s">
        <v>1161</v>
      </c>
      <c r="D1763" s="148" t="s">
        <v>1636</v>
      </c>
      <c r="E1763" s="148" t="s">
        <v>1637</v>
      </c>
      <c r="F1763" s="149">
        <v>77.26</v>
      </c>
      <c r="G1763" s="149">
        <v>77.26</v>
      </c>
      <c r="H1763" s="149">
        <v>77.26</v>
      </c>
      <c r="I1763" s="149">
        <v>0</v>
      </c>
      <c r="J1763" s="149">
        <v>0</v>
      </c>
      <c r="K1763" s="149">
        <v>0</v>
      </c>
      <c r="L1763" s="149">
        <v>0</v>
      </c>
      <c r="M1763" s="149">
        <v>0</v>
      </c>
      <c r="N1763" s="149">
        <v>0</v>
      </c>
      <c r="O1763" s="149">
        <v>0</v>
      </c>
      <c r="P1763" s="149">
        <v>0</v>
      </c>
      <c r="Q1763" s="149">
        <v>0</v>
      </c>
    </row>
    <row r="1764" customHeight="1" spans="1:17">
      <c r="A1764" s="150" t="s">
        <v>1925</v>
      </c>
      <c r="B1764" s="150" t="s">
        <v>1170</v>
      </c>
      <c r="C1764" s="150" t="s">
        <v>1161</v>
      </c>
      <c r="D1764" s="148" t="s">
        <v>1638</v>
      </c>
      <c r="E1764" s="148" t="s">
        <v>1639</v>
      </c>
      <c r="F1764" s="149">
        <v>5.92</v>
      </c>
      <c r="G1764" s="149">
        <v>5.92</v>
      </c>
      <c r="H1764" s="149">
        <v>5.92</v>
      </c>
      <c r="I1764" s="149">
        <v>0</v>
      </c>
      <c r="J1764" s="149">
        <v>0</v>
      </c>
      <c r="K1764" s="149">
        <v>0</v>
      </c>
      <c r="L1764" s="149">
        <v>0</v>
      </c>
      <c r="M1764" s="149">
        <v>0</v>
      </c>
      <c r="N1764" s="149">
        <v>0</v>
      </c>
      <c r="O1764" s="149">
        <v>0</v>
      </c>
      <c r="P1764" s="149">
        <v>0</v>
      </c>
      <c r="Q1764" s="149">
        <v>0</v>
      </c>
    </row>
    <row r="1765" customHeight="1" spans="1:17">
      <c r="A1765" s="150" t="s">
        <v>1925</v>
      </c>
      <c r="B1765" s="150" t="s">
        <v>1170</v>
      </c>
      <c r="C1765" s="150" t="s">
        <v>1161</v>
      </c>
      <c r="D1765" s="148" t="s">
        <v>1640</v>
      </c>
      <c r="E1765" s="148" t="s">
        <v>1641</v>
      </c>
      <c r="F1765" s="149">
        <v>31.76</v>
      </c>
      <c r="G1765" s="149">
        <v>31.76</v>
      </c>
      <c r="H1765" s="149">
        <v>0</v>
      </c>
      <c r="I1765" s="149">
        <v>31.76</v>
      </c>
      <c r="J1765" s="149">
        <v>0</v>
      </c>
      <c r="K1765" s="149">
        <v>0</v>
      </c>
      <c r="L1765" s="149">
        <v>0</v>
      </c>
      <c r="M1765" s="149">
        <v>0</v>
      </c>
      <c r="N1765" s="149">
        <v>0</v>
      </c>
      <c r="O1765" s="149">
        <v>0</v>
      </c>
      <c r="P1765" s="149">
        <v>0</v>
      </c>
      <c r="Q1765" s="149">
        <v>0</v>
      </c>
    </row>
    <row r="1766" customHeight="1" spans="1:17">
      <c r="A1766" s="150" t="s">
        <v>1925</v>
      </c>
      <c r="B1766" s="150" t="s">
        <v>1170</v>
      </c>
      <c r="C1766" s="150" t="s">
        <v>1161</v>
      </c>
      <c r="D1766" s="148" t="s">
        <v>1642</v>
      </c>
      <c r="E1766" s="148" t="s">
        <v>1643</v>
      </c>
      <c r="F1766" s="149">
        <v>5.1</v>
      </c>
      <c r="G1766" s="149">
        <v>5.1</v>
      </c>
      <c r="H1766" s="149">
        <v>5.1</v>
      </c>
      <c r="I1766" s="149">
        <v>0</v>
      </c>
      <c r="J1766" s="149">
        <v>0</v>
      </c>
      <c r="K1766" s="149">
        <v>0</v>
      </c>
      <c r="L1766" s="149">
        <v>0</v>
      </c>
      <c r="M1766" s="149">
        <v>0</v>
      </c>
      <c r="N1766" s="149">
        <v>0</v>
      </c>
      <c r="O1766" s="149">
        <v>0</v>
      </c>
      <c r="P1766" s="149">
        <v>0</v>
      </c>
      <c r="Q1766" s="149">
        <v>0</v>
      </c>
    </row>
    <row r="1767" customHeight="1" spans="1:17">
      <c r="A1767" s="150" t="s">
        <v>1925</v>
      </c>
      <c r="B1767" s="150" t="s">
        <v>1170</v>
      </c>
      <c r="C1767" s="150" t="s">
        <v>1161</v>
      </c>
      <c r="D1767" s="148" t="s">
        <v>1644</v>
      </c>
      <c r="E1767" s="148" t="s">
        <v>1645</v>
      </c>
      <c r="F1767" s="149">
        <v>8.02</v>
      </c>
      <c r="G1767" s="149">
        <v>8.02</v>
      </c>
      <c r="H1767" s="149">
        <v>8.02</v>
      </c>
      <c r="I1767" s="149">
        <v>0</v>
      </c>
      <c r="J1767" s="149">
        <v>0</v>
      </c>
      <c r="K1767" s="149">
        <v>0</v>
      </c>
      <c r="L1767" s="149">
        <v>0</v>
      </c>
      <c r="M1767" s="149">
        <v>0</v>
      </c>
      <c r="N1767" s="149">
        <v>0</v>
      </c>
      <c r="O1767" s="149">
        <v>0</v>
      </c>
      <c r="P1767" s="149">
        <v>0</v>
      </c>
      <c r="Q1767" s="149">
        <v>0</v>
      </c>
    </row>
    <row r="1768" customHeight="1" spans="1:17">
      <c r="A1768" s="150" t="s">
        <v>1925</v>
      </c>
      <c r="B1768" s="150" t="s">
        <v>1170</v>
      </c>
      <c r="C1768" s="150" t="s">
        <v>1161</v>
      </c>
      <c r="D1768" s="148" t="s">
        <v>1646</v>
      </c>
      <c r="E1768" s="148" t="s">
        <v>1647</v>
      </c>
      <c r="F1768" s="149">
        <v>6.58</v>
      </c>
      <c r="G1768" s="149">
        <v>6.58</v>
      </c>
      <c r="H1768" s="149">
        <v>0</v>
      </c>
      <c r="I1768" s="149">
        <v>6.58</v>
      </c>
      <c r="J1768" s="149">
        <v>0</v>
      </c>
      <c r="K1768" s="149">
        <v>0</v>
      </c>
      <c r="L1768" s="149">
        <v>0</v>
      </c>
      <c r="M1768" s="149">
        <v>0</v>
      </c>
      <c r="N1768" s="149">
        <v>0</v>
      </c>
      <c r="O1768" s="149">
        <v>0</v>
      </c>
      <c r="P1768" s="149">
        <v>0</v>
      </c>
      <c r="Q1768" s="149">
        <v>0</v>
      </c>
    </row>
    <row r="1769" customHeight="1" spans="1:17">
      <c r="A1769" s="150"/>
      <c r="B1769" s="150"/>
      <c r="C1769" s="150"/>
      <c r="D1769" s="148" t="s">
        <v>1648</v>
      </c>
      <c r="E1769" s="148" t="s">
        <v>1649</v>
      </c>
      <c r="F1769" s="149">
        <v>146.25</v>
      </c>
      <c r="G1769" s="149">
        <v>146.25</v>
      </c>
      <c r="H1769" s="149">
        <v>124.05</v>
      </c>
      <c r="I1769" s="149">
        <v>22.2</v>
      </c>
      <c r="J1769" s="149">
        <v>0</v>
      </c>
      <c r="K1769" s="149">
        <v>0</v>
      </c>
      <c r="L1769" s="149">
        <v>0</v>
      </c>
      <c r="M1769" s="149">
        <v>0</v>
      </c>
      <c r="N1769" s="149">
        <v>0</v>
      </c>
      <c r="O1769" s="149">
        <v>0</v>
      </c>
      <c r="P1769" s="149">
        <v>0</v>
      </c>
      <c r="Q1769" s="149">
        <v>0</v>
      </c>
    </row>
    <row r="1770" customHeight="1" spans="1:17">
      <c r="A1770" s="150" t="s">
        <v>1925</v>
      </c>
      <c r="B1770" s="150" t="s">
        <v>1170</v>
      </c>
      <c r="C1770" s="150" t="s">
        <v>1161</v>
      </c>
      <c r="D1770" s="148" t="s">
        <v>1650</v>
      </c>
      <c r="E1770" s="148" t="s">
        <v>1651</v>
      </c>
      <c r="F1770" s="149">
        <v>62.07</v>
      </c>
      <c r="G1770" s="149">
        <v>62.07</v>
      </c>
      <c r="H1770" s="149">
        <v>62.07</v>
      </c>
      <c r="I1770" s="149">
        <v>0</v>
      </c>
      <c r="J1770" s="149">
        <v>0</v>
      </c>
      <c r="K1770" s="149">
        <v>0</v>
      </c>
      <c r="L1770" s="149">
        <v>0</v>
      </c>
      <c r="M1770" s="149">
        <v>0</v>
      </c>
      <c r="N1770" s="149">
        <v>0</v>
      </c>
      <c r="O1770" s="149">
        <v>0</v>
      </c>
      <c r="P1770" s="149">
        <v>0</v>
      </c>
      <c r="Q1770" s="149">
        <v>0</v>
      </c>
    </row>
    <row r="1771" customHeight="1" spans="1:17">
      <c r="A1771" s="150" t="s">
        <v>1925</v>
      </c>
      <c r="B1771" s="150" t="s">
        <v>1170</v>
      </c>
      <c r="C1771" s="150" t="s">
        <v>1161</v>
      </c>
      <c r="D1771" s="148" t="s">
        <v>1652</v>
      </c>
      <c r="E1771" s="148" t="s">
        <v>1653</v>
      </c>
      <c r="F1771" s="149">
        <v>13.76</v>
      </c>
      <c r="G1771" s="149">
        <v>13.76</v>
      </c>
      <c r="H1771" s="149">
        <v>0</v>
      </c>
      <c r="I1771" s="149">
        <v>13.76</v>
      </c>
      <c r="J1771" s="149">
        <v>0</v>
      </c>
      <c r="K1771" s="149">
        <v>0</v>
      </c>
      <c r="L1771" s="149">
        <v>0</v>
      </c>
      <c r="M1771" s="149">
        <v>0</v>
      </c>
      <c r="N1771" s="149">
        <v>0</v>
      </c>
      <c r="O1771" s="149">
        <v>0</v>
      </c>
      <c r="P1771" s="149">
        <v>0</v>
      </c>
      <c r="Q1771" s="149">
        <v>0</v>
      </c>
    </row>
    <row r="1772" customHeight="1" spans="1:17">
      <c r="A1772" s="150" t="s">
        <v>1925</v>
      </c>
      <c r="B1772" s="150" t="s">
        <v>1170</v>
      </c>
      <c r="C1772" s="150" t="s">
        <v>1161</v>
      </c>
      <c r="D1772" s="148" t="s">
        <v>1654</v>
      </c>
      <c r="E1772" s="148" t="s">
        <v>1655</v>
      </c>
      <c r="F1772" s="149">
        <v>5.39</v>
      </c>
      <c r="G1772" s="149">
        <v>5.39</v>
      </c>
      <c r="H1772" s="149">
        <v>0</v>
      </c>
      <c r="I1772" s="149">
        <v>5.39</v>
      </c>
      <c r="J1772" s="149">
        <v>0</v>
      </c>
      <c r="K1772" s="149">
        <v>0</v>
      </c>
      <c r="L1772" s="149">
        <v>0</v>
      </c>
      <c r="M1772" s="149">
        <v>0</v>
      </c>
      <c r="N1772" s="149">
        <v>0</v>
      </c>
      <c r="O1772" s="149">
        <v>0</v>
      </c>
      <c r="P1772" s="149">
        <v>0</v>
      </c>
      <c r="Q1772" s="149">
        <v>0</v>
      </c>
    </row>
    <row r="1773" customHeight="1" spans="1:17">
      <c r="A1773" s="150" t="s">
        <v>1925</v>
      </c>
      <c r="B1773" s="150" t="s">
        <v>1170</v>
      </c>
      <c r="C1773" s="150" t="s">
        <v>1161</v>
      </c>
      <c r="D1773" s="148" t="s">
        <v>1656</v>
      </c>
      <c r="E1773" s="148" t="s">
        <v>1657</v>
      </c>
      <c r="F1773" s="149">
        <v>3.05</v>
      </c>
      <c r="G1773" s="149">
        <v>3.05</v>
      </c>
      <c r="H1773" s="149">
        <v>0</v>
      </c>
      <c r="I1773" s="149">
        <v>3.05</v>
      </c>
      <c r="J1773" s="149">
        <v>0</v>
      </c>
      <c r="K1773" s="149">
        <v>0</v>
      </c>
      <c r="L1773" s="149">
        <v>0</v>
      </c>
      <c r="M1773" s="149">
        <v>0</v>
      </c>
      <c r="N1773" s="149">
        <v>0</v>
      </c>
      <c r="O1773" s="149">
        <v>0</v>
      </c>
      <c r="P1773" s="149">
        <v>0</v>
      </c>
      <c r="Q1773" s="149">
        <v>0</v>
      </c>
    </row>
    <row r="1774" customHeight="1" spans="1:17">
      <c r="A1774" s="150" t="s">
        <v>1925</v>
      </c>
      <c r="B1774" s="150" t="s">
        <v>1170</v>
      </c>
      <c r="C1774" s="150" t="s">
        <v>1161</v>
      </c>
      <c r="D1774" s="148" t="s">
        <v>1658</v>
      </c>
      <c r="E1774" s="148" t="s">
        <v>1659</v>
      </c>
      <c r="F1774" s="149">
        <v>42.11</v>
      </c>
      <c r="G1774" s="149">
        <v>42.11</v>
      </c>
      <c r="H1774" s="149">
        <v>42.11</v>
      </c>
      <c r="I1774" s="149">
        <v>0</v>
      </c>
      <c r="J1774" s="149">
        <v>0</v>
      </c>
      <c r="K1774" s="149">
        <v>0</v>
      </c>
      <c r="L1774" s="149">
        <v>0</v>
      </c>
      <c r="M1774" s="149">
        <v>0</v>
      </c>
      <c r="N1774" s="149">
        <v>0</v>
      </c>
      <c r="O1774" s="149">
        <v>0</v>
      </c>
      <c r="P1774" s="149">
        <v>0</v>
      </c>
      <c r="Q1774" s="149">
        <v>0</v>
      </c>
    </row>
    <row r="1775" customHeight="1" spans="1:17">
      <c r="A1775" s="150" t="s">
        <v>1925</v>
      </c>
      <c r="B1775" s="150" t="s">
        <v>1170</v>
      </c>
      <c r="C1775" s="150" t="s">
        <v>1161</v>
      </c>
      <c r="D1775" s="148" t="s">
        <v>1660</v>
      </c>
      <c r="E1775" s="148" t="s">
        <v>1661</v>
      </c>
      <c r="F1775" s="149">
        <v>19.87</v>
      </c>
      <c r="G1775" s="149">
        <v>19.87</v>
      </c>
      <c r="H1775" s="149">
        <v>19.87</v>
      </c>
      <c r="I1775" s="149">
        <v>0</v>
      </c>
      <c r="J1775" s="149">
        <v>0</v>
      </c>
      <c r="K1775" s="149">
        <v>0</v>
      </c>
      <c r="L1775" s="149">
        <v>0</v>
      </c>
      <c r="M1775" s="149">
        <v>0</v>
      </c>
      <c r="N1775" s="149">
        <v>0</v>
      </c>
      <c r="O1775" s="149">
        <v>0</v>
      </c>
      <c r="P1775" s="149">
        <v>0</v>
      </c>
      <c r="Q1775" s="149">
        <v>0</v>
      </c>
    </row>
    <row r="1776" customHeight="1" spans="1:17">
      <c r="A1776" s="150"/>
      <c r="B1776" s="150"/>
      <c r="C1776" s="150"/>
      <c r="D1776" s="148" t="s">
        <v>1662</v>
      </c>
      <c r="E1776" s="148" t="s">
        <v>1663</v>
      </c>
      <c r="F1776" s="149">
        <v>69.75</v>
      </c>
      <c r="G1776" s="149">
        <v>69.75</v>
      </c>
      <c r="H1776" s="149">
        <v>53.71</v>
      </c>
      <c r="I1776" s="149">
        <v>16.04</v>
      </c>
      <c r="J1776" s="149">
        <v>0</v>
      </c>
      <c r="K1776" s="149">
        <v>0</v>
      </c>
      <c r="L1776" s="149">
        <v>0</v>
      </c>
      <c r="M1776" s="149">
        <v>0</v>
      </c>
      <c r="N1776" s="149">
        <v>0</v>
      </c>
      <c r="O1776" s="149">
        <v>0</v>
      </c>
      <c r="P1776" s="149">
        <v>0</v>
      </c>
      <c r="Q1776" s="149">
        <v>0</v>
      </c>
    </row>
    <row r="1777" customHeight="1" spans="1:17">
      <c r="A1777" s="150" t="s">
        <v>1925</v>
      </c>
      <c r="B1777" s="150" t="s">
        <v>1170</v>
      </c>
      <c r="C1777" s="150" t="s">
        <v>1161</v>
      </c>
      <c r="D1777" s="148" t="s">
        <v>1664</v>
      </c>
      <c r="E1777" s="148" t="s">
        <v>1665</v>
      </c>
      <c r="F1777" s="149">
        <v>53.71</v>
      </c>
      <c r="G1777" s="149">
        <v>53.71</v>
      </c>
      <c r="H1777" s="149">
        <v>53.71</v>
      </c>
      <c r="I1777" s="149">
        <v>0</v>
      </c>
      <c r="J1777" s="149">
        <v>0</v>
      </c>
      <c r="K1777" s="149">
        <v>0</v>
      </c>
      <c r="L1777" s="149">
        <v>0</v>
      </c>
      <c r="M1777" s="149">
        <v>0</v>
      </c>
      <c r="N1777" s="149">
        <v>0</v>
      </c>
      <c r="O1777" s="149">
        <v>0</v>
      </c>
      <c r="P1777" s="149">
        <v>0</v>
      </c>
      <c r="Q1777" s="149">
        <v>0</v>
      </c>
    </row>
    <row r="1778" customHeight="1" spans="1:17">
      <c r="A1778" s="150" t="s">
        <v>1925</v>
      </c>
      <c r="B1778" s="150" t="s">
        <v>1170</v>
      </c>
      <c r="C1778" s="150" t="s">
        <v>1161</v>
      </c>
      <c r="D1778" s="148" t="s">
        <v>1666</v>
      </c>
      <c r="E1778" s="148" t="s">
        <v>1667</v>
      </c>
      <c r="F1778" s="149">
        <v>16.04</v>
      </c>
      <c r="G1778" s="149">
        <v>16.04</v>
      </c>
      <c r="H1778" s="149">
        <v>0</v>
      </c>
      <c r="I1778" s="149">
        <v>16.04</v>
      </c>
      <c r="J1778" s="149">
        <v>0</v>
      </c>
      <c r="K1778" s="149">
        <v>0</v>
      </c>
      <c r="L1778" s="149">
        <v>0</v>
      </c>
      <c r="M1778" s="149">
        <v>0</v>
      </c>
      <c r="N1778" s="149">
        <v>0</v>
      </c>
      <c r="O1778" s="149">
        <v>0</v>
      </c>
      <c r="P1778" s="149">
        <v>0</v>
      </c>
      <c r="Q1778" s="149">
        <v>0</v>
      </c>
    </row>
    <row r="1779" customHeight="1" spans="1:17">
      <c r="A1779" s="150"/>
      <c r="B1779" s="150"/>
      <c r="C1779" s="150"/>
      <c r="D1779" s="148" t="s">
        <v>1668</v>
      </c>
      <c r="E1779" s="148" t="s">
        <v>1669</v>
      </c>
      <c r="F1779" s="149">
        <v>15.51</v>
      </c>
      <c r="G1779" s="149">
        <v>15.51</v>
      </c>
      <c r="H1779" s="149">
        <v>0</v>
      </c>
      <c r="I1779" s="149">
        <v>15.51</v>
      </c>
      <c r="J1779" s="149">
        <v>0</v>
      </c>
      <c r="K1779" s="149">
        <v>0</v>
      </c>
      <c r="L1779" s="149">
        <v>0</v>
      </c>
      <c r="M1779" s="149">
        <v>0</v>
      </c>
      <c r="N1779" s="149">
        <v>0</v>
      </c>
      <c r="O1779" s="149">
        <v>0</v>
      </c>
      <c r="P1779" s="149">
        <v>0</v>
      </c>
      <c r="Q1779" s="149">
        <v>0</v>
      </c>
    </row>
    <row r="1780" customHeight="1" spans="1:17">
      <c r="A1780" s="150" t="s">
        <v>1925</v>
      </c>
      <c r="B1780" s="150" t="s">
        <v>1170</v>
      </c>
      <c r="C1780" s="150" t="s">
        <v>1161</v>
      </c>
      <c r="D1780" s="148" t="s">
        <v>1670</v>
      </c>
      <c r="E1780" s="148" t="s">
        <v>1671</v>
      </c>
      <c r="F1780" s="149">
        <v>15.51</v>
      </c>
      <c r="G1780" s="149">
        <v>15.51</v>
      </c>
      <c r="H1780" s="149">
        <v>0</v>
      </c>
      <c r="I1780" s="149">
        <v>15.51</v>
      </c>
      <c r="J1780" s="149">
        <v>0</v>
      </c>
      <c r="K1780" s="149">
        <v>0</v>
      </c>
      <c r="L1780" s="149">
        <v>0</v>
      </c>
      <c r="M1780" s="149">
        <v>0</v>
      </c>
      <c r="N1780" s="149">
        <v>0</v>
      </c>
      <c r="O1780" s="149">
        <v>0</v>
      </c>
      <c r="P1780" s="149">
        <v>0</v>
      </c>
      <c r="Q1780" s="149">
        <v>0</v>
      </c>
    </row>
    <row r="1781" customHeight="1" spans="1:17">
      <c r="A1781" s="150"/>
      <c r="B1781" s="150"/>
      <c r="C1781" s="150"/>
      <c r="D1781" s="148" t="s">
        <v>1672</v>
      </c>
      <c r="E1781" s="148" t="s">
        <v>1673</v>
      </c>
      <c r="F1781" s="149">
        <v>56.47</v>
      </c>
      <c r="G1781" s="149">
        <v>56.47</v>
      </c>
      <c r="H1781" s="149">
        <v>0</v>
      </c>
      <c r="I1781" s="149">
        <v>56.47</v>
      </c>
      <c r="J1781" s="149">
        <v>0</v>
      </c>
      <c r="K1781" s="149">
        <v>0</v>
      </c>
      <c r="L1781" s="149">
        <v>0</v>
      </c>
      <c r="M1781" s="149">
        <v>0</v>
      </c>
      <c r="N1781" s="149">
        <v>0</v>
      </c>
      <c r="O1781" s="149">
        <v>0</v>
      </c>
      <c r="P1781" s="149">
        <v>0</v>
      </c>
      <c r="Q1781" s="149">
        <v>0</v>
      </c>
    </row>
    <row r="1782" customHeight="1" spans="1:17">
      <c r="A1782" s="150" t="s">
        <v>1925</v>
      </c>
      <c r="B1782" s="150" t="s">
        <v>1170</v>
      </c>
      <c r="C1782" s="150" t="s">
        <v>1161</v>
      </c>
      <c r="D1782" s="148" t="s">
        <v>1674</v>
      </c>
      <c r="E1782" s="148" t="s">
        <v>1675</v>
      </c>
      <c r="F1782" s="149">
        <v>56.47</v>
      </c>
      <c r="G1782" s="149">
        <v>56.47</v>
      </c>
      <c r="H1782" s="149">
        <v>0</v>
      </c>
      <c r="I1782" s="149">
        <v>56.47</v>
      </c>
      <c r="J1782" s="149">
        <v>0</v>
      </c>
      <c r="K1782" s="149">
        <v>0</v>
      </c>
      <c r="L1782" s="149">
        <v>0</v>
      </c>
      <c r="M1782" s="149">
        <v>0</v>
      </c>
      <c r="N1782" s="149">
        <v>0</v>
      </c>
      <c r="O1782" s="149">
        <v>0</v>
      </c>
      <c r="P1782" s="149">
        <v>0</v>
      </c>
      <c r="Q1782" s="149">
        <v>0</v>
      </c>
    </row>
    <row r="1783" customHeight="1" spans="1:17">
      <c r="A1783" s="150"/>
      <c r="B1783" s="150"/>
      <c r="C1783" s="150"/>
      <c r="D1783" s="148" t="s">
        <v>1289</v>
      </c>
      <c r="E1783" s="148" t="s">
        <v>1290</v>
      </c>
      <c r="F1783" s="149">
        <v>118.29</v>
      </c>
      <c r="G1783" s="149">
        <v>118.29</v>
      </c>
      <c r="H1783" s="149">
        <v>118.29</v>
      </c>
      <c r="I1783" s="149">
        <v>0</v>
      </c>
      <c r="J1783" s="149">
        <v>0</v>
      </c>
      <c r="K1783" s="149">
        <v>0</v>
      </c>
      <c r="L1783" s="149">
        <v>0</v>
      </c>
      <c r="M1783" s="149">
        <v>0</v>
      </c>
      <c r="N1783" s="149">
        <v>0</v>
      </c>
      <c r="O1783" s="149">
        <v>0</v>
      </c>
      <c r="P1783" s="149">
        <v>0</v>
      </c>
      <c r="Q1783" s="149">
        <v>0</v>
      </c>
    </row>
    <row r="1784" customHeight="1" spans="1:17">
      <c r="A1784" s="150" t="s">
        <v>1925</v>
      </c>
      <c r="B1784" s="150" t="s">
        <v>1170</v>
      </c>
      <c r="C1784" s="150" t="s">
        <v>1161</v>
      </c>
      <c r="D1784" s="148" t="s">
        <v>1292</v>
      </c>
      <c r="E1784" s="148" t="s">
        <v>1293</v>
      </c>
      <c r="F1784" s="149">
        <v>118.29</v>
      </c>
      <c r="G1784" s="149">
        <v>118.29</v>
      </c>
      <c r="H1784" s="149">
        <v>118.29</v>
      </c>
      <c r="I1784" s="149">
        <v>0</v>
      </c>
      <c r="J1784" s="149">
        <v>0</v>
      </c>
      <c r="K1784" s="149">
        <v>0</v>
      </c>
      <c r="L1784" s="149">
        <v>0</v>
      </c>
      <c r="M1784" s="149">
        <v>0</v>
      </c>
      <c r="N1784" s="149">
        <v>0</v>
      </c>
      <c r="O1784" s="149">
        <v>0</v>
      </c>
      <c r="P1784" s="149">
        <v>0</v>
      </c>
      <c r="Q1784" s="149">
        <v>0</v>
      </c>
    </row>
    <row r="1785" customHeight="1" spans="1:17">
      <c r="A1785" s="150"/>
      <c r="B1785" s="150"/>
      <c r="C1785" s="150"/>
      <c r="D1785" s="148" t="s">
        <v>1619</v>
      </c>
      <c r="E1785" s="148" t="s">
        <v>1620</v>
      </c>
      <c r="F1785" s="149">
        <v>104.31</v>
      </c>
      <c r="G1785" s="149">
        <v>104.31</v>
      </c>
      <c r="H1785" s="149">
        <v>73.9</v>
      </c>
      <c r="I1785" s="149">
        <v>30.41</v>
      </c>
      <c r="J1785" s="149">
        <v>0</v>
      </c>
      <c r="K1785" s="149">
        <v>0</v>
      </c>
      <c r="L1785" s="149">
        <v>0</v>
      </c>
      <c r="M1785" s="149">
        <v>0</v>
      </c>
      <c r="N1785" s="149">
        <v>0</v>
      </c>
      <c r="O1785" s="149">
        <v>0</v>
      </c>
      <c r="P1785" s="149">
        <v>0</v>
      </c>
      <c r="Q1785" s="149">
        <v>0</v>
      </c>
    </row>
    <row r="1786" customHeight="1" spans="1:17">
      <c r="A1786" s="150" t="s">
        <v>1925</v>
      </c>
      <c r="B1786" s="150" t="s">
        <v>1170</v>
      </c>
      <c r="C1786" s="150" t="s">
        <v>1161</v>
      </c>
      <c r="D1786" s="148" t="s">
        <v>1621</v>
      </c>
      <c r="E1786" s="148" t="s">
        <v>1622</v>
      </c>
      <c r="F1786" s="149">
        <v>73.9</v>
      </c>
      <c r="G1786" s="149">
        <v>73.9</v>
      </c>
      <c r="H1786" s="149">
        <v>73.9</v>
      </c>
      <c r="I1786" s="149">
        <v>0</v>
      </c>
      <c r="J1786" s="149">
        <v>0</v>
      </c>
      <c r="K1786" s="149">
        <v>0</v>
      </c>
      <c r="L1786" s="149">
        <v>0</v>
      </c>
      <c r="M1786" s="149">
        <v>0</v>
      </c>
      <c r="N1786" s="149">
        <v>0</v>
      </c>
      <c r="O1786" s="149">
        <v>0</v>
      </c>
      <c r="P1786" s="149">
        <v>0</v>
      </c>
      <c r="Q1786" s="149">
        <v>0</v>
      </c>
    </row>
    <row r="1787" customHeight="1" spans="1:17">
      <c r="A1787" s="150" t="s">
        <v>1925</v>
      </c>
      <c r="B1787" s="150" t="s">
        <v>1170</v>
      </c>
      <c r="C1787" s="150" t="s">
        <v>1161</v>
      </c>
      <c r="D1787" s="148" t="s">
        <v>1732</v>
      </c>
      <c r="E1787" s="148" t="s">
        <v>1733</v>
      </c>
      <c r="F1787" s="149">
        <v>30.41</v>
      </c>
      <c r="G1787" s="149">
        <v>30.41</v>
      </c>
      <c r="H1787" s="149">
        <v>0</v>
      </c>
      <c r="I1787" s="149">
        <v>30.41</v>
      </c>
      <c r="J1787" s="149">
        <v>0</v>
      </c>
      <c r="K1787" s="149">
        <v>0</v>
      </c>
      <c r="L1787" s="149">
        <v>0</v>
      </c>
      <c r="M1787" s="149">
        <v>0</v>
      </c>
      <c r="N1787" s="149">
        <v>0</v>
      </c>
      <c r="O1787" s="149">
        <v>0</v>
      </c>
      <c r="P1787" s="149">
        <v>0</v>
      </c>
      <c r="Q1787" s="149">
        <v>0</v>
      </c>
    </row>
    <row r="1788" customHeight="1" spans="1:17">
      <c r="A1788" s="150"/>
      <c r="B1788" s="150"/>
      <c r="C1788" s="150"/>
      <c r="D1788" s="148" t="s">
        <v>1737</v>
      </c>
      <c r="E1788" s="148" t="s">
        <v>1738</v>
      </c>
      <c r="F1788" s="149">
        <v>21.94</v>
      </c>
      <c r="G1788" s="149">
        <v>21.94</v>
      </c>
      <c r="H1788" s="149">
        <v>21.94</v>
      </c>
      <c r="I1788" s="149">
        <v>0</v>
      </c>
      <c r="J1788" s="149">
        <v>0</v>
      </c>
      <c r="K1788" s="149">
        <v>0</v>
      </c>
      <c r="L1788" s="149">
        <v>0</v>
      </c>
      <c r="M1788" s="149">
        <v>0</v>
      </c>
      <c r="N1788" s="149">
        <v>0</v>
      </c>
      <c r="O1788" s="149">
        <v>0</v>
      </c>
      <c r="P1788" s="149">
        <v>0</v>
      </c>
      <c r="Q1788" s="149">
        <v>0</v>
      </c>
    </row>
    <row r="1789" customHeight="1" spans="1:17">
      <c r="A1789" s="150" t="s">
        <v>1925</v>
      </c>
      <c r="B1789" s="150" t="s">
        <v>1170</v>
      </c>
      <c r="C1789" s="150" t="s">
        <v>1161</v>
      </c>
      <c r="D1789" s="148" t="s">
        <v>1739</v>
      </c>
      <c r="E1789" s="148" t="s">
        <v>1740</v>
      </c>
      <c r="F1789" s="149">
        <v>21.94</v>
      </c>
      <c r="G1789" s="149">
        <v>21.94</v>
      </c>
      <c r="H1789" s="149">
        <v>21.94</v>
      </c>
      <c r="I1789" s="149">
        <v>0</v>
      </c>
      <c r="J1789" s="149">
        <v>0</v>
      </c>
      <c r="K1789" s="149">
        <v>0</v>
      </c>
      <c r="L1789" s="149">
        <v>0</v>
      </c>
      <c r="M1789" s="149">
        <v>0</v>
      </c>
      <c r="N1789" s="149">
        <v>0</v>
      </c>
      <c r="O1789" s="149">
        <v>0</v>
      </c>
      <c r="P1789" s="149">
        <v>0</v>
      </c>
      <c r="Q1789" s="149">
        <v>0</v>
      </c>
    </row>
    <row r="1790" customHeight="1" spans="1:17">
      <c r="A1790" s="150"/>
      <c r="B1790" s="150"/>
      <c r="C1790" s="150"/>
      <c r="D1790" s="148" t="s">
        <v>1676</v>
      </c>
      <c r="E1790" s="148" t="s">
        <v>1677</v>
      </c>
      <c r="F1790" s="149">
        <v>80.76</v>
      </c>
      <c r="G1790" s="149">
        <v>80.76</v>
      </c>
      <c r="H1790" s="149">
        <v>80.76</v>
      </c>
      <c r="I1790" s="149">
        <v>0</v>
      </c>
      <c r="J1790" s="149">
        <v>0</v>
      </c>
      <c r="K1790" s="149">
        <v>0</v>
      </c>
      <c r="L1790" s="149">
        <v>0</v>
      </c>
      <c r="M1790" s="149">
        <v>0</v>
      </c>
      <c r="N1790" s="149">
        <v>0</v>
      </c>
      <c r="O1790" s="149">
        <v>0</v>
      </c>
      <c r="P1790" s="149">
        <v>0</v>
      </c>
      <c r="Q1790" s="149">
        <v>0</v>
      </c>
    </row>
    <row r="1791" customHeight="1" spans="1:17">
      <c r="A1791" s="150" t="s">
        <v>1925</v>
      </c>
      <c r="B1791" s="150" t="s">
        <v>1170</v>
      </c>
      <c r="C1791" s="150" t="s">
        <v>1161</v>
      </c>
      <c r="D1791" s="148" t="s">
        <v>1678</v>
      </c>
      <c r="E1791" s="148" t="s">
        <v>1679</v>
      </c>
      <c r="F1791" s="149">
        <v>80.76</v>
      </c>
      <c r="G1791" s="149">
        <v>80.76</v>
      </c>
      <c r="H1791" s="149">
        <v>80.76</v>
      </c>
      <c r="I1791" s="149">
        <v>0</v>
      </c>
      <c r="J1791" s="149">
        <v>0</v>
      </c>
      <c r="K1791" s="149">
        <v>0</v>
      </c>
      <c r="L1791" s="149">
        <v>0</v>
      </c>
      <c r="M1791" s="149">
        <v>0</v>
      </c>
      <c r="N1791" s="149">
        <v>0</v>
      </c>
      <c r="O1791" s="149">
        <v>0</v>
      </c>
      <c r="P1791" s="149">
        <v>0</v>
      </c>
      <c r="Q1791" s="149">
        <v>0</v>
      </c>
    </row>
    <row r="1792" customHeight="1" spans="1:17">
      <c r="A1792" s="150"/>
      <c r="B1792" s="150"/>
      <c r="C1792" s="150"/>
      <c r="D1792" s="148" t="s">
        <v>1680</v>
      </c>
      <c r="E1792" s="148" t="s">
        <v>1681</v>
      </c>
      <c r="F1792" s="149">
        <v>298.59</v>
      </c>
      <c r="G1792" s="149">
        <v>298.59</v>
      </c>
      <c r="H1792" s="149">
        <v>0</v>
      </c>
      <c r="I1792" s="149">
        <v>298.59</v>
      </c>
      <c r="J1792" s="149">
        <v>0</v>
      </c>
      <c r="K1792" s="149">
        <v>0</v>
      </c>
      <c r="L1792" s="149">
        <v>0</v>
      </c>
      <c r="M1792" s="149">
        <v>0</v>
      </c>
      <c r="N1792" s="149">
        <v>0</v>
      </c>
      <c r="O1792" s="149">
        <v>0</v>
      </c>
      <c r="P1792" s="149">
        <v>0</v>
      </c>
      <c r="Q1792" s="149">
        <v>0</v>
      </c>
    </row>
    <row r="1793" customHeight="1" spans="1:17">
      <c r="A1793" s="150" t="s">
        <v>1925</v>
      </c>
      <c r="B1793" s="150" t="s">
        <v>1170</v>
      </c>
      <c r="C1793" s="150" t="s">
        <v>1161</v>
      </c>
      <c r="D1793" s="148" t="s">
        <v>1682</v>
      </c>
      <c r="E1793" s="148" t="s">
        <v>1683</v>
      </c>
      <c r="F1793" s="149">
        <v>298.59</v>
      </c>
      <c r="G1793" s="149">
        <v>298.59</v>
      </c>
      <c r="H1793" s="149">
        <v>0</v>
      </c>
      <c r="I1793" s="149">
        <v>298.59</v>
      </c>
      <c r="J1793" s="149">
        <v>0</v>
      </c>
      <c r="K1793" s="149">
        <v>0</v>
      </c>
      <c r="L1793" s="149">
        <v>0</v>
      </c>
      <c r="M1793" s="149">
        <v>0</v>
      </c>
      <c r="N1793" s="149">
        <v>0</v>
      </c>
      <c r="O1793" s="149">
        <v>0</v>
      </c>
      <c r="P1793" s="149">
        <v>0</v>
      </c>
      <c r="Q1793" s="149">
        <v>0</v>
      </c>
    </row>
    <row r="1794" customHeight="1" spans="1:17">
      <c r="A1794" s="150"/>
      <c r="B1794" s="150"/>
      <c r="C1794" s="150"/>
      <c r="D1794" s="148" t="s">
        <v>1718</v>
      </c>
      <c r="E1794" s="148" t="s">
        <v>1719</v>
      </c>
      <c r="F1794" s="149">
        <v>103.01</v>
      </c>
      <c r="G1794" s="149">
        <v>103.01</v>
      </c>
      <c r="H1794" s="149">
        <v>0</v>
      </c>
      <c r="I1794" s="149">
        <v>103.01</v>
      </c>
      <c r="J1794" s="149">
        <v>0</v>
      </c>
      <c r="K1794" s="149">
        <v>0</v>
      </c>
      <c r="L1794" s="149">
        <v>0</v>
      </c>
      <c r="M1794" s="149">
        <v>0</v>
      </c>
      <c r="N1794" s="149">
        <v>0</v>
      </c>
      <c r="O1794" s="149">
        <v>0</v>
      </c>
      <c r="P1794" s="149">
        <v>0</v>
      </c>
      <c r="Q1794" s="149">
        <v>0</v>
      </c>
    </row>
    <row r="1795" customHeight="1" spans="1:17">
      <c r="A1795" s="150" t="s">
        <v>1925</v>
      </c>
      <c r="B1795" s="150" t="s">
        <v>1170</v>
      </c>
      <c r="C1795" s="150" t="s">
        <v>1161</v>
      </c>
      <c r="D1795" s="148" t="s">
        <v>1720</v>
      </c>
      <c r="E1795" s="148" t="s">
        <v>1721</v>
      </c>
      <c r="F1795" s="149">
        <v>103.01</v>
      </c>
      <c r="G1795" s="149">
        <v>103.01</v>
      </c>
      <c r="H1795" s="149">
        <v>0</v>
      </c>
      <c r="I1795" s="149">
        <v>103.01</v>
      </c>
      <c r="J1795" s="149">
        <v>0</v>
      </c>
      <c r="K1795" s="149">
        <v>0</v>
      </c>
      <c r="L1795" s="149">
        <v>0</v>
      </c>
      <c r="M1795" s="149">
        <v>0</v>
      </c>
      <c r="N1795" s="149">
        <v>0</v>
      </c>
      <c r="O1795" s="149">
        <v>0</v>
      </c>
      <c r="P1795" s="149">
        <v>0</v>
      </c>
      <c r="Q1795" s="149">
        <v>0</v>
      </c>
    </row>
    <row r="1796" customHeight="1" spans="1:17">
      <c r="A1796" s="150"/>
      <c r="B1796" s="150"/>
      <c r="C1796" s="150"/>
      <c r="D1796" s="148" t="s">
        <v>1684</v>
      </c>
      <c r="E1796" s="148" t="s">
        <v>1685</v>
      </c>
      <c r="F1796" s="149">
        <v>90.12</v>
      </c>
      <c r="G1796" s="149">
        <v>90.12</v>
      </c>
      <c r="H1796" s="149">
        <v>0</v>
      </c>
      <c r="I1796" s="149">
        <v>90.12</v>
      </c>
      <c r="J1796" s="149">
        <v>0</v>
      </c>
      <c r="K1796" s="149">
        <v>0</v>
      </c>
      <c r="L1796" s="149">
        <v>0</v>
      </c>
      <c r="M1796" s="149">
        <v>0</v>
      </c>
      <c r="N1796" s="149">
        <v>0</v>
      </c>
      <c r="O1796" s="149">
        <v>0</v>
      </c>
      <c r="P1796" s="149">
        <v>0</v>
      </c>
      <c r="Q1796" s="149">
        <v>0</v>
      </c>
    </row>
    <row r="1797" customHeight="1" spans="1:17">
      <c r="A1797" s="150" t="s">
        <v>1925</v>
      </c>
      <c r="B1797" s="150" t="s">
        <v>1170</v>
      </c>
      <c r="C1797" s="150" t="s">
        <v>1161</v>
      </c>
      <c r="D1797" s="148" t="s">
        <v>1686</v>
      </c>
      <c r="E1797" s="148" t="s">
        <v>1687</v>
      </c>
      <c r="F1797" s="149">
        <v>90.12</v>
      </c>
      <c r="G1797" s="149">
        <v>90.12</v>
      </c>
      <c r="H1797" s="149">
        <v>0</v>
      </c>
      <c r="I1797" s="149">
        <v>90.12</v>
      </c>
      <c r="J1797" s="149">
        <v>0</v>
      </c>
      <c r="K1797" s="149">
        <v>0</v>
      </c>
      <c r="L1797" s="149">
        <v>0</v>
      </c>
      <c r="M1797" s="149">
        <v>0</v>
      </c>
      <c r="N1797" s="149">
        <v>0</v>
      </c>
      <c r="O1797" s="149">
        <v>0</v>
      </c>
      <c r="P1797" s="149">
        <v>0</v>
      </c>
      <c r="Q1797" s="149">
        <v>0</v>
      </c>
    </row>
    <row r="1798" customHeight="1" spans="1:17">
      <c r="A1798" s="150"/>
      <c r="B1798" s="150"/>
      <c r="C1798" s="150"/>
      <c r="D1798" s="148" t="s">
        <v>1688</v>
      </c>
      <c r="E1798" s="148" t="s">
        <v>1689</v>
      </c>
      <c r="F1798" s="149">
        <v>91.26</v>
      </c>
      <c r="G1798" s="149">
        <v>91.26</v>
      </c>
      <c r="H1798" s="149">
        <v>0</v>
      </c>
      <c r="I1798" s="149">
        <v>91.26</v>
      </c>
      <c r="J1798" s="149">
        <v>0</v>
      </c>
      <c r="K1798" s="149">
        <v>0</v>
      </c>
      <c r="L1798" s="149">
        <v>0</v>
      </c>
      <c r="M1798" s="149">
        <v>0</v>
      </c>
      <c r="N1798" s="149">
        <v>0</v>
      </c>
      <c r="O1798" s="149">
        <v>0</v>
      </c>
      <c r="P1798" s="149">
        <v>0</v>
      </c>
      <c r="Q1798" s="149">
        <v>0</v>
      </c>
    </row>
    <row r="1799" customHeight="1" spans="1:17">
      <c r="A1799" s="150" t="s">
        <v>1925</v>
      </c>
      <c r="B1799" s="150" t="s">
        <v>1170</v>
      </c>
      <c r="C1799" s="150" t="s">
        <v>1161</v>
      </c>
      <c r="D1799" s="148" t="s">
        <v>1690</v>
      </c>
      <c r="E1799" s="148" t="s">
        <v>1691</v>
      </c>
      <c r="F1799" s="149">
        <v>91.26</v>
      </c>
      <c r="G1799" s="149">
        <v>91.26</v>
      </c>
      <c r="H1799" s="149">
        <v>0</v>
      </c>
      <c r="I1799" s="149">
        <v>91.26</v>
      </c>
      <c r="J1799" s="149">
        <v>0</v>
      </c>
      <c r="K1799" s="149">
        <v>0</v>
      </c>
      <c r="L1799" s="149">
        <v>0</v>
      </c>
      <c r="M1799" s="149">
        <v>0</v>
      </c>
      <c r="N1799" s="149">
        <v>0</v>
      </c>
      <c r="O1799" s="149">
        <v>0</v>
      </c>
      <c r="P1799" s="149">
        <v>0</v>
      </c>
      <c r="Q1799" s="149">
        <v>0</v>
      </c>
    </row>
    <row r="1800" customHeight="1" spans="1:17">
      <c r="A1800" s="150"/>
      <c r="B1800" s="150"/>
      <c r="C1800" s="150"/>
      <c r="D1800" s="148" t="s">
        <v>1692</v>
      </c>
      <c r="E1800" s="148" t="s">
        <v>1693</v>
      </c>
      <c r="F1800" s="149">
        <v>31.51</v>
      </c>
      <c r="G1800" s="149">
        <v>31.51</v>
      </c>
      <c r="H1800" s="149">
        <v>31.51</v>
      </c>
      <c r="I1800" s="149">
        <v>0</v>
      </c>
      <c r="J1800" s="149">
        <v>0</v>
      </c>
      <c r="K1800" s="149">
        <v>0</v>
      </c>
      <c r="L1800" s="149">
        <v>0</v>
      </c>
      <c r="M1800" s="149">
        <v>0</v>
      </c>
      <c r="N1800" s="149">
        <v>0</v>
      </c>
      <c r="O1800" s="149">
        <v>0</v>
      </c>
      <c r="P1800" s="149">
        <v>0</v>
      </c>
      <c r="Q1800" s="149">
        <v>0</v>
      </c>
    </row>
    <row r="1801" customHeight="1" spans="1:17">
      <c r="A1801" s="150" t="s">
        <v>1925</v>
      </c>
      <c r="B1801" s="150" t="s">
        <v>1170</v>
      </c>
      <c r="C1801" s="150" t="s">
        <v>1161</v>
      </c>
      <c r="D1801" s="148" t="s">
        <v>1694</v>
      </c>
      <c r="E1801" s="148" t="s">
        <v>1695</v>
      </c>
      <c r="F1801" s="149">
        <v>31.51</v>
      </c>
      <c r="G1801" s="149">
        <v>31.51</v>
      </c>
      <c r="H1801" s="149">
        <v>31.51</v>
      </c>
      <c r="I1801" s="149">
        <v>0</v>
      </c>
      <c r="J1801" s="149">
        <v>0</v>
      </c>
      <c r="K1801" s="149">
        <v>0</v>
      </c>
      <c r="L1801" s="149">
        <v>0</v>
      </c>
      <c r="M1801" s="149">
        <v>0</v>
      </c>
      <c r="N1801" s="149">
        <v>0</v>
      </c>
      <c r="O1801" s="149">
        <v>0</v>
      </c>
      <c r="P1801" s="149">
        <v>0</v>
      </c>
      <c r="Q1801" s="149">
        <v>0</v>
      </c>
    </row>
    <row r="1802" customHeight="1" spans="1:17">
      <c r="A1802" s="150"/>
      <c r="B1802" s="150"/>
      <c r="C1802" s="150"/>
      <c r="D1802" s="148" t="s">
        <v>1696</v>
      </c>
      <c r="E1802" s="148" t="s">
        <v>1697</v>
      </c>
      <c r="F1802" s="149">
        <v>16.66</v>
      </c>
      <c r="G1802" s="149">
        <v>16.66</v>
      </c>
      <c r="H1802" s="149">
        <v>16.66</v>
      </c>
      <c r="I1802" s="149">
        <v>0</v>
      </c>
      <c r="J1802" s="149">
        <v>0</v>
      </c>
      <c r="K1802" s="149">
        <v>0</v>
      </c>
      <c r="L1802" s="149">
        <v>0</v>
      </c>
      <c r="M1802" s="149">
        <v>0</v>
      </c>
      <c r="N1802" s="149">
        <v>0</v>
      </c>
      <c r="O1802" s="149">
        <v>0</v>
      </c>
      <c r="P1802" s="149">
        <v>0</v>
      </c>
      <c r="Q1802" s="149">
        <v>0</v>
      </c>
    </row>
    <row r="1803" customHeight="1" spans="1:17">
      <c r="A1803" s="150" t="s">
        <v>1925</v>
      </c>
      <c r="B1803" s="150" t="s">
        <v>1170</v>
      </c>
      <c r="C1803" s="150" t="s">
        <v>1161</v>
      </c>
      <c r="D1803" s="148" t="s">
        <v>1698</v>
      </c>
      <c r="E1803" s="148" t="s">
        <v>1699</v>
      </c>
      <c r="F1803" s="149">
        <v>16.66</v>
      </c>
      <c r="G1803" s="149">
        <v>16.66</v>
      </c>
      <c r="H1803" s="149">
        <v>16.66</v>
      </c>
      <c r="I1803" s="149">
        <v>0</v>
      </c>
      <c r="J1803" s="149">
        <v>0</v>
      </c>
      <c r="K1803" s="149">
        <v>0</v>
      </c>
      <c r="L1803" s="149">
        <v>0</v>
      </c>
      <c r="M1803" s="149">
        <v>0</v>
      </c>
      <c r="N1803" s="149">
        <v>0</v>
      </c>
      <c r="O1803" s="149">
        <v>0</v>
      </c>
      <c r="P1803" s="149">
        <v>0</v>
      </c>
      <c r="Q1803" s="149">
        <v>0</v>
      </c>
    </row>
    <row r="1804" customHeight="1" spans="1:17">
      <c r="A1804" s="150"/>
      <c r="B1804" s="150"/>
      <c r="C1804" s="150"/>
      <c r="D1804" s="148" t="s">
        <v>1242</v>
      </c>
      <c r="E1804" s="148" t="s">
        <v>1243</v>
      </c>
      <c r="F1804" s="149">
        <v>124.55</v>
      </c>
      <c r="G1804" s="149">
        <v>124.55</v>
      </c>
      <c r="H1804" s="149">
        <v>124.55</v>
      </c>
      <c r="I1804" s="149">
        <v>0</v>
      </c>
      <c r="J1804" s="149">
        <v>0</v>
      </c>
      <c r="K1804" s="149">
        <v>0</v>
      </c>
      <c r="L1804" s="149">
        <v>0</v>
      </c>
      <c r="M1804" s="149">
        <v>0</v>
      </c>
      <c r="N1804" s="149">
        <v>0</v>
      </c>
      <c r="O1804" s="149">
        <v>0</v>
      </c>
      <c r="P1804" s="149">
        <v>0</v>
      </c>
      <c r="Q1804" s="149">
        <v>0</v>
      </c>
    </row>
    <row r="1805" customHeight="1" spans="1:17">
      <c r="A1805" s="150" t="s">
        <v>1925</v>
      </c>
      <c r="B1805" s="150" t="s">
        <v>1170</v>
      </c>
      <c r="C1805" s="150" t="s">
        <v>1161</v>
      </c>
      <c r="D1805" s="148" t="s">
        <v>1244</v>
      </c>
      <c r="E1805" s="148" t="s">
        <v>1245</v>
      </c>
      <c r="F1805" s="149">
        <v>124.55</v>
      </c>
      <c r="G1805" s="149">
        <v>124.55</v>
      </c>
      <c r="H1805" s="149">
        <v>124.55</v>
      </c>
      <c r="I1805" s="149">
        <v>0</v>
      </c>
      <c r="J1805" s="149">
        <v>0</v>
      </c>
      <c r="K1805" s="149">
        <v>0</v>
      </c>
      <c r="L1805" s="149">
        <v>0</v>
      </c>
      <c r="M1805" s="149">
        <v>0</v>
      </c>
      <c r="N1805" s="149">
        <v>0</v>
      </c>
      <c r="O1805" s="149">
        <v>0</v>
      </c>
      <c r="P1805" s="149">
        <v>0</v>
      </c>
      <c r="Q1805" s="149">
        <v>0</v>
      </c>
    </row>
    <row r="1806" customHeight="1" spans="1:17">
      <c r="A1806" s="150"/>
      <c r="B1806" s="150"/>
      <c r="C1806" s="150"/>
      <c r="D1806" s="148" t="s">
        <v>1754</v>
      </c>
      <c r="E1806" s="148" t="s">
        <v>1755</v>
      </c>
      <c r="F1806" s="149">
        <v>56.03</v>
      </c>
      <c r="G1806" s="149">
        <v>56.03</v>
      </c>
      <c r="H1806" s="149">
        <v>56.03</v>
      </c>
      <c r="I1806" s="149">
        <v>0</v>
      </c>
      <c r="J1806" s="149">
        <v>0</v>
      </c>
      <c r="K1806" s="149">
        <v>0</v>
      </c>
      <c r="L1806" s="149">
        <v>0</v>
      </c>
      <c r="M1806" s="149">
        <v>0</v>
      </c>
      <c r="N1806" s="149">
        <v>0</v>
      </c>
      <c r="O1806" s="149">
        <v>0</v>
      </c>
      <c r="P1806" s="149">
        <v>0</v>
      </c>
      <c r="Q1806" s="149">
        <v>0</v>
      </c>
    </row>
    <row r="1807" customHeight="1" spans="1:17">
      <c r="A1807" s="150" t="s">
        <v>1925</v>
      </c>
      <c r="B1807" s="150" t="s">
        <v>1170</v>
      </c>
      <c r="C1807" s="150" t="s">
        <v>1161</v>
      </c>
      <c r="D1807" s="148" t="s">
        <v>1756</v>
      </c>
      <c r="E1807" s="148" t="s">
        <v>1757</v>
      </c>
      <c r="F1807" s="149">
        <v>56.03</v>
      </c>
      <c r="G1807" s="149">
        <v>56.03</v>
      </c>
      <c r="H1807" s="149">
        <v>56.03</v>
      </c>
      <c r="I1807" s="149">
        <v>0</v>
      </c>
      <c r="J1807" s="149">
        <v>0</v>
      </c>
      <c r="K1807" s="149">
        <v>0</v>
      </c>
      <c r="L1807" s="149">
        <v>0</v>
      </c>
      <c r="M1807" s="149">
        <v>0</v>
      </c>
      <c r="N1807" s="149">
        <v>0</v>
      </c>
      <c r="O1807" s="149">
        <v>0</v>
      </c>
      <c r="P1807" s="149">
        <v>0</v>
      </c>
      <c r="Q1807" s="149">
        <v>0</v>
      </c>
    </row>
    <row r="1808" customHeight="1" spans="1:17">
      <c r="A1808" s="150"/>
      <c r="B1808" s="150"/>
      <c r="C1808" s="150"/>
      <c r="D1808" s="148" t="s">
        <v>1450</v>
      </c>
      <c r="E1808" s="148" t="s">
        <v>1451</v>
      </c>
      <c r="F1808" s="149">
        <v>115.66</v>
      </c>
      <c r="G1808" s="149">
        <v>115.66</v>
      </c>
      <c r="H1808" s="149">
        <v>115.66</v>
      </c>
      <c r="I1808" s="149">
        <v>0</v>
      </c>
      <c r="J1808" s="149">
        <v>0</v>
      </c>
      <c r="K1808" s="149">
        <v>0</v>
      </c>
      <c r="L1808" s="149">
        <v>0</v>
      </c>
      <c r="M1808" s="149">
        <v>0</v>
      </c>
      <c r="N1808" s="149">
        <v>0</v>
      </c>
      <c r="O1808" s="149">
        <v>0</v>
      </c>
      <c r="P1808" s="149">
        <v>0</v>
      </c>
      <c r="Q1808" s="149">
        <v>0</v>
      </c>
    </row>
    <row r="1809" customHeight="1" spans="1:17">
      <c r="A1809" s="150" t="s">
        <v>1925</v>
      </c>
      <c r="B1809" s="150" t="s">
        <v>1170</v>
      </c>
      <c r="C1809" s="150" t="s">
        <v>1161</v>
      </c>
      <c r="D1809" s="148" t="s">
        <v>1452</v>
      </c>
      <c r="E1809" s="148" t="s">
        <v>1453</v>
      </c>
      <c r="F1809" s="149">
        <v>115.66</v>
      </c>
      <c r="G1809" s="149">
        <v>115.66</v>
      </c>
      <c r="H1809" s="149">
        <v>115.66</v>
      </c>
      <c r="I1809" s="149">
        <v>0</v>
      </c>
      <c r="J1809" s="149">
        <v>0</v>
      </c>
      <c r="K1809" s="149">
        <v>0</v>
      </c>
      <c r="L1809" s="149">
        <v>0</v>
      </c>
      <c r="M1809" s="149">
        <v>0</v>
      </c>
      <c r="N1809" s="149">
        <v>0</v>
      </c>
      <c r="O1809" s="149">
        <v>0</v>
      </c>
      <c r="P1809" s="149">
        <v>0</v>
      </c>
      <c r="Q1809" s="149">
        <v>0</v>
      </c>
    </row>
    <row r="1810" customHeight="1" spans="1:17">
      <c r="A1810" s="150"/>
      <c r="B1810" s="150"/>
      <c r="C1810" s="150"/>
      <c r="D1810" s="148" t="s">
        <v>1700</v>
      </c>
      <c r="E1810" s="148" t="s">
        <v>1701</v>
      </c>
      <c r="F1810" s="149">
        <v>107.03</v>
      </c>
      <c r="G1810" s="149">
        <v>107.03</v>
      </c>
      <c r="H1810" s="149">
        <v>107.03</v>
      </c>
      <c r="I1810" s="149">
        <v>0</v>
      </c>
      <c r="J1810" s="149">
        <v>0</v>
      </c>
      <c r="K1810" s="149">
        <v>0</v>
      </c>
      <c r="L1810" s="149">
        <v>0</v>
      </c>
      <c r="M1810" s="149">
        <v>0</v>
      </c>
      <c r="N1810" s="149">
        <v>0</v>
      </c>
      <c r="O1810" s="149">
        <v>0</v>
      </c>
      <c r="P1810" s="149">
        <v>0</v>
      </c>
      <c r="Q1810" s="149">
        <v>0</v>
      </c>
    </row>
    <row r="1811" customHeight="1" spans="1:17">
      <c r="A1811" s="150" t="s">
        <v>1925</v>
      </c>
      <c r="B1811" s="150" t="s">
        <v>1170</v>
      </c>
      <c r="C1811" s="150" t="s">
        <v>1161</v>
      </c>
      <c r="D1811" s="148" t="s">
        <v>1702</v>
      </c>
      <c r="E1811" s="148" t="s">
        <v>1703</v>
      </c>
      <c r="F1811" s="149">
        <v>107.03</v>
      </c>
      <c r="G1811" s="149">
        <v>107.03</v>
      </c>
      <c r="H1811" s="149">
        <v>107.03</v>
      </c>
      <c r="I1811" s="149">
        <v>0</v>
      </c>
      <c r="J1811" s="149">
        <v>0</v>
      </c>
      <c r="K1811" s="149">
        <v>0</v>
      </c>
      <c r="L1811" s="149">
        <v>0</v>
      </c>
      <c r="M1811" s="149">
        <v>0</v>
      </c>
      <c r="N1811" s="149">
        <v>0</v>
      </c>
      <c r="O1811" s="149">
        <v>0</v>
      </c>
      <c r="P1811" s="149">
        <v>0</v>
      </c>
      <c r="Q1811" s="149">
        <v>0</v>
      </c>
    </row>
    <row r="1812" customHeight="1" spans="1:17">
      <c r="A1812" s="150"/>
      <c r="B1812" s="150"/>
      <c r="C1812" s="150"/>
      <c r="D1812" s="148" t="s">
        <v>1704</v>
      </c>
      <c r="E1812" s="148" t="s">
        <v>1705</v>
      </c>
      <c r="F1812" s="149">
        <v>84.57</v>
      </c>
      <c r="G1812" s="149">
        <v>84.57</v>
      </c>
      <c r="H1812" s="149">
        <v>84.57</v>
      </c>
      <c r="I1812" s="149">
        <v>0</v>
      </c>
      <c r="J1812" s="149">
        <v>0</v>
      </c>
      <c r="K1812" s="149">
        <v>0</v>
      </c>
      <c r="L1812" s="149">
        <v>0</v>
      </c>
      <c r="M1812" s="149">
        <v>0</v>
      </c>
      <c r="N1812" s="149">
        <v>0</v>
      </c>
      <c r="O1812" s="149">
        <v>0</v>
      </c>
      <c r="P1812" s="149">
        <v>0</v>
      </c>
      <c r="Q1812" s="149">
        <v>0</v>
      </c>
    </row>
    <row r="1813" customHeight="1" spans="1:17">
      <c r="A1813" s="150" t="s">
        <v>1925</v>
      </c>
      <c r="B1813" s="150" t="s">
        <v>1170</v>
      </c>
      <c r="C1813" s="150" t="s">
        <v>1161</v>
      </c>
      <c r="D1813" s="148" t="s">
        <v>1706</v>
      </c>
      <c r="E1813" s="148" t="s">
        <v>1707</v>
      </c>
      <c r="F1813" s="149">
        <v>84.57</v>
      </c>
      <c r="G1813" s="149">
        <v>84.57</v>
      </c>
      <c r="H1813" s="149">
        <v>84.57</v>
      </c>
      <c r="I1813" s="149">
        <v>0</v>
      </c>
      <c r="J1813" s="149">
        <v>0</v>
      </c>
      <c r="K1813" s="149">
        <v>0</v>
      </c>
      <c r="L1813" s="149">
        <v>0</v>
      </c>
      <c r="M1813" s="149">
        <v>0</v>
      </c>
      <c r="N1813" s="149">
        <v>0</v>
      </c>
      <c r="O1813" s="149">
        <v>0</v>
      </c>
      <c r="P1813" s="149">
        <v>0</v>
      </c>
      <c r="Q1813" s="149">
        <v>0</v>
      </c>
    </row>
    <row r="1814" customHeight="1" spans="1:17">
      <c r="A1814" s="150"/>
      <c r="B1814" s="150"/>
      <c r="C1814" s="150"/>
      <c r="D1814" s="148" t="s">
        <v>1758</v>
      </c>
      <c r="E1814" s="148" t="s">
        <v>1759</v>
      </c>
      <c r="F1814" s="149">
        <v>71.37</v>
      </c>
      <c r="G1814" s="149">
        <v>71.37</v>
      </c>
      <c r="H1814" s="149">
        <v>71.37</v>
      </c>
      <c r="I1814" s="149">
        <v>0</v>
      </c>
      <c r="J1814" s="149">
        <v>0</v>
      </c>
      <c r="K1814" s="149">
        <v>0</v>
      </c>
      <c r="L1814" s="149">
        <v>0</v>
      </c>
      <c r="M1814" s="149">
        <v>0</v>
      </c>
      <c r="N1814" s="149">
        <v>0</v>
      </c>
      <c r="O1814" s="149">
        <v>0</v>
      </c>
      <c r="P1814" s="149">
        <v>0</v>
      </c>
      <c r="Q1814" s="149">
        <v>0</v>
      </c>
    </row>
    <row r="1815" customHeight="1" spans="1:17">
      <c r="A1815" s="150" t="s">
        <v>1925</v>
      </c>
      <c r="B1815" s="150" t="s">
        <v>1170</v>
      </c>
      <c r="C1815" s="150" t="s">
        <v>1161</v>
      </c>
      <c r="D1815" s="148" t="s">
        <v>1760</v>
      </c>
      <c r="E1815" s="148" t="s">
        <v>1761</v>
      </c>
      <c r="F1815" s="149">
        <v>71.37</v>
      </c>
      <c r="G1815" s="149">
        <v>71.37</v>
      </c>
      <c r="H1815" s="149">
        <v>71.37</v>
      </c>
      <c r="I1815" s="149">
        <v>0</v>
      </c>
      <c r="J1815" s="149">
        <v>0</v>
      </c>
      <c r="K1815" s="149">
        <v>0</v>
      </c>
      <c r="L1815" s="149">
        <v>0</v>
      </c>
      <c r="M1815" s="149">
        <v>0</v>
      </c>
      <c r="N1815" s="149">
        <v>0</v>
      </c>
      <c r="O1815" s="149">
        <v>0</v>
      </c>
      <c r="P1815" s="149">
        <v>0</v>
      </c>
      <c r="Q1815" s="149">
        <v>0</v>
      </c>
    </row>
    <row r="1816" customHeight="1" spans="1:17">
      <c r="A1816" s="150"/>
      <c r="B1816" s="150"/>
      <c r="C1816" s="150"/>
      <c r="D1816" s="148" t="s">
        <v>1762</v>
      </c>
      <c r="E1816" s="148" t="s">
        <v>1763</v>
      </c>
      <c r="F1816" s="149">
        <v>27.98</v>
      </c>
      <c r="G1816" s="149">
        <v>27.98</v>
      </c>
      <c r="H1816" s="149">
        <v>27.98</v>
      </c>
      <c r="I1816" s="149">
        <v>0</v>
      </c>
      <c r="J1816" s="149">
        <v>0</v>
      </c>
      <c r="K1816" s="149">
        <v>0</v>
      </c>
      <c r="L1816" s="149">
        <v>0</v>
      </c>
      <c r="M1816" s="149">
        <v>0</v>
      </c>
      <c r="N1816" s="149">
        <v>0</v>
      </c>
      <c r="O1816" s="149">
        <v>0</v>
      </c>
      <c r="P1816" s="149">
        <v>0</v>
      </c>
      <c r="Q1816" s="149">
        <v>0</v>
      </c>
    </row>
    <row r="1817" customHeight="1" spans="1:17">
      <c r="A1817" s="150" t="s">
        <v>1925</v>
      </c>
      <c r="B1817" s="150" t="s">
        <v>1170</v>
      </c>
      <c r="C1817" s="150" t="s">
        <v>1161</v>
      </c>
      <c r="D1817" s="148" t="s">
        <v>1764</v>
      </c>
      <c r="E1817" s="148" t="s">
        <v>1765</v>
      </c>
      <c r="F1817" s="149">
        <v>27.98</v>
      </c>
      <c r="G1817" s="149">
        <v>27.98</v>
      </c>
      <c r="H1817" s="149">
        <v>27.98</v>
      </c>
      <c r="I1817" s="149">
        <v>0</v>
      </c>
      <c r="J1817" s="149">
        <v>0</v>
      </c>
      <c r="K1817" s="149">
        <v>0</v>
      </c>
      <c r="L1817" s="149">
        <v>0</v>
      </c>
      <c r="M1817" s="149">
        <v>0</v>
      </c>
      <c r="N1817" s="149">
        <v>0</v>
      </c>
      <c r="O1817" s="149">
        <v>0</v>
      </c>
      <c r="P1817" s="149">
        <v>0</v>
      </c>
      <c r="Q1817" s="149">
        <v>0</v>
      </c>
    </row>
    <row r="1818" customHeight="1" spans="1:17">
      <c r="A1818" s="150"/>
      <c r="B1818" s="150"/>
      <c r="C1818" s="150"/>
      <c r="D1818" s="148" t="s">
        <v>1766</v>
      </c>
      <c r="E1818" s="148" t="s">
        <v>1767</v>
      </c>
      <c r="F1818" s="149">
        <v>74.64</v>
      </c>
      <c r="G1818" s="149">
        <v>74.64</v>
      </c>
      <c r="H1818" s="149">
        <v>74.64</v>
      </c>
      <c r="I1818" s="149">
        <v>0</v>
      </c>
      <c r="J1818" s="149">
        <v>0</v>
      </c>
      <c r="K1818" s="149">
        <v>0</v>
      </c>
      <c r="L1818" s="149">
        <v>0</v>
      </c>
      <c r="M1818" s="149">
        <v>0</v>
      </c>
      <c r="N1818" s="149">
        <v>0</v>
      </c>
      <c r="O1818" s="149">
        <v>0</v>
      </c>
      <c r="P1818" s="149">
        <v>0</v>
      </c>
      <c r="Q1818" s="149">
        <v>0</v>
      </c>
    </row>
    <row r="1819" customHeight="1" spans="1:17">
      <c r="A1819" s="150" t="s">
        <v>1925</v>
      </c>
      <c r="B1819" s="150" t="s">
        <v>1170</v>
      </c>
      <c r="C1819" s="150" t="s">
        <v>1161</v>
      </c>
      <c r="D1819" s="148" t="s">
        <v>1768</v>
      </c>
      <c r="E1819" s="148" t="s">
        <v>1769</v>
      </c>
      <c r="F1819" s="149">
        <v>74.64</v>
      </c>
      <c r="G1819" s="149">
        <v>74.64</v>
      </c>
      <c r="H1819" s="149">
        <v>74.64</v>
      </c>
      <c r="I1819" s="149">
        <v>0</v>
      </c>
      <c r="J1819" s="149">
        <v>0</v>
      </c>
      <c r="K1819" s="149">
        <v>0</v>
      </c>
      <c r="L1819" s="149">
        <v>0</v>
      </c>
      <c r="M1819" s="149">
        <v>0</v>
      </c>
      <c r="N1819" s="149">
        <v>0</v>
      </c>
      <c r="O1819" s="149">
        <v>0</v>
      </c>
      <c r="P1819" s="149">
        <v>0</v>
      </c>
      <c r="Q1819" s="149">
        <v>0</v>
      </c>
    </row>
    <row r="1820" customHeight="1" spans="1:17">
      <c r="A1820" s="150"/>
      <c r="B1820" s="150"/>
      <c r="C1820" s="150"/>
      <c r="D1820" s="148" t="s">
        <v>1708</v>
      </c>
      <c r="E1820" s="148" t="s">
        <v>1709</v>
      </c>
      <c r="F1820" s="149">
        <v>59.01</v>
      </c>
      <c r="G1820" s="149">
        <v>59.01</v>
      </c>
      <c r="H1820" s="149">
        <v>59.01</v>
      </c>
      <c r="I1820" s="149">
        <v>0</v>
      </c>
      <c r="J1820" s="149">
        <v>0</v>
      </c>
      <c r="K1820" s="149">
        <v>0</v>
      </c>
      <c r="L1820" s="149">
        <v>0</v>
      </c>
      <c r="M1820" s="149">
        <v>0</v>
      </c>
      <c r="N1820" s="149">
        <v>0</v>
      </c>
      <c r="O1820" s="149">
        <v>0</v>
      </c>
      <c r="P1820" s="149">
        <v>0</v>
      </c>
      <c r="Q1820" s="149">
        <v>0</v>
      </c>
    </row>
    <row r="1821" customHeight="1" spans="1:17">
      <c r="A1821" s="150" t="s">
        <v>1925</v>
      </c>
      <c r="B1821" s="150" t="s">
        <v>1170</v>
      </c>
      <c r="C1821" s="150" t="s">
        <v>1161</v>
      </c>
      <c r="D1821" s="148" t="s">
        <v>1710</v>
      </c>
      <c r="E1821" s="148" t="s">
        <v>1711</v>
      </c>
      <c r="F1821" s="149">
        <v>59.01</v>
      </c>
      <c r="G1821" s="149">
        <v>59.01</v>
      </c>
      <c r="H1821" s="149">
        <v>59.01</v>
      </c>
      <c r="I1821" s="149">
        <v>0</v>
      </c>
      <c r="J1821" s="149">
        <v>0</v>
      </c>
      <c r="K1821" s="149">
        <v>0</v>
      </c>
      <c r="L1821" s="149">
        <v>0</v>
      </c>
      <c r="M1821" s="149">
        <v>0</v>
      </c>
      <c r="N1821" s="149">
        <v>0</v>
      </c>
      <c r="O1821" s="149">
        <v>0</v>
      </c>
      <c r="P1821" s="149">
        <v>0</v>
      </c>
      <c r="Q1821" s="149">
        <v>0</v>
      </c>
    </row>
    <row r="1822" customHeight="1" spans="1:17">
      <c r="A1822" s="150"/>
      <c r="B1822" s="150"/>
      <c r="C1822" s="150"/>
      <c r="D1822" s="148" t="s">
        <v>1312</v>
      </c>
      <c r="E1822" s="148" t="s">
        <v>1313</v>
      </c>
      <c r="F1822" s="149">
        <v>73.51</v>
      </c>
      <c r="G1822" s="149">
        <v>73.51</v>
      </c>
      <c r="H1822" s="149">
        <v>73.51</v>
      </c>
      <c r="I1822" s="149">
        <v>0</v>
      </c>
      <c r="J1822" s="149">
        <v>0</v>
      </c>
      <c r="K1822" s="149">
        <v>0</v>
      </c>
      <c r="L1822" s="149">
        <v>0</v>
      </c>
      <c r="M1822" s="149">
        <v>0</v>
      </c>
      <c r="N1822" s="149">
        <v>0</v>
      </c>
      <c r="O1822" s="149">
        <v>0</v>
      </c>
      <c r="P1822" s="149">
        <v>0</v>
      </c>
      <c r="Q1822" s="149">
        <v>0</v>
      </c>
    </row>
    <row r="1823" customHeight="1" spans="1:17">
      <c r="A1823" s="150" t="s">
        <v>1925</v>
      </c>
      <c r="B1823" s="150" t="s">
        <v>1170</v>
      </c>
      <c r="C1823" s="150" t="s">
        <v>1161</v>
      </c>
      <c r="D1823" s="148" t="s">
        <v>1315</v>
      </c>
      <c r="E1823" s="148" t="s">
        <v>1316</v>
      </c>
      <c r="F1823" s="149">
        <v>73.51</v>
      </c>
      <c r="G1823" s="149">
        <v>73.51</v>
      </c>
      <c r="H1823" s="149">
        <v>73.51</v>
      </c>
      <c r="I1823" s="149">
        <v>0</v>
      </c>
      <c r="J1823" s="149">
        <v>0</v>
      </c>
      <c r="K1823" s="149">
        <v>0</v>
      </c>
      <c r="L1823" s="149">
        <v>0</v>
      </c>
      <c r="M1823" s="149">
        <v>0</v>
      </c>
      <c r="N1823" s="149">
        <v>0</v>
      </c>
      <c r="O1823" s="149">
        <v>0</v>
      </c>
      <c r="P1823" s="149">
        <v>0</v>
      </c>
      <c r="Q1823" s="149">
        <v>0</v>
      </c>
    </row>
    <row r="1824" customHeight="1" spans="1:17">
      <c r="A1824" s="150"/>
      <c r="B1824" s="150"/>
      <c r="C1824" s="150"/>
      <c r="D1824" s="148" t="s">
        <v>1712</v>
      </c>
      <c r="E1824" s="148" t="s">
        <v>1713</v>
      </c>
      <c r="F1824" s="149">
        <v>41.91</v>
      </c>
      <c r="G1824" s="149">
        <v>41.91</v>
      </c>
      <c r="H1824" s="149">
        <v>41.91</v>
      </c>
      <c r="I1824" s="149">
        <v>0</v>
      </c>
      <c r="J1824" s="149">
        <v>0</v>
      </c>
      <c r="K1824" s="149">
        <v>0</v>
      </c>
      <c r="L1824" s="149">
        <v>0</v>
      </c>
      <c r="M1824" s="149">
        <v>0</v>
      </c>
      <c r="N1824" s="149">
        <v>0</v>
      </c>
      <c r="O1824" s="149">
        <v>0</v>
      </c>
      <c r="P1824" s="149">
        <v>0</v>
      </c>
      <c r="Q1824" s="149">
        <v>0</v>
      </c>
    </row>
    <row r="1825" customHeight="1" spans="1:17">
      <c r="A1825" s="150" t="s">
        <v>1925</v>
      </c>
      <c r="B1825" s="150" t="s">
        <v>1170</v>
      </c>
      <c r="C1825" s="150" t="s">
        <v>1161</v>
      </c>
      <c r="D1825" s="148" t="s">
        <v>1714</v>
      </c>
      <c r="E1825" s="148" t="s">
        <v>1715</v>
      </c>
      <c r="F1825" s="149">
        <v>41.91</v>
      </c>
      <c r="G1825" s="149">
        <v>41.91</v>
      </c>
      <c r="H1825" s="149">
        <v>41.91</v>
      </c>
      <c r="I1825" s="149">
        <v>0</v>
      </c>
      <c r="J1825" s="149">
        <v>0</v>
      </c>
      <c r="K1825" s="149">
        <v>0</v>
      </c>
      <c r="L1825" s="149">
        <v>0</v>
      </c>
      <c r="M1825" s="149">
        <v>0</v>
      </c>
      <c r="N1825" s="149">
        <v>0</v>
      </c>
      <c r="O1825" s="149">
        <v>0</v>
      </c>
      <c r="P1825" s="149">
        <v>0</v>
      </c>
      <c r="Q1825" s="149">
        <v>0</v>
      </c>
    </row>
    <row r="1826" customHeight="1" spans="1:17">
      <c r="A1826" s="150"/>
      <c r="B1826" s="150"/>
      <c r="C1826" s="150"/>
      <c r="D1826" s="148" t="s">
        <v>1341</v>
      </c>
      <c r="E1826" s="148" t="s">
        <v>1342</v>
      </c>
      <c r="F1826" s="149">
        <v>26.89</v>
      </c>
      <c r="G1826" s="149">
        <v>26.89</v>
      </c>
      <c r="H1826" s="149">
        <v>26.89</v>
      </c>
      <c r="I1826" s="149">
        <v>0</v>
      </c>
      <c r="J1826" s="149">
        <v>0</v>
      </c>
      <c r="K1826" s="149">
        <v>0</v>
      </c>
      <c r="L1826" s="149">
        <v>0</v>
      </c>
      <c r="M1826" s="149">
        <v>0</v>
      </c>
      <c r="N1826" s="149">
        <v>0</v>
      </c>
      <c r="O1826" s="149">
        <v>0</v>
      </c>
      <c r="P1826" s="149">
        <v>0</v>
      </c>
      <c r="Q1826" s="149">
        <v>0</v>
      </c>
    </row>
    <row r="1827" customHeight="1" spans="1:17">
      <c r="A1827" s="150" t="s">
        <v>1925</v>
      </c>
      <c r="B1827" s="150" t="s">
        <v>1170</v>
      </c>
      <c r="C1827" s="150" t="s">
        <v>1161</v>
      </c>
      <c r="D1827" s="148" t="s">
        <v>1344</v>
      </c>
      <c r="E1827" s="148" t="s">
        <v>1345</v>
      </c>
      <c r="F1827" s="149">
        <v>26.89</v>
      </c>
      <c r="G1827" s="149">
        <v>26.89</v>
      </c>
      <c r="H1827" s="149">
        <v>26.89</v>
      </c>
      <c r="I1827" s="149">
        <v>0</v>
      </c>
      <c r="J1827" s="149">
        <v>0</v>
      </c>
      <c r="K1827" s="149">
        <v>0</v>
      </c>
      <c r="L1827" s="149">
        <v>0</v>
      </c>
      <c r="M1827" s="149">
        <v>0</v>
      </c>
      <c r="N1827" s="149">
        <v>0</v>
      </c>
      <c r="O1827" s="149">
        <v>0</v>
      </c>
      <c r="P1827" s="149">
        <v>0</v>
      </c>
      <c r="Q1827" s="149">
        <v>0</v>
      </c>
    </row>
    <row r="1828" customHeight="1" spans="1:17">
      <c r="A1828" s="150"/>
      <c r="B1828" s="150"/>
      <c r="C1828" s="150"/>
      <c r="D1828" s="148" t="s">
        <v>1201</v>
      </c>
      <c r="E1828" s="148" t="s">
        <v>1936</v>
      </c>
      <c r="F1828" s="149">
        <v>29.1</v>
      </c>
      <c r="G1828" s="149">
        <v>0</v>
      </c>
      <c r="H1828" s="149">
        <v>0</v>
      </c>
      <c r="I1828" s="149">
        <v>0</v>
      </c>
      <c r="J1828" s="149">
        <v>0</v>
      </c>
      <c r="K1828" s="149">
        <v>0</v>
      </c>
      <c r="L1828" s="149">
        <v>0</v>
      </c>
      <c r="M1828" s="149">
        <v>29.1</v>
      </c>
      <c r="N1828" s="149">
        <v>0</v>
      </c>
      <c r="O1828" s="149">
        <v>29.1</v>
      </c>
      <c r="P1828" s="149">
        <v>0</v>
      </c>
      <c r="Q1828" s="149">
        <v>0</v>
      </c>
    </row>
    <row r="1829" customHeight="1" spans="1:17">
      <c r="A1829" s="150"/>
      <c r="B1829" s="150"/>
      <c r="C1829" s="150"/>
      <c r="D1829" s="148" t="s">
        <v>1168</v>
      </c>
      <c r="E1829" s="148" t="s">
        <v>1937</v>
      </c>
      <c r="F1829" s="149">
        <v>29.1</v>
      </c>
      <c r="G1829" s="149">
        <v>0</v>
      </c>
      <c r="H1829" s="149">
        <v>0</v>
      </c>
      <c r="I1829" s="149">
        <v>0</v>
      </c>
      <c r="J1829" s="149">
        <v>0</v>
      </c>
      <c r="K1829" s="149">
        <v>0</v>
      </c>
      <c r="L1829" s="149">
        <v>0</v>
      </c>
      <c r="M1829" s="149">
        <v>29.1</v>
      </c>
      <c r="N1829" s="149">
        <v>0</v>
      </c>
      <c r="O1829" s="149">
        <v>29.1</v>
      </c>
      <c r="P1829" s="149">
        <v>0</v>
      </c>
      <c r="Q1829" s="149">
        <v>0</v>
      </c>
    </row>
    <row r="1830" customHeight="1" spans="1:17">
      <c r="A1830" s="150"/>
      <c r="B1830" s="150"/>
      <c r="C1830" s="150"/>
      <c r="D1830" s="148" t="s">
        <v>1450</v>
      </c>
      <c r="E1830" s="148" t="s">
        <v>1451</v>
      </c>
      <c r="F1830" s="149">
        <v>29.1</v>
      </c>
      <c r="G1830" s="149">
        <v>0</v>
      </c>
      <c r="H1830" s="149">
        <v>0</v>
      </c>
      <c r="I1830" s="149">
        <v>0</v>
      </c>
      <c r="J1830" s="149">
        <v>0</v>
      </c>
      <c r="K1830" s="149">
        <v>0</v>
      </c>
      <c r="L1830" s="149">
        <v>0</v>
      </c>
      <c r="M1830" s="149">
        <v>29.1</v>
      </c>
      <c r="N1830" s="149">
        <v>0</v>
      </c>
      <c r="O1830" s="149">
        <v>29.1</v>
      </c>
      <c r="P1830" s="149">
        <v>0</v>
      </c>
      <c r="Q1830" s="149">
        <v>0</v>
      </c>
    </row>
    <row r="1831" customHeight="1" spans="1:17">
      <c r="A1831" s="150" t="s">
        <v>1925</v>
      </c>
      <c r="B1831" s="150" t="s">
        <v>1196</v>
      </c>
      <c r="C1831" s="150" t="s">
        <v>1170</v>
      </c>
      <c r="D1831" s="148" t="s">
        <v>1452</v>
      </c>
      <c r="E1831" s="148" t="s">
        <v>1453</v>
      </c>
      <c r="F1831" s="149">
        <v>29.1</v>
      </c>
      <c r="G1831" s="149">
        <v>0</v>
      </c>
      <c r="H1831" s="149">
        <v>0</v>
      </c>
      <c r="I1831" s="149">
        <v>0</v>
      </c>
      <c r="J1831" s="149">
        <v>0</v>
      </c>
      <c r="K1831" s="149">
        <v>0</v>
      </c>
      <c r="L1831" s="149">
        <v>0</v>
      </c>
      <c r="M1831" s="149">
        <v>29.1</v>
      </c>
      <c r="N1831" s="149">
        <v>0</v>
      </c>
      <c r="O1831" s="149">
        <v>29.1</v>
      </c>
      <c r="P1831" s="149">
        <v>0</v>
      </c>
      <c r="Q1831" s="149">
        <v>0</v>
      </c>
    </row>
    <row r="1832" customHeight="1" spans="1:17">
      <c r="A1832" s="150"/>
      <c r="B1832" s="150"/>
      <c r="C1832" s="150"/>
      <c r="D1832" s="148" t="s">
        <v>1938</v>
      </c>
      <c r="E1832" s="148" t="s">
        <v>1939</v>
      </c>
      <c r="F1832" s="149">
        <v>46.72</v>
      </c>
      <c r="G1832" s="149">
        <v>0</v>
      </c>
      <c r="H1832" s="149">
        <v>0</v>
      </c>
      <c r="I1832" s="149">
        <v>0</v>
      </c>
      <c r="J1832" s="149">
        <v>0</v>
      </c>
      <c r="K1832" s="149">
        <v>0</v>
      </c>
      <c r="L1832" s="149">
        <v>0</v>
      </c>
      <c r="M1832" s="149">
        <v>46.72</v>
      </c>
      <c r="N1832" s="149">
        <v>0</v>
      </c>
      <c r="O1832" s="149">
        <v>46.72</v>
      </c>
      <c r="P1832" s="149">
        <v>0</v>
      </c>
      <c r="Q1832" s="149">
        <v>0</v>
      </c>
    </row>
    <row r="1833" customHeight="1" spans="1:17">
      <c r="A1833" s="150"/>
      <c r="B1833" s="150"/>
      <c r="C1833" s="150"/>
      <c r="D1833" s="148" t="s">
        <v>1155</v>
      </c>
      <c r="E1833" s="148" t="s">
        <v>1940</v>
      </c>
      <c r="F1833" s="149">
        <v>46.72</v>
      </c>
      <c r="G1833" s="149">
        <v>0</v>
      </c>
      <c r="H1833" s="149">
        <v>0</v>
      </c>
      <c r="I1833" s="149">
        <v>0</v>
      </c>
      <c r="J1833" s="149">
        <v>0</v>
      </c>
      <c r="K1833" s="149">
        <v>0</v>
      </c>
      <c r="L1833" s="149">
        <v>0</v>
      </c>
      <c r="M1833" s="149">
        <v>46.72</v>
      </c>
      <c r="N1833" s="149">
        <v>0</v>
      </c>
      <c r="O1833" s="149">
        <v>46.72</v>
      </c>
      <c r="P1833" s="149">
        <v>0</v>
      </c>
      <c r="Q1833" s="149">
        <v>0</v>
      </c>
    </row>
    <row r="1834" customHeight="1" spans="1:17">
      <c r="A1834" s="150"/>
      <c r="B1834" s="150"/>
      <c r="C1834" s="150"/>
      <c r="D1834" s="148" t="s">
        <v>1177</v>
      </c>
      <c r="E1834" s="148" t="s">
        <v>1941</v>
      </c>
      <c r="F1834" s="149">
        <v>7</v>
      </c>
      <c r="G1834" s="149">
        <v>0</v>
      </c>
      <c r="H1834" s="149">
        <v>0</v>
      </c>
      <c r="I1834" s="149">
        <v>0</v>
      </c>
      <c r="J1834" s="149">
        <v>0</v>
      </c>
      <c r="K1834" s="149">
        <v>0</v>
      </c>
      <c r="L1834" s="149">
        <v>0</v>
      </c>
      <c r="M1834" s="149">
        <v>7</v>
      </c>
      <c r="N1834" s="149">
        <v>0</v>
      </c>
      <c r="O1834" s="149">
        <v>7</v>
      </c>
      <c r="P1834" s="149">
        <v>0</v>
      </c>
      <c r="Q1834" s="149">
        <v>0</v>
      </c>
    </row>
    <row r="1835" customHeight="1" spans="1:17">
      <c r="A1835" s="150"/>
      <c r="B1835" s="150"/>
      <c r="C1835" s="150"/>
      <c r="D1835" s="148" t="s">
        <v>1242</v>
      </c>
      <c r="E1835" s="148" t="s">
        <v>1243</v>
      </c>
      <c r="F1835" s="149">
        <v>7</v>
      </c>
      <c r="G1835" s="149">
        <v>0</v>
      </c>
      <c r="H1835" s="149">
        <v>0</v>
      </c>
      <c r="I1835" s="149">
        <v>0</v>
      </c>
      <c r="J1835" s="149">
        <v>0</v>
      </c>
      <c r="K1835" s="149">
        <v>0</v>
      </c>
      <c r="L1835" s="149">
        <v>0</v>
      </c>
      <c r="M1835" s="149">
        <v>7</v>
      </c>
      <c r="N1835" s="149">
        <v>0</v>
      </c>
      <c r="O1835" s="149">
        <v>7</v>
      </c>
      <c r="P1835" s="149">
        <v>0</v>
      </c>
      <c r="Q1835" s="149">
        <v>0</v>
      </c>
    </row>
    <row r="1836" customHeight="1" spans="1:17">
      <c r="A1836" s="150" t="s">
        <v>1938</v>
      </c>
      <c r="B1836" s="150" t="s">
        <v>1161</v>
      </c>
      <c r="C1836" s="150" t="s">
        <v>1179</v>
      </c>
      <c r="D1836" s="148" t="s">
        <v>1244</v>
      </c>
      <c r="E1836" s="148" t="s">
        <v>1245</v>
      </c>
      <c r="F1836" s="149">
        <v>7</v>
      </c>
      <c r="G1836" s="149">
        <v>0</v>
      </c>
      <c r="H1836" s="149">
        <v>0</v>
      </c>
      <c r="I1836" s="149">
        <v>0</v>
      </c>
      <c r="J1836" s="149">
        <v>0</v>
      </c>
      <c r="K1836" s="149">
        <v>0</v>
      </c>
      <c r="L1836" s="149">
        <v>0</v>
      </c>
      <c r="M1836" s="149">
        <v>7</v>
      </c>
      <c r="N1836" s="149">
        <v>0</v>
      </c>
      <c r="O1836" s="149">
        <v>7</v>
      </c>
      <c r="P1836" s="149">
        <v>0</v>
      </c>
      <c r="Q1836" s="149">
        <v>0</v>
      </c>
    </row>
    <row r="1837" customHeight="1" spans="1:17">
      <c r="A1837" s="150"/>
      <c r="B1837" s="150"/>
      <c r="C1837" s="150"/>
      <c r="D1837" s="148" t="s">
        <v>1183</v>
      </c>
      <c r="E1837" s="148" t="s">
        <v>1942</v>
      </c>
      <c r="F1837" s="149">
        <v>39.72</v>
      </c>
      <c r="G1837" s="149">
        <v>0</v>
      </c>
      <c r="H1837" s="149">
        <v>0</v>
      </c>
      <c r="I1837" s="149">
        <v>0</v>
      </c>
      <c r="J1837" s="149">
        <v>0</v>
      </c>
      <c r="K1837" s="149">
        <v>0</v>
      </c>
      <c r="L1837" s="149">
        <v>0</v>
      </c>
      <c r="M1837" s="149">
        <v>39.72</v>
      </c>
      <c r="N1837" s="149">
        <v>0</v>
      </c>
      <c r="O1837" s="149">
        <v>39.72</v>
      </c>
      <c r="P1837" s="149">
        <v>0</v>
      </c>
      <c r="Q1837" s="149">
        <v>0</v>
      </c>
    </row>
    <row r="1838" customHeight="1" spans="1:17">
      <c r="A1838" s="150"/>
      <c r="B1838" s="150"/>
      <c r="C1838" s="150"/>
      <c r="D1838" s="148" t="s">
        <v>1242</v>
      </c>
      <c r="E1838" s="148" t="s">
        <v>1243</v>
      </c>
      <c r="F1838" s="149">
        <v>39.72</v>
      </c>
      <c r="G1838" s="149">
        <v>0</v>
      </c>
      <c r="H1838" s="149">
        <v>0</v>
      </c>
      <c r="I1838" s="149">
        <v>0</v>
      </c>
      <c r="J1838" s="149">
        <v>0</v>
      </c>
      <c r="K1838" s="149">
        <v>0</v>
      </c>
      <c r="L1838" s="149">
        <v>0</v>
      </c>
      <c r="M1838" s="149">
        <v>39.72</v>
      </c>
      <c r="N1838" s="149">
        <v>0</v>
      </c>
      <c r="O1838" s="149">
        <v>39.72</v>
      </c>
      <c r="P1838" s="149">
        <v>0</v>
      </c>
      <c r="Q1838" s="149">
        <v>0</v>
      </c>
    </row>
    <row r="1839" customHeight="1" spans="1:17">
      <c r="A1839" s="150" t="s">
        <v>1938</v>
      </c>
      <c r="B1839" s="150" t="s">
        <v>1161</v>
      </c>
      <c r="C1839" s="150" t="s">
        <v>1185</v>
      </c>
      <c r="D1839" s="148" t="s">
        <v>1244</v>
      </c>
      <c r="E1839" s="148" t="s">
        <v>1245</v>
      </c>
      <c r="F1839" s="149">
        <v>39.72</v>
      </c>
      <c r="G1839" s="149">
        <v>0</v>
      </c>
      <c r="H1839" s="149">
        <v>0</v>
      </c>
      <c r="I1839" s="149">
        <v>0</v>
      </c>
      <c r="J1839" s="149">
        <v>0</v>
      </c>
      <c r="K1839" s="149">
        <v>0</v>
      </c>
      <c r="L1839" s="149">
        <v>0</v>
      </c>
      <c r="M1839" s="149">
        <v>39.72</v>
      </c>
      <c r="N1839" s="149">
        <v>0</v>
      </c>
      <c r="O1839" s="149">
        <v>39.72</v>
      </c>
      <c r="P1839" s="149">
        <v>0</v>
      </c>
      <c r="Q1839" s="149">
        <v>0</v>
      </c>
    </row>
    <row r="1840" customHeight="1" spans="1:17">
      <c r="A1840" s="150"/>
      <c r="B1840" s="150"/>
      <c r="C1840" s="150"/>
      <c r="D1840" s="148" t="s">
        <v>1943</v>
      </c>
      <c r="E1840" s="148" t="s">
        <v>1944</v>
      </c>
      <c r="F1840" s="149">
        <v>3262.76</v>
      </c>
      <c r="G1840" s="149">
        <v>781.12</v>
      </c>
      <c r="H1840" s="149">
        <v>677.69</v>
      </c>
      <c r="I1840" s="149">
        <v>0</v>
      </c>
      <c r="J1840" s="149">
        <v>81.43</v>
      </c>
      <c r="K1840" s="149">
        <v>0</v>
      </c>
      <c r="L1840" s="149">
        <v>22</v>
      </c>
      <c r="M1840" s="149">
        <v>2481.64</v>
      </c>
      <c r="N1840" s="149">
        <v>0</v>
      </c>
      <c r="O1840" s="149">
        <v>1981.64</v>
      </c>
      <c r="P1840" s="149">
        <v>0</v>
      </c>
      <c r="Q1840" s="149">
        <v>500</v>
      </c>
    </row>
    <row r="1841" customHeight="1" spans="1:17">
      <c r="A1841" s="150"/>
      <c r="B1841" s="150"/>
      <c r="C1841" s="150"/>
      <c r="D1841" s="148" t="s">
        <v>1155</v>
      </c>
      <c r="E1841" s="148" t="s">
        <v>1945</v>
      </c>
      <c r="F1841" s="149">
        <v>1451.07</v>
      </c>
      <c r="G1841" s="149">
        <v>596.57</v>
      </c>
      <c r="H1841" s="149">
        <v>518.88</v>
      </c>
      <c r="I1841" s="149">
        <v>0</v>
      </c>
      <c r="J1841" s="149">
        <v>60.96</v>
      </c>
      <c r="K1841" s="149">
        <v>0</v>
      </c>
      <c r="L1841" s="149">
        <v>16.73</v>
      </c>
      <c r="M1841" s="149">
        <v>854.5</v>
      </c>
      <c r="N1841" s="149">
        <v>0</v>
      </c>
      <c r="O1841" s="149">
        <v>354.5</v>
      </c>
      <c r="P1841" s="149">
        <v>0</v>
      </c>
      <c r="Q1841" s="149">
        <v>500</v>
      </c>
    </row>
    <row r="1842" customHeight="1" spans="1:17">
      <c r="A1842" s="150"/>
      <c r="B1842" s="150"/>
      <c r="C1842" s="150"/>
      <c r="D1842" s="148" t="s">
        <v>1157</v>
      </c>
      <c r="E1842" s="148" t="s">
        <v>1422</v>
      </c>
      <c r="F1842" s="149">
        <v>602.57</v>
      </c>
      <c r="G1842" s="149">
        <v>596.57</v>
      </c>
      <c r="H1842" s="149">
        <v>518.88</v>
      </c>
      <c r="I1842" s="149">
        <v>0</v>
      </c>
      <c r="J1842" s="149">
        <v>60.96</v>
      </c>
      <c r="K1842" s="149">
        <v>0</v>
      </c>
      <c r="L1842" s="149">
        <v>16.73</v>
      </c>
      <c r="M1842" s="149">
        <v>6</v>
      </c>
      <c r="N1842" s="149">
        <v>0</v>
      </c>
      <c r="O1842" s="149">
        <v>6</v>
      </c>
      <c r="P1842" s="149">
        <v>0</v>
      </c>
      <c r="Q1842" s="149">
        <v>0</v>
      </c>
    </row>
    <row r="1843" customHeight="1" spans="1:17">
      <c r="A1843" s="150"/>
      <c r="B1843" s="150"/>
      <c r="C1843" s="150"/>
      <c r="D1843" s="148" t="s">
        <v>1750</v>
      </c>
      <c r="E1843" s="148" t="s">
        <v>1751</v>
      </c>
      <c r="F1843" s="149">
        <v>602.57</v>
      </c>
      <c r="G1843" s="149">
        <v>596.57</v>
      </c>
      <c r="H1843" s="149">
        <v>518.88</v>
      </c>
      <c r="I1843" s="149">
        <v>0</v>
      </c>
      <c r="J1843" s="149">
        <v>60.96</v>
      </c>
      <c r="K1843" s="149">
        <v>0</v>
      </c>
      <c r="L1843" s="149">
        <v>16.73</v>
      </c>
      <c r="M1843" s="149">
        <v>6</v>
      </c>
      <c r="N1843" s="149">
        <v>0</v>
      </c>
      <c r="O1843" s="149">
        <v>6</v>
      </c>
      <c r="P1843" s="149">
        <v>0</v>
      </c>
      <c r="Q1843" s="149">
        <v>0</v>
      </c>
    </row>
    <row r="1844" customHeight="1" spans="1:17">
      <c r="A1844" s="150" t="s">
        <v>1943</v>
      </c>
      <c r="B1844" s="150" t="s">
        <v>1161</v>
      </c>
      <c r="C1844" s="150" t="s">
        <v>1161</v>
      </c>
      <c r="D1844" s="148" t="s">
        <v>1752</v>
      </c>
      <c r="E1844" s="148" t="s">
        <v>1753</v>
      </c>
      <c r="F1844" s="149">
        <v>602.57</v>
      </c>
      <c r="G1844" s="149">
        <v>596.57</v>
      </c>
      <c r="H1844" s="149">
        <v>518.88</v>
      </c>
      <c r="I1844" s="149">
        <v>0</v>
      </c>
      <c r="J1844" s="149">
        <v>60.96</v>
      </c>
      <c r="K1844" s="149">
        <v>0</v>
      </c>
      <c r="L1844" s="149">
        <v>16.73</v>
      </c>
      <c r="M1844" s="149">
        <v>6</v>
      </c>
      <c r="N1844" s="149">
        <v>0</v>
      </c>
      <c r="O1844" s="149">
        <v>6</v>
      </c>
      <c r="P1844" s="149">
        <v>0</v>
      </c>
      <c r="Q1844" s="149">
        <v>0</v>
      </c>
    </row>
    <row r="1845" customHeight="1" spans="1:17">
      <c r="A1845" s="150"/>
      <c r="B1845" s="150"/>
      <c r="C1845" s="150"/>
      <c r="D1845" s="148" t="s">
        <v>1194</v>
      </c>
      <c r="E1845" s="148" t="s">
        <v>410</v>
      </c>
      <c r="F1845" s="149">
        <v>9</v>
      </c>
      <c r="G1845" s="149">
        <v>0</v>
      </c>
      <c r="H1845" s="149">
        <v>0</v>
      </c>
      <c r="I1845" s="149">
        <v>0</v>
      </c>
      <c r="J1845" s="149">
        <v>0</v>
      </c>
      <c r="K1845" s="149">
        <v>0</v>
      </c>
      <c r="L1845" s="149">
        <v>0</v>
      </c>
      <c r="M1845" s="149">
        <v>9</v>
      </c>
      <c r="N1845" s="149">
        <v>0</v>
      </c>
      <c r="O1845" s="149">
        <v>9</v>
      </c>
      <c r="P1845" s="149">
        <v>0</v>
      </c>
      <c r="Q1845" s="149">
        <v>0</v>
      </c>
    </row>
    <row r="1846" customHeight="1" spans="1:17">
      <c r="A1846" s="150"/>
      <c r="B1846" s="150"/>
      <c r="C1846" s="150"/>
      <c r="D1846" s="148" t="s">
        <v>1750</v>
      </c>
      <c r="E1846" s="148" t="s">
        <v>1751</v>
      </c>
      <c r="F1846" s="149">
        <v>9</v>
      </c>
      <c r="G1846" s="149">
        <v>0</v>
      </c>
      <c r="H1846" s="149">
        <v>0</v>
      </c>
      <c r="I1846" s="149">
        <v>0</v>
      </c>
      <c r="J1846" s="149">
        <v>0</v>
      </c>
      <c r="K1846" s="149">
        <v>0</v>
      </c>
      <c r="L1846" s="149">
        <v>0</v>
      </c>
      <c r="M1846" s="149">
        <v>9</v>
      </c>
      <c r="N1846" s="149">
        <v>0</v>
      </c>
      <c r="O1846" s="149">
        <v>9</v>
      </c>
      <c r="P1846" s="149">
        <v>0</v>
      </c>
      <c r="Q1846" s="149">
        <v>0</v>
      </c>
    </row>
    <row r="1847" customHeight="1" spans="1:17">
      <c r="A1847" s="150" t="s">
        <v>1943</v>
      </c>
      <c r="B1847" s="150" t="s">
        <v>1161</v>
      </c>
      <c r="C1847" s="150" t="s">
        <v>1196</v>
      </c>
      <c r="D1847" s="148" t="s">
        <v>1752</v>
      </c>
      <c r="E1847" s="148" t="s">
        <v>1753</v>
      </c>
      <c r="F1847" s="149">
        <v>9</v>
      </c>
      <c r="G1847" s="149">
        <v>0</v>
      </c>
      <c r="H1847" s="149">
        <v>0</v>
      </c>
      <c r="I1847" s="149">
        <v>0</v>
      </c>
      <c r="J1847" s="149">
        <v>0</v>
      </c>
      <c r="K1847" s="149">
        <v>0</v>
      </c>
      <c r="L1847" s="149">
        <v>0</v>
      </c>
      <c r="M1847" s="149">
        <v>9</v>
      </c>
      <c r="N1847" s="149">
        <v>0</v>
      </c>
      <c r="O1847" s="149">
        <v>9</v>
      </c>
      <c r="P1847" s="149">
        <v>0</v>
      </c>
      <c r="Q1847" s="149">
        <v>0</v>
      </c>
    </row>
    <row r="1848" customHeight="1" spans="1:17">
      <c r="A1848" s="150"/>
      <c r="B1848" s="150"/>
      <c r="C1848" s="150"/>
      <c r="D1848" s="148" t="s">
        <v>1171</v>
      </c>
      <c r="E1848" s="148" t="s">
        <v>1946</v>
      </c>
      <c r="F1848" s="149">
        <v>520</v>
      </c>
      <c r="G1848" s="149">
        <v>0</v>
      </c>
      <c r="H1848" s="149">
        <v>0</v>
      </c>
      <c r="I1848" s="149">
        <v>0</v>
      </c>
      <c r="J1848" s="149">
        <v>0</v>
      </c>
      <c r="K1848" s="149">
        <v>0</v>
      </c>
      <c r="L1848" s="149">
        <v>0</v>
      </c>
      <c r="M1848" s="149">
        <v>520</v>
      </c>
      <c r="N1848" s="149">
        <v>0</v>
      </c>
      <c r="O1848" s="149">
        <v>20</v>
      </c>
      <c r="P1848" s="149">
        <v>0</v>
      </c>
      <c r="Q1848" s="149">
        <v>500</v>
      </c>
    </row>
    <row r="1849" customHeight="1" spans="1:17">
      <c r="A1849" s="150"/>
      <c r="B1849" s="150"/>
      <c r="C1849" s="150"/>
      <c r="D1849" s="148" t="s">
        <v>1750</v>
      </c>
      <c r="E1849" s="148" t="s">
        <v>1751</v>
      </c>
      <c r="F1849" s="149">
        <v>20</v>
      </c>
      <c r="G1849" s="149">
        <v>0</v>
      </c>
      <c r="H1849" s="149">
        <v>0</v>
      </c>
      <c r="I1849" s="149">
        <v>0</v>
      </c>
      <c r="J1849" s="149">
        <v>0</v>
      </c>
      <c r="K1849" s="149">
        <v>0</v>
      </c>
      <c r="L1849" s="149">
        <v>0</v>
      </c>
      <c r="M1849" s="149">
        <v>20</v>
      </c>
      <c r="N1849" s="149">
        <v>0</v>
      </c>
      <c r="O1849" s="149">
        <v>20</v>
      </c>
      <c r="P1849" s="149">
        <v>0</v>
      </c>
      <c r="Q1849" s="149">
        <v>0</v>
      </c>
    </row>
    <row r="1850" customHeight="1" spans="1:17">
      <c r="A1850" s="150" t="s">
        <v>1943</v>
      </c>
      <c r="B1850" s="150" t="s">
        <v>1161</v>
      </c>
      <c r="C1850" s="150" t="s">
        <v>1173</v>
      </c>
      <c r="D1850" s="148" t="s">
        <v>1752</v>
      </c>
      <c r="E1850" s="148" t="s">
        <v>1753</v>
      </c>
      <c r="F1850" s="149">
        <v>20</v>
      </c>
      <c r="G1850" s="149">
        <v>0</v>
      </c>
      <c r="H1850" s="149">
        <v>0</v>
      </c>
      <c r="I1850" s="149">
        <v>0</v>
      </c>
      <c r="J1850" s="149">
        <v>0</v>
      </c>
      <c r="K1850" s="149">
        <v>0</v>
      </c>
      <c r="L1850" s="149">
        <v>0</v>
      </c>
      <c r="M1850" s="149">
        <v>20</v>
      </c>
      <c r="N1850" s="149">
        <v>0</v>
      </c>
      <c r="O1850" s="149">
        <v>20</v>
      </c>
      <c r="P1850" s="149">
        <v>0</v>
      </c>
      <c r="Q1850" s="149">
        <v>0</v>
      </c>
    </row>
    <row r="1851" customHeight="1" spans="1:17">
      <c r="A1851" s="150"/>
      <c r="B1851" s="150"/>
      <c r="C1851" s="150"/>
      <c r="D1851" s="148" t="s">
        <v>1827</v>
      </c>
      <c r="E1851" s="148" t="s">
        <v>1828</v>
      </c>
      <c r="F1851" s="149">
        <v>500</v>
      </c>
      <c r="G1851" s="149">
        <v>0</v>
      </c>
      <c r="H1851" s="149">
        <v>0</v>
      </c>
      <c r="I1851" s="149">
        <v>0</v>
      </c>
      <c r="J1851" s="149">
        <v>0</v>
      </c>
      <c r="K1851" s="149">
        <v>0</v>
      </c>
      <c r="L1851" s="149">
        <v>0</v>
      </c>
      <c r="M1851" s="149">
        <v>500</v>
      </c>
      <c r="N1851" s="149">
        <v>0</v>
      </c>
      <c r="O1851" s="149">
        <v>0</v>
      </c>
      <c r="P1851" s="149">
        <v>0</v>
      </c>
      <c r="Q1851" s="149">
        <v>500</v>
      </c>
    </row>
    <row r="1852" customHeight="1" spans="1:17">
      <c r="A1852" s="150" t="s">
        <v>1943</v>
      </c>
      <c r="B1852" s="150" t="s">
        <v>1161</v>
      </c>
      <c r="C1852" s="150" t="s">
        <v>1173</v>
      </c>
      <c r="D1852" s="148" t="s">
        <v>1829</v>
      </c>
      <c r="E1852" s="148" t="s">
        <v>1830</v>
      </c>
      <c r="F1852" s="149">
        <v>500</v>
      </c>
      <c r="G1852" s="149">
        <v>0</v>
      </c>
      <c r="H1852" s="149">
        <v>0</v>
      </c>
      <c r="I1852" s="149">
        <v>0</v>
      </c>
      <c r="J1852" s="149">
        <v>0</v>
      </c>
      <c r="K1852" s="149">
        <v>0</v>
      </c>
      <c r="L1852" s="149">
        <v>0</v>
      </c>
      <c r="M1852" s="149">
        <v>500</v>
      </c>
      <c r="N1852" s="149">
        <v>0</v>
      </c>
      <c r="O1852" s="149">
        <v>0</v>
      </c>
      <c r="P1852" s="149">
        <v>0</v>
      </c>
      <c r="Q1852" s="149">
        <v>500</v>
      </c>
    </row>
    <row r="1853" customHeight="1" spans="1:17">
      <c r="A1853" s="150"/>
      <c r="B1853" s="150"/>
      <c r="C1853" s="150"/>
      <c r="D1853" s="148" t="s">
        <v>1177</v>
      </c>
      <c r="E1853" s="148" t="s">
        <v>1947</v>
      </c>
      <c r="F1853" s="149">
        <v>60</v>
      </c>
      <c r="G1853" s="149">
        <v>0</v>
      </c>
      <c r="H1853" s="149">
        <v>0</v>
      </c>
      <c r="I1853" s="149">
        <v>0</v>
      </c>
      <c r="J1853" s="149">
        <v>0</v>
      </c>
      <c r="K1853" s="149">
        <v>0</v>
      </c>
      <c r="L1853" s="149">
        <v>0</v>
      </c>
      <c r="M1853" s="149">
        <v>60</v>
      </c>
      <c r="N1853" s="149">
        <v>0</v>
      </c>
      <c r="O1853" s="149">
        <v>60</v>
      </c>
      <c r="P1853" s="149">
        <v>0</v>
      </c>
      <c r="Q1853" s="149">
        <v>0</v>
      </c>
    </row>
    <row r="1854" customHeight="1" spans="1:17">
      <c r="A1854" s="150"/>
      <c r="B1854" s="150"/>
      <c r="C1854" s="150"/>
      <c r="D1854" s="148" t="s">
        <v>1750</v>
      </c>
      <c r="E1854" s="148" t="s">
        <v>1751</v>
      </c>
      <c r="F1854" s="149">
        <v>60</v>
      </c>
      <c r="G1854" s="149">
        <v>0</v>
      </c>
      <c r="H1854" s="149">
        <v>0</v>
      </c>
      <c r="I1854" s="149">
        <v>0</v>
      </c>
      <c r="J1854" s="149">
        <v>0</v>
      </c>
      <c r="K1854" s="149">
        <v>0</v>
      </c>
      <c r="L1854" s="149">
        <v>0</v>
      </c>
      <c r="M1854" s="149">
        <v>60</v>
      </c>
      <c r="N1854" s="149">
        <v>0</v>
      </c>
      <c r="O1854" s="149">
        <v>60</v>
      </c>
      <c r="P1854" s="149">
        <v>0</v>
      </c>
      <c r="Q1854" s="149">
        <v>0</v>
      </c>
    </row>
    <row r="1855" customHeight="1" spans="1:17">
      <c r="A1855" s="150" t="s">
        <v>1943</v>
      </c>
      <c r="B1855" s="150" t="s">
        <v>1161</v>
      </c>
      <c r="C1855" s="150" t="s">
        <v>1179</v>
      </c>
      <c r="D1855" s="148" t="s">
        <v>1752</v>
      </c>
      <c r="E1855" s="148" t="s">
        <v>1753</v>
      </c>
      <c r="F1855" s="149">
        <v>60</v>
      </c>
      <c r="G1855" s="149">
        <v>0</v>
      </c>
      <c r="H1855" s="149">
        <v>0</v>
      </c>
      <c r="I1855" s="149">
        <v>0</v>
      </c>
      <c r="J1855" s="149">
        <v>0</v>
      </c>
      <c r="K1855" s="149">
        <v>0</v>
      </c>
      <c r="L1855" s="149">
        <v>0</v>
      </c>
      <c r="M1855" s="149">
        <v>60</v>
      </c>
      <c r="N1855" s="149">
        <v>0</v>
      </c>
      <c r="O1855" s="149">
        <v>60</v>
      </c>
      <c r="P1855" s="149">
        <v>0</v>
      </c>
      <c r="Q1855" s="149">
        <v>0</v>
      </c>
    </row>
    <row r="1856" customHeight="1" spans="1:17">
      <c r="A1856" s="150"/>
      <c r="B1856" s="150"/>
      <c r="C1856" s="150"/>
      <c r="D1856" s="148" t="s">
        <v>1180</v>
      </c>
      <c r="E1856" s="148" t="s">
        <v>1948</v>
      </c>
      <c r="F1856" s="149">
        <v>10</v>
      </c>
      <c r="G1856" s="149">
        <v>0</v>
      </c>
      <c r="H1856" s="149">
        <v>0</v>
      </c>
      <c r="I1856" s="149">
        <v>0</v>
      </c>
      <c r="J1856" s="149">
        <v>0</v>
      </c>
      <c r="K1856" s="149">
        <v>0</v>
      </c>
      <c r="L1856" s="149">
        <v>0</v>
      </c>
      <c r="M1856" s="149">
        <v>10</v>
      </c>
      <c r="N1856" s="149">
        <v>0</v>
      </c>
      <c r="O1856" s="149">
        <v>10</v>
      </c>
      <c r="P1856" s="149">
        <v>0</v>
      </c>
      <c r="Q1856" s="149">
        <v>0</v>
      </c>
    </row>
    <row r="1857" customHeight="1" spans="1:17">
      <c r="A1857" s="150"/>
      <c r="B1857" s="150"/>
      <c r="C1857" s="150"/>
      <c r="D1857" s="148" t="s">
        <v>1750</v>
      </c>
      <c r="E1857" s="148" t="s">
        <v>1751</v>
      </c>
      <c r="F1857" s="149">
        <v>10</v>
      </c>
      <c r="G1857" s="149">
        <v>0</v>
      </c>
      <c r="H1857" s="149">
        <v>0</v>
      </c>
      <c r="I1857" s="149">
        <v>0</v>
      </c>
      <c r="J1857" s="149">
        <v>0</v>
      </c>
      <c r="K1857" s="149">
        <v>0</v>
      </c>
      <c r="L1857" s="149">
        <v>0</v>
      </c>
      <c r="M1857" s="149">
        <v>10</v>
      </c>
      <c r="N1857" s="149">
        <v>0</v>
      </c>
      <c r="O1857" s="149">
        <v>10</v>
      </c>
      <c r="P1857" s="149">
        <v>0</v>
      </c>
      <c r="Q1857" s="149">
        <v>0</v>
      </c>
    </row>
    <row r="1858" customHeight="1" spans="1:17">
      <c r="A1858" s="150" t="s">
        <v>1943</v>
      </c>
      <c r="B1858" s="150" t="s">
        <v>1161</v>
      </c>
      <c r="C1858" s="150" t="s">
        <v>1182</v>
      </c>
      <c r="D1858" s="148" t="s">
        <v>1752</v>
      </c>
      <c r="E1858" s="148" t="s">
        <v>1753</v>
      </c>
      <c r="F1858" s="149">
        <v>10</v>
      </c>
      <c r="G1858" s="149">
        <v>0</v>
      </c>
      <c r="H1858" s="149">
        <v>0</v>
      </c>
      <c r="I1858" s="149">
        <v>0</v>
      </c>
      <c r="J1858" s="149">
        <v>0</v>
      </c>
      <c r="K1858" s="149">
        <v>0</v>
      </c>
      <c r="L1858" s="149">
        <v>0</v>
      </c>
      <c r="M1858" s="149">
        <v>10</v>
      </c>
      <c r="N1858" s="149">
        <v>0</v>
      </c>
      <c r="O1858" s="149">
        <v>10</v>
      </c>
      <c r="P1858" s="149">
        <v>0</v>
      </c>
      <c r="Q1858" s="149">
        <v>0</v>
      </c>
    </row>
    <row r="1859" customHeight="1" spans="1:17">
      <c r="A1859" s="150"/>
      <c r="B1859" s="150"/>
      <c r="C1859" s="150"/>
      <c r="D1859" s="148" t="s">
        <v>1584</v>
      </c>
      <c r="E1859" s="148" t="s">
        <v>1949</v>
      </c>
      <c r="F1859" s="149">
        <v>20</v>
      </c>
      <c r="G1859" s="149">
        <v>0</v>
      </c>
      <c r="H1859" s="149">
        <v>0</v>
      </c>
      <c r="I1859" s="149">
        <v>0</v>
      </c>
      <c r="J1859" s="149">
        <v>0</v>
      </c>
      <c r="K1859" s="149">
        <v>0</v>
      </c>
      <c r="L1859" s="149">
        <v>0</v>
      </c>
      <c r="M1859" s="149">
        <v>20</v>
      </c>
      <c r="N1859" s="149">
        <v>0</v>
      </c>
      <c r="O1859" s="149">
        <v>20</v>
      </c>
      <c r="P1859" s="149">
        <v>0</v>
      </c>
      <c r="Q1859" s="149">
        <v>0</v>
      </c>
    </row>
    <row r="1860" customHeight="1" spans="1:17">
      <c r="A1860" s="150"/>
      <c r="B1860" s="150"/>
      <c r="C1860" s="150"/>
      <c r="D1860" s="148" t="s">
        <v>1750</v>
      </c>
      <c r="E1860" s="148" t="s">
        <v>1751</v>
      </c>
      <c r="F1860" s="149">
        <v>20</v>
      </c>
      <c r="G1860" s="149">
        <v>0</v>
      </c>
      <c r="H1860" s="149">
        <v>0</v>
      </c>
      <c r="I1860" s="149">
        <v>0</v>
      </c>
      <c r="J1860" s="149">
        <v>0</v>
      </c>
      <c r="K1860" s="149">
        <v>0</v>
      </c>
      <c r="L1860" s="149">
        <v>0</v>
      </c>
      <c r="M1860" s="149">
        <v>20</v>
      </c>
      <c r="N1860" s="149">
        <v>0</v>
      </c>
      <c r="O1860" s="149">
        <v>20</v>
      </c>
      <c r="P1860" s="149">
        <v>0</v>
      </c>
      <c r="Q1860" s="149">
        <v>0</v>
      </c>
    </row>
    <row r="1861" customHeight="1" spans="1:17">
      <c r="A1861" s="150" t="s">
        <v>1943</v>
      </c>
      <c r="B1861" s="150" t="s">
        <v>1161</v>
      </c>
      <c r="C1861" s="150" t="s">
        <v>1547</v>
      </c>
      <c r="D1861" s="148" t="s">
        <v>1752</v>
      </c>
      <c r="E1861" s="148" t="s">
        <v>1753</v>
      </c>
      <c r="F1861" s="149">
        <v>20</v>
      </c>
      <c r="G1861" s="149">
        <v>0</v>
      </c>
      <c r="H1861" s="149">
        <v>0</v>
      </c>
      <c r="I1861" s="149">
        <v>0</v>
      </c>
      <c r="J1861" s="149">
        <v>0</v>
      </c>
      <c r="K1861" s="149">
        <v>0</v>
      </c>
      <c r="L1861" s="149">
        <v>0</v>
      </c>
      <c r="M1861" s="149">
        <v>20</v>
      </c>
      <c r="N1861" s="149">
        <v>0</v>
      </c>
      <c r="O1861" s="149">
        <v>20</v>
      </c>
      <c r="P1861" s="149">
        <v>0</v>
      </c>
      <c r="Q1861" s="149">
        <v>0</v>
      </c>
    </row>
    <row r="1862" customHeight="1" spans="1:17">
      <c r="A1862" s="150"/>
      <c r="B1862" s="150"/>
      <c r="C1862" s="150"/>
      <c r="D1862" s="148" t="s">
        <v>1183</v>
      </c>
      <c r="E1862" s="148" t="s">
        <v>1950</v>
      </c>
      <c r="F1862" s="149">
        <v>229.5</v>
      </c>
      <c r="G1862" s="149">
        <v>0</v>
      </c>
      <c r="H1862" s="149">
        <v>0</v>
      </c>
      <c r="I1862" s="149">
        <v>0</v>
      </c>
      <c r="J1862" s="149">
        <v>0</v>
      </c>
      <c r="K1862" s="149">
        <v>0</v>
      </c>
      <c r="L1862" s="149">
        <v>0</v>
      </c>
      <c r="M1862" s="149">
        <v>229.5</v>
      </c>
      <c r="N1862" s="149">
        <v>0</v>
      </c>
      <c r="O1862" s="149">
        <v>229.5</v>
      </c>
      <c r="P1862" s="149">
        <v>0</v>
      </c>
      <c r="Q1862" s="149">
        <v>0</v>
      </c>
    </row>
    <row r="1863" customHeight="1" spans="1:17">
      <c r="A1863" s="150"/>
      <c r="B1863" s="150"/>
      <c r="C1863" s="150"/>
      <c r="D1863" s="148" t="s">
        <v>1750</v>
      </c>
      <c r="E1863" s="148" t="s">
        <v>1751</v>
      </c>
      <c r="F1863" s="149">
        <v>29.5</v>
      </c>
      <c r="G1863" s="149">
        <v>0</v>
      </c>
      <c r="H1863" s="149">
        <v>0</v>
      </c>
      <c r="I1863" s="149">
        <v>0</v>
      </c>
      <c r="J1863" s="149">
        <v>0</v>
      </c>
      <c r="K1863" s="149">
        <v>0</v>
      </c>
      <c r="L1863" s="149">
        <v>0</v>
      </c>
      <c r="M1863" s="149">
        <v>29.5</v>
      </c>
      <c r="N1863" s="149">
        <v>0</v>
      </c>
      <c r="O1863" s="149">
        <v>29.5</v>
      </c>
      <c r="P1863" s="149">
        <v>0</v>
      </c>
      <c r="Q1863" s="149">
        <v>0</v>
      </c>
    </row>
    <row r="1864" customHeight="1" spans="1:17">
      <c r="A1864" s="150" t="s">
        <v>1943</v>
      </c>
      <c r="B1864" s="150" t="s">
        <v>1161</v>
      </c>
      <c r="C1864" s="150" t="s">
        <v>1185</v>
      </c>
      <c r="D1864" s="148" t="s">
        <v>1752</v>
      </c>
      <c r="E1864" s="148" t="s">
        <v>1753</v>
      </c>
      <c r="F1864" s="149">
        <v>29.5</v>
      </c>
      <c r="G1864" s="149">
        <v>0</v>
      </c>
      <c r="H1864" s="149">
        <v>0</v>
      </c>
      <c r="I1864" s="149">
        <v>0</v>
      </c>
      <c r="J1864" s="149">
        <v>0</v>
      </c>
      <c r="K1864" s="149">
        <v>0</v>
      </c>
      <c r="L1864" s="149">
        <v>0</v>
      </c>
      <c r="M1864" s="149">
        <v>29.5</v>
      </c>
      <c r="N1864" s="149">
        <v>0</v>
      </c>
      <c r="O1864" s="149">
        <v>29.5</v>
      </c>
      <c r="P1864" s="149">
        <v>0</v>
      </c>
      <c r="Q1864" s="149">
        <v>0</v>
      </c>
    </row>
    <row r="1865" customHeight="1" spans="1:17">
      <c r="A1865" s="150"/>
      <c r="B1865" s="150"/>
      <c r="C1865" s="150"/>
      <c r="D1865" s="148" t="s">
        <v>1235</v>
      </c>
      <c r="E1865" s="148" t="s">
        <v>1236</v>
      </c>
      <c r="F1865" s="149">
        <v>200</v>
      </c>
      <c r="G1865" s="149">
        <v>0</v>
      </c>
      <c r="H1865" s="149">
        <v>0</v>
      </c>
      <c r="I1865" s="149">
        <v>0</v>
      </c>
      <c r="J1865" s="149">
        <v>0</v>
      </c>
      <c r="K1865" s="149">
        <v>0</v>
      </c>
      <c r="L1865" s="149">
        <v>0</v>
      </c>
      <c r="M1865" s="149">
        <v>200</v>
      </c>
      <c r="N1865" s="149">
        <v>0</v>
      </c>
      <c r="O1865" s="149">
        <v>200</v>
      </c>
      <c r="P1865" s="149">
        <v>0</v>
      </c>
      <c r="Q1865" s="149">
        <v>0</v>
      </c>
    </row>
    <row r="1866" customHeight="1" spans="1:17">
      <c r="A1866" s="150" t="s">
        <v>1943</v>
      </c>
      <c r="B1866" s="150" t="s">
        <v>1161</v>
      </c>
      <c r="C1866" s="150" t="s">
        <v>1185</v>
      </c>
      <c r="D1866" s="148" t="s">
        <v>1237</v>
      </c>
      <c r="E1866" s="148" t="s">
        <v>1238</v>
      </c>
      <c r="F1866" s="149">
        <v>200</v>
      </c>
      <c r="G1866" s="149">
        <v>0</v>
      </c>
      <c r="H1866" s="149">
        <v>0</v>
      </c>
      <c r="I1866" s="149">
        <v>0</v>
      </c>
      <c r="J1866" s="149">
        <v>0</v>
      </c>
      <c r="K1866" s="149">
        <v>0</v>
      </c>
      <c r="L1866" s="149">
        <v>0</v>
      </c>
      <c r="M1866" s="149">
        <v>200</v>
      </c>
      <c r="N1866" s="149">
        <v>0</v>
      </c>
      <c r="O1866" s="149">
        <v>200</v>
      </c>
      <c r="P1866" s="149">
        <v>0</v>
      </c>
      <c r="Q1866" s="149">
        <v>0</v>
      </c>
    </row>
    <row r="1867" customHeight="1" spans="1:17">
      <c r="A1867" s="150"/>
      <c r="B1867" s="150"/>
      <c r="C1867" s="150"/>
      <c r="D1867" s="148" t="s">
        <v>1186</v>
      </c>
      <c r="E1867" s="148" t="s">
        <v>1951</v>
      </c>
      <c r="F1867" s="149">
        <v>1604.3</v>
      </c>
      <c r="G1867" s="149">
        <v>0</v>
      </c>
      <c r="H1867" s="149">
        <v>0</v>
      </c>
      <c r="I1867" s="149">
        <v>0</v>
      </c>
      <c r="J1867" s="149">
        <v>0</v>
      </c>
      <c r="K1867" s="149">
        <v>0</v>
      </c>
      <c r="L1867" s="149">
        <v>0</v>
      </c>
      <c r="M1867" s="149">
        <v>1604.3</v>
      </c>
      <c r="N1867" s="149">
        <v>0</v>
      </c>
      <c r="O1867" s="149">
        <v>1604.3</v>
      </c>
      <c r="P1867" s="149">
        <v>0</v>
      </c>
      <c r="Q1867" s="149">
        <v>0</v>
      </c>
    </row>
    <row r="1868" customHeight="1" spans="1:17">
      <c r="A1868" s="150"/>
      <c r="B1868" s="150"/>
      <c r="C1868" s="150"/>
      <c r="D1868" s="148" t="s">
        <v>1183</v>
      </c>
      <c r="E1868" s="148" t="s">
        <v>1952</v>
      </c>
      <c r="F1868" s="149">
        <v>1604.3</v>
      </c>
      <c r="G1868" s="149">
        <v>0</v>
      </c>
      <c r="H1868" s="149">
        <v>0</v>
      </c>
      <c r="I1868" s="149">
        <v>0</v>
      </c>
      <c r="J1868" s="149">
        <v>0</v>
      </c>
      <c r="K1868" s="149">
        <v>0</v>
      </c>
      <c r="L1868" s="149">
        <v>0</v>
      </c>
      <c r="M1868" s="149">
        <v>1604.3</v>
      </c>
      <c r="N1868" s="149">
        <v>0</v>
      </c>
      <c r="O1868" s="149">
        <v>1604.3</v>
      </c>
      <c r="P1868" s="149">
        <v>0</v>
      </c>
      <c r="Q1868" s="149">
        <v>0</v>
      </c>
    </row>
    <row r="1869" customHeight="1" spans="1:17">
      <c r="A1869" s="150"/>
      <c r="B1869" s="150"/>
      <c r="C1869" s="150"/>
      <c r="D1869" s="148" t="s">
        <v>1235</v>
      </c>
      <c r="E1869" s="148" t="s">
        <v>1236</v>
      </c>
      <c r="F1869" s="149">
        <v>1604.3</v>
      </c>
      <c r="G1869" s="149">
        <v>0</v>
      </c>
      <c r="H1869" s="149">
        <v>0</v>
      </c>
      <c r="I1869" s="149">
        <v>0</v>
      </c>
      <c r="J1869" s="149">
        <v>0</v>
      </c>
      <c r="K1869" s="149">
        <v>0</v>
      </c>
      <c r="L1869" s="149">
        <v>0</v>
      </c>
      <c r="M1869" s="149">
        <v>1604.3</v>
      </c>
      <c r="N1869" s="149">
        <v>0</v>
      </c>
      <c r="O1869" s="149">
        <v>1604.3</v>
      </c>
      <c r="P1869" s="149">
        <v>0</v>
      </c>
      <c r="Q1869" s="149">
        <v>0</v>
      </c>
    </row>
    <row r="1870" customHeight="1" spans="1:17">
      <c r="A1870" s="150" t="s">
        <v>1943</v>
      </c>
      <c r="B1870" s="150" t="s">
        <v>1170</v>
      </c>
      <c r="C1870" s="150" t="s">
        <v>1185</v>
      </c>
      <c r="D1870" s="148" t="s">
        <v>1237</v>
      </c>
      <c r="E1870" s="148" t="s">
        <v>1238</v>
      </c>
      <c r="F1870" s="149">
        <v>1604.3</v>
      </c>
      <c r="G1870" s="149">
        <v>0</v>
      </c>
      <c r="H1870" s="149">
        <v>0</v>
      </c>
      <c r="I1870" s="149">
        <v>0</v>
      </c>
      <c r="J1870" s="149">
        <v>0</v>
      </c>
      <c r="K1870" s="149">
        <v>0</v>
      </c>
      <c r="L1870" s="149">
        <v>0</v>
      </c>
      <c r="M1870" s="149">
        <v>1604.3</v>
      </c>
      <c r="N1870" s="149">
        <v>0</v>
      </c>
      <c r="O1870" s="149">
        <v>1604.3</v>
      </c>
      <c r="P1870" s="149">
        <v>0</v>
      </c>
      <c r="Q1870" s="149">
        <v>0</v>
      </c>
    </row>
    <row r="1871" customHeight="1" spans="1:17">
      <c r="A1871" s="150"/>
      <c r="B1871" s="150"/>
      <c r="C1871" s="150"/>
      <c r="D1871" s="148" t="s">
        <v>1248</v>
      </c>
      <c r="E1871" s="148" t="s">
        <v>1953</v>
      </c>
      <c r="F1871" s="149">
        <v>207.39</v>
      </c>
      <c r="G1871" s="149">
        <v>184.55</v>
      </c>
      <c r="H1871" s="149">
        <v>158.81</v>
      </c>
      <c r="I1871" s="149">
        <v>0</v>
      </c>
      <c r="J1871" s="149">
        <v>20.47</v>
      </c>
      <c r="K1871" s="149">
        <v>0</v>
      </c>
      <c r="L1871" s="149">
        <v>5.27</v>
      </c>
      <c r="M1871" s="149">
        <v>22.84</v>
      </c>
      <c r="N1871" s="149">
        <v>0</v>
      </c>
      <c r="O1871" s="149">
        <v>22.84</v>
      </c>
      <c r="P1871" s="149">
        <v>0</v>
      </c>
      <c r="Q1871" s="149">
        <v>0</v>
      </c>
    </row>
    <row r="1872" customHeight="1" spans="1:17">
      <c r="A1872" s="150"/>
      <c r="B1872" s="150"/>
      <c r="C1872" s="150"/>
      <c r="D1872" s="148" t="s">
        <v>1157</v>
      </c>
      <c r="E1872" s="148" t="s">
        <v>1422</v>
      </c>
      <c r="F1872" s="149">
        <v>187.39</v>
      </c>
      <c r="G1872" s="149">
        <v>184.55</v>
      </c>
      <c r="H1872" s="149">
        <v>158.81</v>
      </c>
      <c r="I1872" s="149">
        <v>0</v>
      </c>
      <c r="J1872" s="149">
        <v>20.47</v>
      </c>
      <c r="K1872" s="149">
        <v>0</v>
      </c>
      <c r="L1872" s="149">
        <v>5.27</v>
      </c>
      <c r="M1872" s="149">
        <v>2.84</v>
      </c>
      <c r="N1872" s="149">
        <v>0</v>
      </c>
      <c r="O1872" s="149">
        <v>2.84</v>
      </c>
      <c r="P1872" s="149">
        <v>0</v>
      </c>
      <c r="Q1872" s="149">
        <v>0</v>
      </c>
    </row>
    <row r="1873" customHeight="1" spans="1:17">
      <c r="A1873" s="150"/>
      <c r="B1873" s="150"/>
      <c r="C1873" s="150"/>
      <c r="D1873" s="148" t="s">
        <v>1626</v>
      </c>
      <c r="E1873" s="148" t="s">
        <v>1627</v>
      </c>
      <c r="F1873" s="149">
        <v>187.39</v>
      </c>
      <c r="G1873" s="149">
        <v>184.55</v>
      </c>
      <c r="H1873" s="149">
        <v>158.81</v>
      </c>
      <c r="I1873" s="149">
        <v>0</v>
      </c>
      <c r="J1873" s="149">
        <v>20.47</v>
      </c>
      <c r="K1873" s="149">
        <v>0</v>
      </c>
      <c r="L1873" s="149">
        <v>5.27</v>
      </c>
      <c r="M1873" s="149">
        <v>2.84</v>
      </c>
      <c r="N1873" s="149">
        <v>0</v>
      </c>
      <c r="O1873" s="149">
        <v>2.84</v>
      </c>
      <c r="P1873" s="149">
        <v>0</v>
      </c>
      <c r="Q1873" s="149">
        <v>0</v>
      </c>
    </row>
    <row r="1874" customHeight="1" spans="1:17">
      <c r="A1874" s="150" t="s">
        <v>1943</v>
      </c>
      <c r="B1874" s="150" t="s">
        <v>1176</v>
      </c>
      <c r="C1874" s="150" t="s">
        <v>1161</v>
      </c>
      <c r="D1874" s="148" t="s">
        <v>1628</v>
      </c>
      <c r="E1874" s="148" t="s">
        <v>1629</v>
      </c>
      <c r="F1874" s="149">
        <v>187.39</v>
      </c>
      <c r="G1874" s="149">
        <v>184.55</v>
      </c>
      <c r="H1874" s="149">
        <v>158.81</v>
      </c>
      <c r="I1874" s="149">
        <v>0</v>
      </c>
      <c r="J1874" s="149">
        <v>20.47</v>
      </c>
      <c r="K1874" s="149">
        <v>0</v>
      </c>
      <c r="L1874" s="149">
        <v>5.27</v>
      </c>
      <c r="M1874" s="149">
        <v>2.84</v>
      </c>
      <c r="N1874" s="149">
        <v>0</v>
      </c>
      <c r="O1874" s="149">
        <v>2.84</v>
      </c>
      <c r="P1874" s="149">
        <v>0</v>
      </c>
      <c r="Q1874" s="149">
        <v>0</v>
      </c>
    </row>
    <row r="1875" customHeight="1" spans="1:17">
      <c r="A1875" s="150"/>
      <c r="B1875" s="150"/>
      <c r="C1875" s="150"/>
      <c r="D1875" s="148" t="s">
        <v>1174</v>
      </c>
      <c r="E1875" s="148" t="s">
        <v>1954</v>
      </c>
      <c r="F1875" s="149">
        <v>10</v>
      </c>
      <c r="G1875" s="149">
        <v>0</v>
      </c>
      <c r="H1875" s="149">
        <v>0</v>
      </c>
      <c r="I1875" s="149">
        <v>0</v>
      </c>
      <c r="J1875" s="149">
        <v>0</v>
      </c>
      <c r="K1875" s="149">
        <v>0</v>
      </c>
      <c r="L1875" s="149">
        <v>0</v>
      </c>
      <c r="M1875" s="149">
        <v>10</v>
      </c>
      <c r="N1875" s="149">
        <v>0</v>
      </c>
      <c r="O1875" s="149">
        <v>10</v>
      </c>
      <c r="P1875" s="149">
        <v>0</v>
      </c>
      <c r="Q1875" s="149">
        <v>0</v>
      </c>
    </row>
    <row r="1876" customHeight="1" spans="1:17">
      <c r="A1876" s="150"/>
      <c r="B1876" s="150"/>
      <c r="C1876" s="150"/>
      <c r="D1876" s="148" t="s">
        <v>1626</v>
      </c>
      <c r="E1876" s="148" t="s">
        <v>1627</v>
      </c>
      <c r="F1876" s="149">
        <v>10</v>
      </c>
      <c r="G1876" s="149">
        <v>0</v>
      </c>
      <c r="H1876" s="149">
        <v>0</v>
      </c>
      <c r="I1876" s="149">
        <v>0</v>
      </c>
      <c r="J1876" s="149">
        <v>0</v>
      </c>
      <c r="K1876" s="149">
        <v>0</v>
      </c>
      <c r="L1876" s="149">
        <v>0</v>
      </c>
      <c r="M1876" s="149">
        <v>10</v>
      </c>
      <c r="N1876" s="149">
        <v>0</v>
      </c>
      <c r="O1876" s="149">
        <v>10</v>
      </c>
      <c r="P1876" s="149">
        <v>0</v>
      </c>
      <c r="Q1876" s="149">
        <v>0</v>
      </c>
    </row>
    <row r="1877" customHeight="1" spans="1:17">
      <c r="A1877" s="150" t="s">
        <v>1943</v>
      </c>
      <c r="B1877" s="150" t="s">
        <v>1176</v>
      </c>
      <c r="C1877" s="150" t="s">
        <v>1176</v>
      </c>
      <c r="D1877" s="148" t="s">
        <v>1628</v>
      </c>
      <c r="E1877" s="148" t="s">
        <v>1629</v>
      </c>
      <c r="F1877" s="149">
        <v>10</v>
      </c>
      <c r="G1877" s="149">
        <v>0</v>
      </c>
      <c r="H1877" s="149">
        <v>0</v>
      </c>
      <c r="I1877" s="149">
        <v>0</v>
      </c>
      <c r="J1877" s="149">
        <v>0</v>
      </c>
      <c r="K1877" s="149">
        <v>0</v>
      </c>
      <c r="L1877" s="149">
        <v>0</v>
      </c>
      <c r="M1877" s="149">
        <v>10</v>
      </c>
      <c r="N1877" s="149">
        <v>0</v>
      </c>
      <c r="O1877" s="149">
        <v>10</v>
      </c>
      <c r="P1877" s="149">
        <v>0</v>
      </c>
      <c r="Q1877" s="149">
        <v>0</v>
      </c>
    </row>
    <row r="1878" customHeight="1" spans="1:17">
      <c r="A1878" s="150"/>
      <c r="B1878" s="150"/>
      <c r="C1878" s="150"/>
      <c r="D1878" s="148" t="s">
        <v>1177</v>
      </c>
      <c r="E1878" s="148" t="s">
        <v>1955</v>
      </c>
      <c r="F1878" s="149">
        <v>10</v>
      </c>
      <c r="G1878" s="149">
        <v>0</v>
      </c>
      <c r="H1878" s="149">
        <v>0</v>
      </c>
      <c r="I1878" s="149">
        <v>0</v>
      </c>
      <c r="J1878" s="149">
        <v>0</v>
      </c>
      <c r="K1878" s="149">
        <v>0</v>
      </c>
      <c r="L1878" s="149">
        <v>0</v>
      </c>
      <c r="M1878" s="149">
        <v>10</v>
      </c>
      <c r="N1878" s="149">
        <v>0</v>
      </c>
      <c r="O1878" s="149">
        <v>10</v>
      </c>
      <c r="P1878" s="149">
        <v>0</v>
      </c>
      <c r="Q1878" s="149">
        <v>0</v>
      </c>
    </row>
    <row r="1879" customHeight="1" spans="1:17">
      <c r="A1879" s="150"/>
      <c r="B1879" s="150"/>
      <c r="C1879" s="150"/>
      <c r="D1879" s="148" t="s">
        <v>1626</v>
      </c>
      <c r="E1879" s="148" t="s">
        <v>1627</v>
      </c>
      <c r="F1879" s="149">
        <v>10</v>
      </c>
      <c r="G1879" s="149">
        <v>0</v>
      </c>
      <c r="H1879" s="149">
        <v>0</v>
      </c>
      <c r="I1879" s="149">
        <v>0</v>
      </c>
      <c r="J1879" s="149">
        <v>0</v>
      </c>
      <c r="K1879" s="149">
        <v>0</v>
      </c>
      <c r="L1879" s="149">
        <v>0</v>
      </c>
      <c r="M1879" s="149">
        <v>10</v>
      </c>
      <c r="N1879" s="149">
        <v>0</v>
      </c>
      <c r="O1879" s="149">
        <v>10</v>
      </c>
      <c r="P1879" s="149">
        <v>0</v>
      </c>
      <c r="Q1879" s="149">
        <v>0</v>
      </c>
    </row>
    <row r="1880" customHeight="1" spans="1:17">
      <c r="A1880" s="150" t="s">
        <v>1943</v>
      </c>
      <c r="B1880" s="150" t="s">
        <v>1176</v>
      </c>
      <c r="C1880" s="150" t="s">
        <v>1179</v>
      </c>
      <c r="D1880" s="148" t="s">
        <v>1628</v>
      </c>
      <c r="E1880" s="148" t="s">
        <v>1629</v>
      </c>
      <c r="F1880" s="149">
        <v>10</v>
      </c>
      <c r="G1880" s="149">
        <v>0</v>
      </c>
      <c r="H1880" s="149">
        <v>0</v>
      </c>
      <c r="I1880" s="149">
        <v>0</v>
      </c>
      <c r="J1880" s="149">
        <v>0</v>
      </c>
      <c r="K1880" s="149">
        <v>0</v>
      </c>
      <c r="L1880" s="149">
        <v>0</v>
      </c>
      <c r="M1880" s="149">
        <v>10</v>
      </c>
      <c r="N1880" s="149">
        <v>0</v>
      </c>
      <c r="O1880" s="149">
        <v>10</v>
      </c>
      <c r="P1880" s="149">
        <v>0</v>
      </c>
      <c r="Q1880" s="149">
        <v>0</v>
      </c>
    </row>
    <row r="1881" customHeight="1" spans="1:17">
      <c r="A1881" s="150"/>
      <c r="B1881" s="150"/>
      <c r="C1881" s="150"/>
      <c r="D1881" s="148" t="s">
        <v>1956</v>
      </c>
      <c r="E1881" s="148" t="s">
        <v>1957</v>
      </c>
      <c r="F1881" s="149">
        <v>1750</v>
      </c>
      <c r="G1881" s="149">
        <v>0</v>
      </c>
      <c r="H1881" s="149">
        <v>0</v>
      </c>
      <c r="I1881" s="149">
        <v>0</v>
      </c>
      <c r="J1881" s="149">
        <v>0</v>
      </c>
      <c r="K1881" s="149">
        <v>0</v>
      </c>
      <c r="L1881" s="149">
        <v>0</v>
      </c>
      <c r="M1881" s="149">
        <v>1750</v>
      </c>
      <c r="N1881" s="149">
        <v>0</v>
      </c>
      <c r="O1881" s="149">
        <v>0</v>
      </c>
      <c r="P1881" s="149">
        <v>0</v>
      </c>
      <c r="Q1881" s="149">
        <v>1750</v>
      </c>
    </row>
    <row r="1882" customHeight="1" spans="1:17">
      <c r="A1882" s="150"/>
      <c r="B1882" s="150"/>
      <c r="C1882" s="150"/>
      <c r="D1882" s="148" t="s">
        <v>1958</v>
      </c>
      <c r="E1882" s="148" t="s">
        <v>1959</v>
      </c>
      <c r="F1882" s="149">
        <v>1750</v>
      </c>
      <c r="G1882" s="149">
        <v>0</v>
      </c>
      <c r="H1882" s="149">
        <v>0</v>
      </c>
      <c r="I1882" s="149">
        <v>0</v>
      </c>
      <c r="J1882" s="149">
        <v>0</v>
      </c>
      <c r="K1882" s="149">
        <v>0</v>
      </c>
      <c r="L1882" s="149">
        <v>0</v>
      </c>
      <c r="M1882" s="149">
        <v>1750</v>
      </c>
      <c r="N1882" s="149">
        <v>0</v>
      </c>
      <c r="O1882" s="149">
        <v>0</v>
      </c>
      <c r="P1882" s="149">
        <v>0</v>
      </c>
      <c r="Q1882" s="149">
        <v>1750</v>
      </c>
    </row>
    <row r="1883" customHeight="1" spans="1:17">
      <c r="A1883" s="150"/>
      <c r="B1883" s="150"/>
      <c r="C1883" s="150"/>
      <c r="D1883" s="148" t="s">
        <v>1960</v>
      </c>
      <c r="E1883" s="148" t="s">
        <v>1961</v>
      </c>
      <c r="F1883" s="149">
        <v>1750</v>
      </c>
      <c r="G1883" s="149">
        <v>0</v>
      </c>
      <c r="H1883" s="149">
        <v>0</v>
      </c>
      <c r="I1883" s="149">
        <v>0</v>
      </c>
      <c r="J1883" s="149">
        <v>0</v>
      </c>
      <c r="K1883" s="149">
        <v>0</v>
      </c>
      <c r="L1883" s="149">
        <v>0</v>
      </c>
      <c r="M1883" s="149">
        <v>1750</v>
      </c>
      <c r="N1883" s="149">
        <v>0</v>
      </c>
      <c r="O1883" s="149">
        <v>0</v>
      </c>
      <c r="P1883" s="149">
        <v>0</v>
      </c>
      <c r="Q1883" s="149">
        <v>1750</v>
      </c>
    </row>
    <row r="1884" customHeight="1" spans="1:17">
      <c r="A1884" s="150"/>
      <c r="B1884" s="150"/>
      <c r="C1884" s="150"/>
      <c r="D1884" s="148" t="s">
        <v>1231</v>
      </c>
      <c r="E1884" s="148" t="s">
        <v>1232</v>
      </c>
      <c r="F1884" s="149">
        <v>1750</v>
      </c>
      <c r="G1884" s="149">
        <v>0</v>
      </c>
      <c r="H1884" s="149">
        <v>0</v>
      </c>
      <c r="I1884" s="149">
        <v>0</v>
      </c>
      <c r="J1884" s="149">
        <v>0</v>
      </c>
      <c r="K1884" s="149">
        <v>0</v>
      </c>
      <c r="L1884" s="149">
        <v>0</v>
      </c>
      <c r="M1884" s="149">
        <v>1750</v>
      </c>
      <c r="N1884" s="149">
        <v>0</v>
      </c>
      <c r="O1884" s="149">
        <v>0</v>
      </c>
      <c r="P1884" s="149">
        <v>0</v>
      </c>
      <c r="Q1884" s="149">
        <v>1750</v>
      </c>
    </row>
    <row r="1885" customHeight="1" spans="1:17">
      <c r="A1885" s="150" t="s">
        <v>1956</v>
      </c>
      <c r="B1885" s="150"/>
      <c r="C1885" s="150"/>
      <c r="D1885" s="148" t="s">
        <v>1233</v>
      </c>
      <c r="E1885" s="148" t="s">
        <v>1234</v>
      </c>
      <c r="F1885" s="149">
        <v>1750</v>
      </c>
      <c r="G1885" s="149">
        <v>0</v>
      </c>
      <c r="H1885" s="149">
        <v>0</v>
      </c>
      <c r="I1885" s="149">
        <v>0</v>
      </c>
      <c r="J1885" s="149">
        <v>0</v>
      </c>
      <c r="K1885" s="149">
        <v>0</v>
      </c>
      <c r="L1885" s="149">
        <v>0</v>
      </c>
      <c r="M1885" s="149">
        <v>1750</v>
      </c>
      <c r="N1885" s="149">
        <v>0</v>
      </c>
      <c r="O1885" s="149">
        <v>0</v>
      </c>
      <c r="P1885" s="149">
        <v>0</v>
      </c>
      <c r="Q1885" s="149">
        <v>1750</v>
      </c>
    </row>
    <row r="1886" customHeight="1" spans="1:17">
      <c r="A1886" s="150"/>
      <c r="B1886" s="150"/>
      <c r="C1886" s="150"/>
      <c r="D1886" s="148" t="s">
        <v>1962</v>
      </c>
      <c r="E1886" s="148" t="s">
        <v>1963</v>
      </c>
      <c r="F1886" s="149">
        <v>7657</v>
      </c>
      <c r="G1886" s="149">
        <v>0</v>
      </c>
      <c r="H1886" s="149">
        <v>0</v>
      </c>
      <c r="I1886" s="149">
        <v>0</v>
      </c>
      <c r="J1886" s="149">
        <v>0</v>
      </c>
      <c r="K1886" s="149">
        <v>0</v>
      </c>
      <c r="L1886" s="149">
        <v>0</v>
      </c>
      <c r="M1886" s="149">
        <v>7657</v>
      </c>
      <c r="N1886" s="149">
        <v>0</v>
      </c>
      <c r="O1886" s="149">
        <v>105</v>
      </c>
      <c r="P1886" s="149">
        <v>0</v>
      </c>
      <c r="Q1886" s="149">
        <v>7552</v>
      </c>
    </row>
    <row r="1887" customHeight="1" spans="1:17">
      <c r="A1887" s="150"/>
      <c r="B1887" s="150"/>
      <c r="C1887" s="150"/>
      <c r="D1887" s="148" t="s">
        <v>1457</v>
      </c>
      <c r="E1887" s="148" t="s">
        <v>1964</v>
      </c>
      <c r="F1887" s="149">
        <v>7657</v>
      </c>
      <c r="G1887" s="149">
        <v>0</v>
      </c>
      <c r="H1887" s="149">
        <v>0</v>
      </c>
      <c r="I1887" s="149">
        <v>0</v>
      </c>
      <c r="J1887" s="149">
        <v>0</v>
      </c>
      <c r="K1887" s="149">
        <v>0</v>
      </c>
      <c r="L1887" s="149">
        <v>0</v>
      </c>
      <c r="M1887" s="149">
        <v>7657</v>
      </c>
      <c r="N1887" s="149">
        <v>0</v>
      </c>
      <c r="O1887" s="149">
        <v>105</v>
      </c>
      <c r="P1887" s="149">
        <v>0</v>
      </c>
      <c r="Q1887" s="149">
        <v>7552</v>
      </c>
    </row>
    <row r="1888" customHeight="1" spans="1:17">
      <c r="A1888" s="150"/>
      <c r="B1888" s="150"/>
      <c r="C1888" s="150"/>
      <c r="D1888" s="148" t="s">
        <v>1157</v>
      </c>
      <c r="E1888" s="148" t="s">
        <v>1965</v>
      </c>
      <c r="F1888" s="149">
        <v>7657</v>
      </c>
      <c r="G1888" s="149">
        <v>0</v>
      </c>
      <c r="H1888" s="149">
        <v>0</v>
      </c>
      <c r="I1888" s="149">
        <v>0</v>
      </c>
      <c r="J1888" s="149">
        <v>0</v>
      </c>
      <c r="K1888" s="149">
        <v>0</v>
      </c>
      <c r="L1888" s="149">
        <v>0</v>
      </c>
      <c r="M1888" s="149">
        <v>7657</v>
      </c>
      <c r="N1888" s="149">
        <v>0</v>
      </c>
      <c r="O1888" s="149">
        <v>105</v>
      </c>
      <c r="P1888" s="149">
        <v>0</v>
      </c>
      <c r="Q1888" s="149">
        <v>7552</v>
      </c>
    </row>
    <row r="1889" customHeight="1" spans="1:17">
      <c r="A1889" s="150"/>
      <c r="B1889" s="150"/>
      <c r="C1889" s="150"/>
      <c r="D1889" s="148" t="s">
        <v>1231</v>
      </c>
      <c r="E1889" s="148" t="s">
        <v>1232</v>
      </c>
      <c r="F1889" s="149">
        <v>7047</v>
      </c>
      <c r="G1889" s="149">
        <v>0</v>
      </c>
      <c r="H1889" s="149">
        <v>0</v>
      </c>
      <c r="I1889" s="149">
        <v>0</v>
      </c>
      <c r="J1889" s="149">
        <v>0</v>
      </c>
      <c r="K1889" s="149">
        <v>0</v>
      </c>
      <c r="L1889" s="149">
        <v>0</v>
      </c>
      <c r="M1889" s="149">
        <v>7047</v>
      </c>
      <c r="N1889" s="149">
        <v>0</v>
      </c>
      <c r="O1889" s="149">
        <v>95</v>
      </c>
      <c r="P1889" s="149">
        <v>0</v>
      </c>
      <c r="Q1889" s="149">
        <v>6952</v>
      </c>
    </row>
    <row r="1890" customHeight="1" spans="1:17">
      <c r="A1890" s="150" t="s">
        <v>1962</v>
      </c>
      <c r="B1890" s="150" t="s">
        <v>1185</v>
      </c>
      <c r="C1890" s="150" t="s">
        <v>1161</v>
      </c>
      <c r="D1890" s="148" t="s">
        <v>1233</v>
      </c>
      <c r="E1890" s="148" t="s">
        <v>1234</v>
      </c>
      <c r="F1890" s="149">
        <v>7047</v>
      </c>
      <c r="G1890" s="149">
        <v>0</v>
      </c>
      <c r="H1890" s="149">
        <v>0</v>
      </c>
      <c r="I1890" s="149">
        <v>0</v>
      </c>
      <c r="J1890" s="149">
        <v>0</v>
      </c>
      <c r="K1890" s="149">
        <v>0</v>
      </c>
      <c r="L1890" s="149">
        <v>0</v>
      </c>
      <c r="M1890" s="149">
        <v>7047</v>
      </c>
      <c r="N1890" s="149">
        <v>0</v>
      </c>
      <c r="O1890" s="149">
        <v>95</v>
      </c>
      <c r="P1890" s="149">
        <v>0</v>
      </c>
      <c r="Q1890" s="149">
        <v>6952</v>
      </c>
    </row>
    <row r="1891" customHeight="1" spans="1:17">
      <c r="A1891" s="150"/>
      <c r="B1891" s="150"/>
      <c r="C1891" s="150"/>
      <c r="D1891" s="148" t="s">
        <v>1827</v>
      </c>
      <c r="E1891" s="148" t="s">
        <v>1828</v>
      </c>
      <c r="F1891" s="149">
        <v>600</v>
      </c>
      <c r="G1891" s="149">
        <v>0</v>
      </c>
      <c r="H1891" s="149">
        <v>0</v>
      </c>
      <c r="I1891" s="149">
        <v>0</v>
      </c>
      <c r="J1891" s="149">
        <v>0</v>
      </c>
      <c r="K1891" s="149">
        <v>0</v>
      </c>
      <c r="L1891" s="149">
        <v>0</v>
      </c>
      <c r="M1891" s="149">
        <v>600</v>
      </c>
      <c r="N1891" s="149">
        <v>0</v>
      </c>
      <c r="O1891" s="149">
        <v>0</v>
      </c>
      <c r="P1891" s="149">
        <v>0</v>
      </c>
      <c r="Q1891" s="149">
        <v>600</v>
      </c>
    </row>
    <row r="1892" customHeight="1" spans="1:17">
      <c r="A1892" s="150" t="s">
        <v>1962</v>
      </c>
      <c r="B1892" s="150" t="s">
        <v>1185</v>
      </c>
      <c r="C1892" s="150" t="s">
        <v>1161</v>
      </c>
      <c r="D1892" s="148" t="s">
        <v>1829</v>
      </c>
      <c r="E1892" s="148" t="s">
        <v>1830</v>
      </c>
      <c r="F1892" s="149">
        <v>600</v>
      </c>
      <c r="G1892" s="149">
        <v>0</v>
      </c>
      <c r="H1892" s="149">
        <v>0</v>
      </c>
      <c r="I1892" s="149">
        <v>0</v>
      </c>
      <c r="J1892" s="149">
        <v>0</v>
      </c>
      <c r="K1892" s="149">
        <v>0</v>
      </c>
      <c r="L1892" s="149">
        <v>0</v>
      </c>
      <c r="M1892" s="149">
        <v>600</v>
      </c>
      <c r="N1892" s="149">
        <v>0</v>
      </c>
      <c r="O1892" s="149">
        <v>0</v>
      </c>
      <c r="P1892" s="149">
        <v>0</v>
      </c>
      <c r="Q1892" s="149">
        <v>600</v>
      </c>
    </row>
    <row r="1893" customHeight="1" spans="1:17">
      <c r="A1893" s="150"/>
      <c r="B1893" s="150"/>
      <c r="C1893" s="150"/>
      <c r="D1893" s="148" t="s">
        <v>1930</v>
      </c>
      <c r="E1893" s="148" t="s">
        <v>1931</v>
      </c>
      <c r="F1893" s="149">
        <v>10</v>
      </c>
      <c r="G1893" s="149">
        <v>0</v>
      </c>
      <c r="H1893" s="149">
        <v>0</v>
      </c>
      <c r="I1893" s="149">
        <v>0</v>
      </c>
      <c r="J1893" s="149">
        <v>0</v>
      </c>
      <c r="K1893" s="149">
        <v>0</v>
      </c>
      <c r="L1893" s="149">
        <v>0</v>
      </c>
      <c r="M1893" s="149">
        <v>10</v>
      </c>
      <c r="N1893" s="149">
        <v>0</v>
      </c>
      <c r="O1893" s="149">
        <v>10</v>
      </c>
      <c r="P1893" s="149">
        <v>0</v>
      </c>
      <c r="Q1893" s="149">
        <v>0</v>
      </c>
    </row>
    <row r="1894" customHeight="1" spans="1:17">
      <c r="A1894" s="150" t="s">
        <v>1962</v>
      </c>
      <c r="B1894" s="150" t="s">
        <v>1185</v>
      </c>
      <c r="C1894" s="150" t="s">
        <v>1161</v>
      </c>
      <c r="D1894" s="148" t="s">
        <v>1932</v>
      </c>
      <c r="E1894" s="148" t="s">
        <v>1933</v>
      </c>
      <c r="F1894" s="149">
        <v>10</v>
      </c>
      <c r="G1894" s="149">
        <v>0</v>
      </c>
      <c r="H1894" s="149">
        <v>0</v>
      </c>
      <c r="I1894" s="149">
        <v>0</v>
      </c>
      <c r="J1894" s="149">
        <v>0</v>
      </c>
      <c r="K1894" s="149">
        <v>0</v>
      </c>
      <c r="L1894" s="149">
        <v>0</v>
      </c>
      <c r="M1894" s="149">
        <v>10</v>
      </c>
      <c r="N1894" s="149">
        <v>0</v>
      </c>
      <c r="O1894" s="149">
        <v>10</v>
      </c>
      <c r="P1894" s="149">
        <v>0</v>
      </c>
      <c r="Q1894" s="149">
        <v>0</v>
      </c>
    </row>
  </sheetData>
  <sheetProtection password="CE28" sheet="1" formatCells="0" formatColumns="0" formatRows="0" objects="1" scenarios="1"/>
  <mergeCells count="15"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A4:C5"/>
  </mergeCells>
  <printOptions horizontalCentered="1"/>
  <pageMargins left="0.590551181102362" right="0.393700787401575" top="0.590551181102362" bottom="0.393700787401575" header="0.511811023622047" footer="0.511811023622047"/>
  <pageSetup paperSize="9" scale="84" fitToHeight="999" orientation="landscape"/>
  <headerFooter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71"/>
  <sheetViews>
    <sheetView showGridLines="0" topLeftCell="E112" workbookViewId="0">
      <selection activeCell="L137" sqref="L137"/>
    </sheetView>
  </sheetViews>
  <sheetFormatPr defaultColWidth="9" defaultRowHeight="12.75" customHeight="1"/>
  <cols>
    <col min="1" max="1" width="5.16666666666667" customWidth="1"/>
    <col min="2" max="2" width="5.5" customWidth="1"/>
    <col min="3" max="3" width="5.83333333333333" customWidth="1"/>
    <col min="4" max="4" width="10.8333333333333" customWidth="1"/>
    <col min="5" max="5" width="40" customWidth="1"/>
    <col min="6" max="8" width="11.8333333333333" customWidth="1"/>
    <col min="9" max="9" width="11" customWidth="1"/>
    <col min="10" max="10" width="13.8333333333333" customWidth="1"/>
    <col min="11" max="12" width="11.8333333333333" customWidth="1"/>
    <col min="13" max="13" width="12.1666666666667" customWidth="1"/>
    <col min="14" max="19" width="9" customWidth="1"/>
  </cols>
  <sheetData>
    <row r="1" ht="18" customHeight="1" spans="1:19">
      <c r="A1" s="159"/>
      <c r="B1" s="160"/>
      <c r="C1" s="160"/>
      <c r="D1" s="138"/>
      <c r="E1" s="151"/>
      <c r="F1" s="139"/>
      <c r="G1" s="139"/>
      <c r="H1" s="139"/>
      <c r="I1" s="139"/>
      <c r="J1" s="139"/>
      <c r="K1" s="139"/>
      <c r="L1" s="139"/>
      <c r="M1" s="139"/>
      <c r="N1" s="140"/>
      <c r="O1" s="140"/>
      <c r="P1" s="140"/>
      <c r="Q1" s="140"/>
      <c r="R1" s="140"/>
      <c r="S1" s="151"/>
    </row>
    <row r="2" ht="18" customHeight="1" spans="1:19">
      <c r="A2" s="189" t="s">
        <v>1966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95"/>
      <c r="O2" s="195"/>
      <c r="P2" s="195"/>
      <c r="Q2" s="200"/>
      <c r="R2" s="200"/>
      <c r="S2" s="200"/>
    </row>
    <row r="3" ht="18" customHeight="1" spans="1:23">
      <c r="A3" s="161"/>
      <c r="B3" s="156"/>
      <c r="C3" s="156"/>
      <c r="D3" s="162"/>
      <c r="E3" s="154"/>
      <c r="F3" s="139"/>
      <c r="G3" s="168"/>
      <c r="H3" s="168"/>
      <c r="I3" s="168"/>
      <c r="J3" s="168"/>
      <c r="K3" s="168"/>
      <c r="L3" s="168"/>
      <c r="M3" s="139"/>
      <c r="N3" s="154"/>
      <c r="O3" s="154"/>
      <c r="P3" s="154"/>
      <c r="Q3" s="154"/>
      <c r="R3" s="154"/>
      <c r="S3" s="151"/>
      <c r="W3" s="139" t="s">
        <v>2</v>
      </c>
    </row>
    <row r="4" customHeight="1" spans="1:23">
      <c r="A4" s="141" t="s">
        <v>1133</v>
      </c>
      <c r="B4" s="141"/>
      <c r="C4" s="141"/>
      <c r="D4" s="190" t="s">
        <v>1134</v>
      </c>
      <c r="E4" s="171" t="s">
        <v>1135</v>
      </c>
      <c r="F4" s="171" t="s">
        <v>38</v>
      </c>
      <c r="G4" s="171" t="s">
        <v>1967</v>
      </c>
      <c r="H4" s="171" t="s">
        <v>1968</v>
      </c>
      <c r="I4" s="171" t="s">
        <v>1969</v>
      </c>
      <c r="J4" s="171" t="s">
        <v>1970</v>
      </c>
      <c r="K4" s="171" t="s">
        <v>1971</v>
      </c>
      <c r="L4" s="141" t="s">
        <v>1972</v>
      </c>
      <c r="M4" s="196" t="s">
        <v>1973</v>
      </c>
      <c r="N4" s="196" t="s">
        <v>1974</v>
      </c>
      <c r="O4" s="196" t="s">
        <v>1975</v>
      </c>
      <c r="P4" s="197" t="s">
        <v>1976</v>
      </c>
      <c r="Q4" s="197"/>
      <c r="R4" s="197"/>
      <c r="S4" s="197"/>
      <c r="T4" s="197" t="s">
        <v>1977</v>
      </c>
      <c r="U4" s="197" t="s">
        <v>1978</v>
      </c>
      <c r="V4" s="201" t="s">
        <v>1979</v>
      </c>
      <c r="W4" s="143" t="s">
        <v>1980</v>
      </c>
    </row>
    <row r="5" customHeight="1" spans="1:23">
      <c r="A5" s="145" t="s">
        <v>1149</v>
      </c>
      <c r="B5" s="191" t="s">
        <v>1150</v>
      </c>
      <c r="C5" s="191" t="s">
        <v>1151</v>
      </c>
      <c r="D5" s="192"/>
      <c r="E5" s="192"/>
      <c r="F5" s="171"/>
      <c r="G5" s="171"/>
      <c r="H5" s="171"/>
      <c r="I5" s="171"/>
      <c r="J5" s="171"/>
      <c r="K5" s="171"/>
      <c r="L5" s="141"/>
      <c r="M5" s="196"/>
      <c r="N5" s="196"/>
      <c r="O5" s="196"/>
      <c r="P5" s="196" t="s">
        <v>1139</v>
      </c>
      <c r="Q5" s="196" t="s">
        <v>1981</v>
      </c>
      <c r="R5" s="196" t="s">
        <v>1982</v>
      </c>
      <c r="S5" s="196" t="s">
        <v>1983</v>
      </c>
      <c r="T5" s="197"/>
      <c r="U5" s="197"/>
      <c r="V5" s="202"/>
      <c r="W5" s="143"/>
    </row>
    <row r="6" customHeight="1" spans="1:23">
      <c r="A6" s="147" t="s">
        <v>1152</v>
      </c>
      <c r="B6" s="167" t="s">
        <v>1152</v>
      </c>
      <c r="C6" s="193" t="s">
        <v>1152</v>
      </c>
      <c r="D6" s="194" t="s">
        <v>1152</v>
      </c>
      <c r="E6" s="147" t="s">
        <v>1152</v>
      </c>
      <c r="F6" s="167">
        <v>1</v>
      </c>
      <c r="G6" s="167">
        <v>2</v>
      </c>
      <c r="H6" s="167">
        <v>3</v>
      </c>
      <c r="I6" s="198">
        <v>4</v>
      </c>
      <c r="J6" s="198">
        <v>5</v>
      </c>
      <c r="K6" s="178">
        <v>6</v>
      </c>
      <c r="L6" s="178">
        <v>7</v>
      </c>
      <c r="M6" s="178">
        <v>8</v>
      </c>
      <c r="N6" s="178">
        <v>9</v>
      </c>
      <c r="O6" s="178">
        <v>10</v>
      </c>
      <c r="P6" s="178">
        <v>11</v>
      </c>
      <c r="Q6" s="178">
        <v>12</v>
      </c>
      <c r="R6" s="178">
        <v>13</v>
      </c>
      <c r="S6" s="178">
        <v>14</v>
      </c>
      <c r="T6" s="178">
        <v>15</v>
      </c>
      <c r="U6" s="178">
        <v>16</v>
      </c>
      <c r="V6" s="178">
        <v>17</v>
      </c>
      <c r="W6" s="178">
        <v>18</v>
      </c>
    </row>
    <row r="7" customHeight="1" spans="1:23">
      <c r="A7" s="150"/>
      <c r="B7" s="150"/>
      <c r="C7" s="150"/>
      <c r="D7" s="150"/>
      <c r="E7" s="141" t="s">
        <v>38</v>
      </c>
      <c r="F7" s="149">
        <v>77924.39</v>
      </c>
      <c r="G7" s="149">
        <v>14238.72</v>
      </c>
      <c r="H7" s="149">
        <v>37554.66</v>
      </c>
      <c r="I7" s="199">
        <v>4059.41</v>
      </c>
      <c r="J7" s="199">
        <v>1105.56</v>
      </c>
      <c r="K7" s="149">
        <v>0</v>
      </c>
      <c r="L7" s="149">
        <v>7866.07</v>
      </c>
      <c r="M7" s="149">
        <v>264.99</v>
      </c>
      <c r="N7" s="149">
        <v>3850.3</v>
      </c>
      <c r="O7" s="149">
        <v>1029.92</v>
      </c>
      <c r="P7" s="149">
        <v>433.27</v>
      </c>
      <c r="Q7" s="199">
        <v>35.42</v>
      </c>
      <c r="R7" s="199">
        <v>61.85</v>
      </c>
      <c r="S7" s="149">
        <v>336</v>
      </c>
      <c r="T7" s="149">
        <v>6321.54</v>
      </c>
      <c r="U7" s="149">
        <v>0.24</v>
      </c>
      <c r="V7" s="149">
        <v>0</v>
      </c>
      <c r="W7" s="149">
        <v>1199.71</v>
      </c>
    </row>
    <row r="8" customHeight="1" spans="1:23">
      <c r="A8" s="150"/>
      <c r="B8" s="150"/>
      <c r="C8" s="150"/>
      <c r="D8" s="150" t="s">
        <v>1153</v>
      </c>
      <c r="E8" s="150" t="s">
        <v>1154</v>
      </c>
      <c r="F8" s="149">
        <v>20447.3</v>
      </c>
      <c r="G8" s="149">
        <v>5201.85</v>
      </c>
      <c r="H8" s="149">
        <v>12751.35</v>
      </c>
      <c r="I8" s="199">
        <v>1465.68</v>
      </c>
      <c r="J8" s="199">
        <v>415.44</v>
      </c>
      <c r="K8" s="149">
        <v>0</v>
      </c>
      <c r="L8" s="149">
        <v>208.44</v>
      </c>
      <c r="M8" s="149">
        <v>0</v>
      </c>
      <c r="N8" s="149">
        <v>104.23</v>
      </c>
      <c r="O8" s="149">
        <v>42.95</v>
      </c>
      <c r="P8" s="149">
        <v>10.43</v>
      </c>
      <c r="Q8" s="199">
        <v>0</v>
      </c>
      <c r="R8" s="199">
        <v>1.32</v>
      </c>
      <c r="S8" s="149">
        <v>9.11</v>
      </c>
      <c r="T8" s="149">
        <v>204.45</v>
      </c>
      <c r="U8" s="149">
        <v>0.24</v>
      </c>
      <c r="V8" s="149">
        <v>0</v>
      </c>
      <c r="W8" s="149">
        <v>42.24</v>
      </c>
    </row>
    <row r="9" customHeight="1" spans="1:23">
      <c r="A9" s="150"/>
      <c r="B9" s="150"/>
      <c r="C9" s="150"/>
      <c r="D9" s="150" t="s">
        <v>1155</v>
      </c>
      <c r="E9" s="150" t="s">
        <v>1156</v>
      </c>
      <c r="F9" s="149">
        <v>1324.8</v>
      </c>
      <c r="G9" s="149">
        <v>359.54</v>
      </c>
      <c r="H9" s="149">
        <v>827.64</v>
      </c>
      <c r="I9" s="199">
        <v>97.76</v>
      </c>
      <c r="J9" s="199">
        <v>23.4</v>
      </c>
      <c r="K9" s="149">
        <v>0</v>
      </c>
      <c r="L9" s="149">
        <v>0</v>
      </c>
      <c r="M9" s="149">
        <v>0</v>
      </c>
      <c r="N9" s="149">
        <v>15.26</v>
      </c>
      <c r="O9" s="149">
        <v>0</v>
      </c>
      <c r="P9" s="149">
        <v>0</v>
      </c>
      <c r="Q9" s="199">
        <v>0</v>
      </c>
      <c r="R9" s="199">
        <v>0</v>
      </c>
      <c r="S9" s="149">
        <v>0</v>
      </c>
      <c r="T9" s="149">
        <v>0</v>
      </c>
      <c r="U9" s="149">
        <v>0</v>
      </c>
      <c r="V9" s="149">
        <v>0</v>
      </c>
      <c r="W9" s="149">
        <v>1.2</v>
      </c>
    </row>
    <row r="10" customHeight="1" spans="1:23">
      <c r="A10" s="150"/>
      <c r="B10" s="150"/>
      <c r="C10" s="150"/>
      <c r="D10" s="150" t="s">
        <v>1157</v>
      </c>
      <c r="E10" s="150" t="s">
        <v>1158</v>
      </c>
      <c r="F10" s="149">
        <v>1324.8</v>
      </c>
      <c r="G10" s="149">
        <v>359.54</v>
      </c>
      <c r="H10" s="149">
        <v>827.64</v>
      </c>
      <c r="I10" s="199">
        <v>97.76</v>
      </c>
      <c r="J10" s="199">
        <v>23.4</v>
      </c>
      <c r="K10" s="149">
        <v>0</v>
      </c>
      <c r="L10" s="149">
        <v>0</v>
      </c>
      <c r="M10" s="149">
        <v>0</v>
      </c>
      <c r="N10" s="149">
        <v>15.26</v>
      </c>
      <c r="O10" s="149">
        <v>0</v>
      </c>
      <c r="P10" s="149">
        <v>0</v>
      </c>
      <c r="Q10" s="199">
        <v>0</v>
      </c>
      <c r="R10" s="199">
        <v>0</v>
      </c>
      <c r="S10" s="149">
        <v>0</v>
      </c>
      <c r="T10" s="149">
        <v>0</v>
      </c>
      <c r="U10" s="149">
        <v>0</v>
      </c>
      <c r="V10" s="149">
        <v>0</v>
      </c>
      <c r="W10" s="149">
        <v>1.2</v>
      </c>
    </row>
    <row r="11" customHeight="1" spans="1:23">
      <c r="A11" s="150"/>
      <c r="B11" s="150"/>
      <c r="C11" s="150"/>
      <c r="D11" s="150" t="s">
        <v>1159</v>
      </c>
      <c r="E11" s="150" t="s">
        <v>1160</v>
      </c>
      <c r="F11" s="149">
        <v>1309.54</v>
      </c>
      <c r="G11" s="149">
        <v>359.54</v>
      </c>
      <c r="H11" s="149">
        <v>827.64</v>
      </c>
      <c r="I11" s="199">
        <v>97.76</v>
      </c>
      <c r="J11" s="199">
        <v>23.4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49">
        <v>0</v>
      </c>
      <c r="Q11" s="199">
        <v>0</v>
      </c>
      <c r="R11" s="199">
        <v>0</v>
      </c>
      <c r="S11" s="149">
        <v>0</v>
      </c>
      <c r="T11" s="149">
        <v>0</v>
      </c>
      <c r="U11" s="149">
        <v>0</v>
      </c>
      <c r="V11" s="149">
        <v>0</v>
      </c>
      <c r="W11" s="149">
        <v>1.2</v>
      </c>
    </row>
    <row r="12" customHeight="1" spans="1:23">
      <c r="A12" s="150" t="s">
        <v>1153</v>
      </c>
      <c r="B12" s="150" t="s">
        <v>1161</v>
      </c>
      <c r="C12" s="150" t="s">
        <v>1161</v>
      </c>
      <c r="D12" s="150" t="s">
        <v>1162</v>
      </c>
      <c r="E12" s="150" t="s">
        <v>1163</v>
      </c>
      <c r="F12" s="149">
        <v>1309.54</v>
      </c>
      <c r="G12" s="149">
        <v>359.54</v>
      </c>
      <c r="H12" s="149">
        <v>827.64</v>
      </c>
      <c r="I12" s="199">
        <v>97.76</v>
      </c>
      <c r="J12" s="199">
        <v>23.4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49">
        <v>0</v>
      </c>
      <c r="Q12" s="199">
        <v>0</v>
      </c>
      <c r="R12" s="199">
        <v>0</v>
      </c>
      <c r="S12" s="149">
        <v>0</v>
      </c>
      <c r="T12" s="149">
        <v>0</v>
      </c>
      <c r="U12" s="149">
        <v>0</v>
      </c>
      <c r="V12" s="149">
        <v>0</v>
      </c>
      <c r="W12" s="149">
        <v>1.2</v>
      </c>
    </row>
    <row r="13" customHeight="1" spans="1:23">
      <c r="A13" s="150"/>
      <c r="B13" s="150"/>
      <c r="C13" s="150"/>
      <c r="D13" s="150" t="s">
        <v>1164</v>
      </c>
      <c r="E13" s="150" t="s">
        <v>1165</v>
      </c>
      <c r="F13" s="149">
        <v>15.26</v>
      </c>
      <c r="G13" s="149">
        <v>0</v>
      </c>
      <c r="H13" s="149">
        <v>0</v>
      </c>
      <c r="I13" s="199">
        <v>0</v>
      </c>
      <c r="J13" s="199">
        <v>0</v>
      </c>
      <c r="K13" s="149">
        <v>0</v>
      </c>
      <c r="L13" s="149">
        <v>0</v>
      </c>
      <c r="M13" s="149">
        <v>0</v>
      </c>
      <c r="N13" s="149">
        <v>15.26</v>
      </c>
      <c r="O13" s="149">
        <v>0</v>
      </c>
      <c r="P13" s="149">
        <v>0</v>
      </c>
      <c r="Q13" s="199">
        <v>0</v>
      </c>
      <c r="R13" s="199">
        <v>0</v>
      </c>
      <c r="S13" s="149">
        <v>0</v>
      </c>
      <c r="T13" s="149">
        <v>0</v>
      </c>
      <c r="U13" s="149">
        <v>0</v>
      </c>
      <c r="V13" s="149">
        <v>0</v>
      </c>
      <c r="W13" s="149">
        <v>0</v>
      </c>
    </row>
    <row r="14" customHeight="1" spans="1:23">
      <c r="A14" s="150" t="s">
        <v>1153</v>
      </c>
      <c r="B14" s="150" t="s">
        <v>1161</v>
      </c>
      <c r="C14" s="150" t="s">
        <v>1161</v>
      </c>
      <c r="D14" s="150" t="s">
        <v>1166</v>
      </c>
      <c r="E14" s="150" t="s">
        <v>1167</v>
      </c>
      <c r="F14" s="149">
        <v>15.26</v>
      </c>
      <c r="G14" s="149">
        <v>0</v>
      </c>
      <c r="H14" s="149">
        <v>0</v>
      </c>
      <c r="I14" s="199">
        <v>0</v>
      </c>
      <c r="J14" s="199">
        <v>0</v>
      </c>
      <c r="K14" s="149">
        <v>0</v>
      </c>
      <c r="L14" s="149">
        <v>0</v>
      </c>
      <c r="M14" s="149">
        <v>0</v>
      </c>
      <c r="N14" s="149">
        <v>15.26</v>
      </c>
      <c r="O14" s="149">
        <v>0</v>
      </c>
      <c r="P14" s="149">
        <v>0</v>
      </c>
      <c r="Q14" s="199">
        <v>0</v>
      </c>
      <c r="R14" s="199">
        <v>0</v>
      </c>
      <c r="S14" s="149">
        <v>0</v>
      </c>
      <c r="T14" s="149">
        <v>0</v>
      </c>
      <c r="U14" s="149">
        <v>0</v>
      </c>
      <c r="V14" s="149">
        <v>0</v>
      </c>
      <c r="W14" s="149">
        <v>0</v>
      </c>
    </row>
    <row r="15" customHeight="1" spans="1:23">
      <c r="A15" s="150"/>
      <c r="B15" s="150"/>
      <c r="C15" s="150"/>
      <c r="D15" s="150" t="s">
        <v>1186</v>
      </c>
      <c r="E15" s="150" t="s">
        <v>1187</v>
      </c>
      <c r="F15" s="149">
        <v>1375.01</v>
      </c>
      <c r="G15" s="149">
        <v>378.31</v>
      </c>
      <c r="H15" s="149">
        <v>868.43</v>
      </c>
      <c r="I15" s="199">
        <v>102.71</v>
      </c>
      <c r="J15" s="199">
        <v>23.76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199">
        <v>0</v>
      </c>
      <c r="R15" s="199">
        <v>0</v>
      </c>
      <c r="S15" s="149">
        <v>0</v>
      </c>
      <c r="T15" s="149">
        <v>0</v>
      </c>
      <c r="U15" s="149">
        <v>0</v>
      </c>
      <c r="V15" s="149">
        <v>0</v>
      </c>
      <c r="W15" s="149">
        <v>1.8</v>
      </c>
    </row>
    <row r="16" customHeight="1" spans="1:23">
      <c r="A16" s="150"/>
      <c r="B16" s="150"/>
      <c r="C16" s="150"/>
      <c r="D16" s="150" t="s">
        <v>1157</v>
      </c>
      <c r="E16" s="150" t="s">
        <v>1188</v>
      </c>
      <c r="F16" s="149">
        <v>1375.01</v>
      </c>
      <c r="G16" s="149">
        <v>378.31</v>
      </c>
      <c r="H16" s="149">
        <v>868.43</v>
      </c>
      <c r="I16" s="199">
        <v>102.71</v>
      </c>
      <c r="J16" s="199">
        <v>23.76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49">
        <v>0</v>
      </c>
      <c r="Q16" s="199">
        <v>0</v>
      </c>
      <c r="R16" s="199">
        <v>0</v>
      </c>
      <c r="S16" s="149">
        <v>0</v>
      </c>
      <c r="T16" s="149">
        <v>0</v>
      </c>
      <c r="U16" s="149">
        <v>0</v>
      </c>
      <c r="V16" s="149">
        <v>0</v>
      </c>
      <c r="W16" s="149">
        <v>1.8</v>
      </c>
    </row>
    <row r="17" customHeight="1" spans="1:23">
      <c r="A17" s="150"/>
      <c r="B17" s="150"/>
      <c r="C17" s="150"/>
      <c r="D17" s="150" t="s">
        <v>1189</v>
      </c>
      <c r="E17" s="150" t="s">
        <v>1190</v>
      </c>
      <c r="F17" s="149">
        <v>1375.01</v>
      </c>
      <c r="G17" s="149">
        <v>378.31</v>
      </c>
      <c r="H17" s="149">
        <v>868.43</v>
      </c>
      <c r="I17" s="199">
        <v>102.71</v>
      </c>
      <c r="J17" s="199">
        <v>23.76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199">
        <v>0</v>
      </c>
      <c r="R17" s="199">
        <v>0</v>
      </c>
      <c r="S17" s="149">
        <v>0</v>
      </c>
      <c r="T17" s="149">
        <v>0</v>
      </c>
      <c r="U17" s="149">
        <v>0</v>
      </c>
      <c r="V17" s="149">
        <v>0</v>
      </c>
      <c r="W17" s="149">
        <v>1.8</v>
      </c>
    </row>
    <row r="18" customHeight="1" spans="1:23">
      <c r="A18" s="150" t="s">
        <v>1153</v>
      </c>
      <c r="B18" s="150" t="s">
        <v>1170</v>
      </c>
      <c r="C18" s="150" t="s">
        <v>1161</v>
      </c>
      <c r="D18" s="150" t="s">
        <v>1191</v>
      </c>
      <c r="E18" s="150" t="s">
        <v>1192</v>
      </c>
      <c r="F18" s="149">
        <v>1375.01</v>
      </c>
      <c r="G18" s="149">
        <v>378.31</v>
      </c>
      <c r="H18" s="149">
        <v>868.43</v>
      </c>
      <c r="I18" s="199">
        <v>102.71</v>
      </c>
      <c r="J18" s="199">
        <v>23.76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0</v>
      </c>
      <c r="Q18" s="199">
        <v>0</v>
      </c>
      <c r="R18" s="199">
        <v>0</v>
      </c>
      <c r="S18" s="149">
        <v>0</v>
      </c>
      <c r="T18" s="149">
        <v>0</v>
      </c>
      <c r="U18" s="149">
        <v>0</v>
      </c>
      <c r="V18" s="149">
        <v>0</v>
      </c>
      <c r="W18" s="149">
        <v>1.8</v>
      </c>
    </row>
    <row r="19" customHeight="1" spans="1:23">
      <c r="A19" s="150"/>
      <c r="B19" s="150"/>
      <c r="C19" s="150"/>
      <c r="D19" s="150" t="s">
        <v>1201</v>
      </c>
      <c r="E19" s="150" t="s">
        <v>1202</v>
      </c>
      <c r="F19" s="149">
        <v>3092.05</v>
      </c>
      <c r="G19" s="149">
        <v>802</v>
      </c>
      <c r="H19" s="149">
        <v>1988.18</v>
      </c>
      <c r="I19" s="199">
        <v>228.79</v>
      </c>
      <c r="J19" s="199">
        <v>65.88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49">
        <v>0</v>
      </c>
      <c r="Q19" s="199">
        <v>0</v>
      </c>
      <c r="R19" s="199">
        <v>0</v>
      </c>
      <c r="S19" s="149">
        <v>0</v>
      </c>
      <c r="T19" s="149">
        <v>0</v>
      </c>
      <c r="U19" s="149">
        <v>0</v>
      </c>
      <c r="V19" s="149">
        <v>0</v>
      </c>
      <c r="W19" s="149">
        <v>7.2</v>
      </c>
    </row>
    <row r="20" customHeight="1" spans="1:23">
      <c r="A20" s="150"/>
      <c r="B20" s="150"/>
      <c r="C20" s="150"/>
      <c r="D20" s="150" t="s">
        <v>1157</v>
      </c>
      <c r="E20" s="150" t="s">
        <v>1203</v>
      </c>
      <c r="F20" s="149">
        <v>1811.62</v>
      </c>
      <c r="G20" s="149">
        <v>481.04</v>
      </c>
      <c r="H20" s="149">
        <v>1156.5</v>
      </c>
      <c r="I20" s="199">
        <v>134.6</v>
      </c>
      <c r="J20" s="199">
        <v>37.08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49">
        <v>0</v>
      </c>
      <c r="Q20" s="199">
        <v>0</v>
      </c>
      <c r="R20" s="199">
        <v>0</v>
      </c>
      <c r="S20" s="149">
        <v>0</v>
      </c>
      <c r="T20" s="149">
        <v>0</v>
      </c>
      <c r="U20" s="149">
        <v>0</v>
      </c>
      <c r="V20" s="149">
        <v>0</v>
      </c>
      <c r="W20" s="149">
        <v>2.4</v>
      </c>
    </row>
    <row r="21" customHeight="1" spans="1:23">
      <c r="A21" s="150"/>
      <c r="B21" s="150"/>
      <c r="C21" s="150"/>
      <c r="D21" s="150" t="s">
        <v>1204</v>
      </c>
      <c r="E21" s="150" t="s">
        <v>1205</v>
      </c>
      <c r="F21" s="149">
        <v>1811.62</v>
      </c>
      <c r="G21" s="149">
        <v>481.04</v>
      </c>
      <c r="H21" s="149">
        <v>1156.5</v>
      </c>
      <c r="I21" s="199">
        <v>134.6</v>
      </c>
      <c r="J21" s="199">
        <v>37.08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49">
        <v>0</v>
      </c>
      <c r="Q21" s="199">
        <v>0</v>
      </c>
      <c r="R21" s="199">
        <v>0</v>
      </c>
      <c r="S21" s="149">
        <v>0</v>
      </c>
      <c r="T21" s="149">
        <v>0</v>
      </c>
      <c r="U21" s="149">
        <v>0</v>
      </c>
      <c r="V21" s="149">
        <v>0</v>
      </c>
      <c r="W21" s="149">
        <v>2.4</v>
      </c>
    </row>
    <row r="22" customHeight="1" spans="1:23">
      <c r="A22" s="150" t="s">
        <v>1153</v>
      </c>
      <c r="B22" s="150" t="s">
        <v>1196</v>
      </c>
      <c r="C22" s="150" t="s">
        <v>1161</v>
      </c>
      <c r="D22" s="150" t="s">
        <v>1206</v>
      </c>
      <c r="E22" s="150" t="s">
        <v>1207</v>
      </c>
      <c r="F22" s="149">
        <v>1811.62</v>
      </c>
      <c r="G22" s="149">
        <v>481.04</v>
      </c>
      <c r="H22" s="149">
        <v>1156.5</v>
      </c>
      <c r="I22" s="199">
        <v>134.6</v>
      </c>
      <c r="J22" s="199">
        <v>37.08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49">
        <v>0</v>
      </c>
      <c r="Q22" s="199">
        <v>0</v>
      </c>
      <c r="R22" s="199">
        <v>0</v>
      </c>
      <c r="S22" s="149">
        <v>0</v>
      </c>
      <c r="T22" s="149">
        <v>0</v>
      </c>
      <c r="U22" s="149">
        <v>0</v>
      </c>
      <c r="V22" s="149">
        <v>0</v>
      </c>
      <c r="W22" s="149">
        <v>2.4</v>
      </c>
    </row>
    <row r="23" customHeight="1" spans="1:23">
      <c r="A23" s="150"/>
      <c r="B23" s="150"/>
      <c r="C23" s="150"/>
      <c r="D23" s="150" t="s">
        <v>1180</v>
      </c>
      <c r="E23" s="150" t="s">
        <v>1212</v>
      </c>
      <c r="F23" s="149">
        <v>257.71</v>
      </c>
      <c r="G23" s="149">
        <v>66.35</v>
      </c>
      <c r="H23" s="149">
        <v>166.58</v>
      </c>
      <c r="I23" s="199">
        <v>18.78</v>
      </c>
      <c r="J23" s="199">
        <v>5.4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49">
        <v>0</v>
      </c>
      <c r="Q23" s="199">
        <v>0</v>
      </c>
      <c r="R23" s="199">
        <v>0</v>
      </c>
      <c r="S23" s="149">
        <v>0</v>
      </c>
      <c r="T23" s="149">
        <v>0</v>
      </c>
      <c r="U23" s="149">
        <v>0</v>
      </c>
      <c r="V23" s="149">
        <v>0</v>
      </c>
      <c r="W23" s="149">
        <v>0.6</v>
      </c>
    </row>
    <row r="24" customHeight="1" spans="1:23">
      <c r="A24" s="150"/>
      <c r="B24" s="150"/>
      <c r="C24" s="150"/>
      <c r="D24" s="150" t="s">
        <v>1213</v>
      </c>
      <c r="E24" s="150" t="s">
        <v>1214</v>
      </c>
      <c r="F24" s="149">
        <v>257.71</v>
      </c>
      <c r="G24" s="149">
        <v>66.35</v>
      </c>
      <c r="H24" s="149">
        <v>166.58</v>
      </c>
      <c r="I24" s="199">
        <v>18.78</v>
      </c>
      <c r="J24" s="199">
        <v>5.4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49">
        <v>0</v>
      </c>
      <c r="Q24" s="199">
        <v>0</v>
      </c>
      <c r="R24" s="199">
        <v>0</v>
      </c>
      <c r="S24" s="149">
        <v>0</v>
      </c>
      <c r="T24" s="149">
        <v>0</v>
      </c>
      <c r="U24" s="149">
        <v>0</v>
      </c>
      <c r="V24" s="149">
        <v>0</v>
      </c>
      <c r="W24" s="149">
        <v>0.6</v>
      </c>
    </row>
    <row r="25" customHeight="1" spans="1:23">
      <c r="A25" s="150" t="s">
        <v>1153</v>
      </c>
      <c r="B25" s="150" t="s">
        <v>1196</v>
      </c>
      <c r="C25" s="150" t="s">
        <v>1182</v>
      </c>
      <c r="D25" s="150" t="s">
        <v>1215</v>
      </c>
      <c r="E25" s="150" t="s">
        <v>1216</v>
      </c>
      <c r="F25" s="149">
        <v>257.71</v>
      </c>
      <c r="G25" s="149">
        <v>66.35</v>
      </c>
      <c r="H25" s="149">
        <v>166.58</v>
      </c>
      <c r="I25" s="199">
        <v>18.78</v>
      </c>
      <c r="J25" s="199">
        <v>5.4</v>
      </c>
      <c r="K25" s="149">
        <v>0</v>
      </c>
      <c r="L25" s="149">
        <v>0</v>
      </c>
      <c r="M25" s="149">
        <v>0</v>
      </c>
      <c r="N25" s="149">
        <v>0</v>
      </c>
      <c r="O25" s="149">
        <v>0</v>
      </c>
      <c r="P25" s="149">
        <v>0</v>
      </c>
      <c r="Q25" s="199">
        <v>0</v>
      </c>
      <c r="R25" s="199">
        <v>0</v>
      </c>
      <c r="S25" s="149">
        <v>0</v>
      </c>
      <c r="T25" s="149">
        <v>0</v>
      </c>
      <c r="U25" s="149">
        <v>0</v>
      </c>
      <c r="V25" s="149">
        <v>0</v>
      </c>
      <c r="W25" s="149">
        <v>0.6</v>
      </c>
    </row>
    <row r="26" customHeight="1" spans="1:23">
      <c r="A26" s="150"/>
      <c r="B26" s="150"/>
      <c r="C26" s="150"/>
      <c r="D26" s="150" t="s">
        <v>1183</v>
      </c>
      <c r="E26" s="150" t="s">
        <v>1220</v>
      </c>
      <c r="F26" s="149">
        <v>1022.72</v>
      </c>
      <c r="G26" s="149">
        <v>254.61</v>
      </c>
      <c r="H26" s="149">
        <v>665.1</v>
      </c>
      <c r="I26" s="199">
        <v>75.41</v>
      </c>
      <c r="J26" s="199">
        <v>23.4</v>
      </c>
      <c r="K26" s="149">
        <v>0</v>
      </c>
      <c r="L26" s="149">
        <v>0</v>
      </c>
      <c r="M26" s="149">
        <v>0</v>
      </c>
      <c r="N26" s="149">
        <v>0</v>
      </c>
      <c r="O26" s="149">
        <v>0</v>
      </c>
      <c r="P26" s="149">
        <v>0</v>
      </c>
      <c r="Q26" s="199">
        <v>0</v>
      </c>
      <c r="R26" s="199">
        <v>0</v>
      </c>
      <c r="S26" s="149">
        <v>0</v>
      </c>
      <c r="T26" s="149">
        <v>0</v>
      </c>
      <c r="U26" s="149">
        <v>0</v>
      </c>
      <c r="V26" s="149">
        <v>0</v>
      </c>
      <c r="W26" s="149">
        <v>4.2</v>
      </c>
    </row>
    <row r="27" customHeight="1" spans="1:23">
      <c r="A27" s="150"/>
      <c r="B27" s="150"/>
      <c r="C27" s="150"/>
      <c r="D27" s="150" t="s">
        <v>1204</v>
      </c>
      <c r="E27" s="150" t="s">
        <v>1205</v>
      </c>
      <c r="F27" s="149">
        <v>834.73</v>
      </c>
      <c r="G27" s="149">
        <v>205.43</v>
      </c>
      <c r="H27" s="149">
        <v>544.18</v>
      </c>
      <c r="I27" s="199">
        <v>61.48</v>
      </c>
      <c r="J27" s="199">
        <v>19.44</v>
      </c>
      <c r="K27" s="149">
        <v>0</v>
      </c>
      <c r="L27" s="149">
        <v>0</v>
      </c>
      <c r="M27" s="149">
        <v>0</v>
      </c>
      <c r="N27" s="149">
        <v>0</v>
      </c>
      <c r="O27" s="149">
        <v>0</v>
      </c>
      <c r="P27" s="149">
        <v>0</v>
      </c>
      <c r="Q27" s="199">
        <v>0</v>
      </c>
      <c r="R27" s="199">
        <v>0</v>
      </c>
      <c r="S27" s="149">
        <v>0</v>
      </c>
      <c r="T27" s="149">
        <v>0</v>
      </c>
      <c r="U27" s="149">
        <v>0</v>
      </c>
      <c r="V27" s="149">
        <v>0</v>
      </c>
      <c r="W27" s="149">
        <v>4.2</v>
      </c>
    </row>
    <row r="28" customHeight="1" spans="1:23">
      <c r="A28" s="150" t="s">
        <v>1153</v>
      </c>
      <c r="B28" s="150" t="s">
        <v>1196</v>
      </c>
      <c r="C28" s="150" t="s">
        <v>1185</v>
      </c>
      <c r="D28" s="150" t="s">
        <v>1221</v>
      </c>
      <c r="E28" s="150" t="s">
        <v>1222</v>
      </c>
      <c r="F28" s="149">
        <v>255.74</v>
      </c>
      <c r="G28" s="149">
        <v>64.42</v>
      </c>
      <c r="H28" s="149">
        <v>165.81</v>
      </c>
      <c r="I28" s="199">
        <v>18.91</v>
      </c>
      <c r="J28" s="199">
        <v>5.4</v>
      </c>
      <c r="K28" s="149">
        <v>0</v>
      </c>
      <c r="L28" s="149">
        <v>0</v>
      </c>
      <c r="M28" s="149">
        <v>0</v>
      </c>
      <c r="N28" s="149">
        <v>0</v>
      </c>
      <c r="O28" s="149">
        <v>0</v>
      </c>
      <c r="P28" s="149">
        <v>0</v>
      </c>
      <c r="Q28" s="199">
        <v>0</v>
      </c>
      <c r="R28" s="199">
        <v>0</v>
      </c>
      <c r="S28" s="149">
        <v>0</v>
      </c>
      <c r="T28" s="149">
        <v>0</v>
      </c>
      <c r="U28" s="149">
        <v>0</v>
      </c>
      <c r="V28" s="149">
        <v>0</v>
      </c>
      <c r="W28" s="149">
        <v>1.2</v>
      </c>
    </row>
    <row r="29" customHeight="1" spans="1:23">
      <c r="A29" s="150" t="s">
        <v>1153</v>
      </c>
      <c r="B29" s="150" t="s">
        <v>1196</v>
      </c>
      <c r="C29" s="150" t="s">
        <v>1185</v>
      </c>
      <c r="D29" s="150" t="s">
        <v>1223</v>
      </c>
      <c r="E29" s="150" t="s">
        <v>1224</v>
      </c>
      <c r="F29" s="149">
        <v>116.72</v>
      </c>
      <c r="G29" s="149">
        <v>30.8</v>
      </c>
      <c r="H29" s="149">
        <v>74.73</v>
      </c>
      <c r="I29" s="199">
        <v>8.67</v>
      </c>
      <c r="J29" s="199">
        <v>2.52</v>
      </c>
      <c r="K29" s="149">
        <v>0</v>
      </c>
      <c r="L29" s="149">
        <v>0</v>
      </c>
      <c r="M29" s="149">
        <v>0</v>
      </c>
      <c r="N29" s="149">
        <v>0</v>
      </c>
      <c r="O29" s="149">
        <v>0</v>
      </c>
      <c r="P29" s="149">
        <v>0</v>
      </c>
      <c r="Q29" s="199">
        <v>0</v>
      </c>
      <c r="R29" s="199">
        <v>0</v>
      </c>
      <c r="S29" s="149">
        <v>0</v>
      </c>
      <c r="T29" s="149">
        <v>0</v>
      </c>
      <c r="U29" s="149">
        <v>0</v>
      </c>
      <c r="V29" s="149">
        <v>0</v>
      </c>
      <c r="W29" s="149">
        <v>0</v>
      </c>
    </row>
    <row r="30" customHeight="1" spans="1:23">
      <c r="A30" s="150" t="s">
        <v>1153</v>
      </c>
      <c r="B30" s="150" t="s">
        <v>1196</v>
      </c>
      <c r="C30" s="150" t="s">
        <v>1185</v>
      </c>
      <c r="D30" s="150" t="s">
        <v>1225</v>
      </c>
      <c r="E30" s="150" t="s">
        <v>1226</v>
      </c>
      <c r="F30" s="149">
        <v>462.27</v>
      </c>
      <c r="G30" s="149">
        <v>110.21</v>
      </c>
      <c r="H30" s="149">
        <v>303.64</v>
      </c>
      <c r="I30" s="199">
        <v>33.9</v>
      </c>
      <c r="J30" s="199">
        <v>11.52</v>
      </c>
      <c r="K30" s="149">
        <v>0</v>
      </c>
      <c r="L30" s="149">
        <v>0</v>
      </c>
      <c r="M30" s="149">
        <v>0</v>
      </c>
      <c r="N30" s="149">
        <v>0</v>
      </c>
      <c r="O30" s="149">
        <v>0</v>
      </c>
      <c r="P30" s="149">
        <v>0</v>
      </c>
      <c r="Q30" s="199">
        <v>0</v>
      </c>
      <c r="R30" s="199">
        <v>0</v>
      </c>
      <c r="S30" s="149">
        <v>0</v>
      </c>
      <c r="T30" s="149">
        <v>0</v>
      </c>
      <c r="U30" s="149">
        <v>0</v>
      </c>
      <c r="V30" s="149">
        <v>0</v>
      </c>
      <c r="W30" s="149">
        <v>3</v>
      </c>
    </row>
    <row r="31" customHeight="1" spans="1:23">
      <c r="A31" s="150"/>
      <c r="B31" s="150"/>
      <c r="C31" s="150"/>
      <c r="D31" s="150" t="s">
        <v>1227</v>
      </c>
      <c r="E31" s="150" t="s">
        <v>1228</v>
      </c>
      <c r="F31" s="149">
        <v>187.99</v>
      </c>
      <c r="G31" s="149">
        <v>49.18</v>
      </c>
      <c r="H31" s="149">
        <v>120.92</v>
      </c>
      <c r="I31" s="199">
        <v>13.93</v>
      </c>
      <c r="J31" s="199">
        <v>3.96</v>
      </c>
      <c r="K31" s="149">
        <v>0</v>
      </c>
      <c r="L31" s="149">
        <v>0</v>
      </c>
      <c r="M31" s="149">
        <v>0</v>
      </c>
      <c r="N31" s="149">
        <v>0</v>
      </c>
      <c r="O31" s="149">
        <v>0</v>
      </c>
      <c r="P31" s="149">
        <v>0</v>
      </c>
      <c r="Q31" s="199">
        <v>0</v>
      </c>
      <c r="R31" s="199">
        <v>0</v>
      </c>
      <c r="S31" s="149">
        <v>0</v>
      </c>
      <c r="T31" s="149">
        <v>0</v>
      </c>
      <c r="U31" s="149">
        <v>0</v>
      </c>
      <c r="V31" s="149">
        <v>0</v>
      </c>
      <c r="W31" s="149">
        <v>0</v>
      </c>
    </row>
    <row r="32" customHeight="1" spans="1:23">
      <c r="A32" s="150" t="s">
        <v>1153</v>
      </c>
      <c r="B32" s="150" t="s">
        <v>1196</v>
      </c>
      <c r="C32" s="150" t="s">
        <v>1185</v>
      </c>
      <c r="D32" s="150" t="s">
        <v>1229</v>
      </c>
      <c r="E32" s="150" t="s">
        <v>1230</v>
      </c>
      <c r="F32" s="149">
        <v>187.99</v>
      </c>
      <c r="G32" s="149">
        <v>49.18</v>
      </c>
      <c r="H32" s="149">
        <v>120.92</v>
      </c>
      <c r="I32" s="199">
        <v>13.93</v>
      </c>
      <c r="J32" s="199">
        <v>3.96</v>
      </c>
      <c r="K32" s="149">
        <v>0</v>
      </c>
      <c r="L32" s="149">
        <v>0</v>
      </c>
      <c r="M32" s="149">
        <v>0</v>
      </c>
      <c r="N32" s="149">
        <v>0</v>
      </c>
      <c r="O32" s="149">
        <v>0</v>
      </c>
      <c r="P32" s="149">
        <v>0</v>
      </c>
      <c r="Q32" s="199">
        <v>0</v>
      </c>
      <c r="R32" s="199">
        <v>0</v>
      </c>
      <c r="S32" s="149">
        <v>0</v>
      </c>
      <c r="T32" s="149">
        <v>0</v>
      </c>
      <c r="U32" s="149">
        <v>0</v>
      </c>
      <c r="V32" s="149">
        <v>0</v>
      </c>
      <c r="W32" s="149">
        <v>0</v>
      </c>
    </row>
    <row r="33" customHeight="1" spans="1:23">
      <c r="A33" s="150"/>
      <c r="B33" s="150"/>
      <c r="C33" s="150"/>
      <c r="D33" s="150" t="s">
        <v>1239</v>
      </c>
      <c r="E33" s="150" t="s">
        <v>1240</v>
      </c>
      <c r="F33" s="149">
        <v>1080.56</v>
      </c>
      <c r="G33" s="149">
        <v>281.75</v>
      </c>
      <c r="H33" s="149">
        <v>693.99</v>
      </c>
      <c r="I33" s="199">
        <v>80.1</v>
      </c>
      <c r="J33" s="199">
        <v>24.12</v>
      </c>
      <c r="K33" s="149">
        <v>0</v>
      </c>
      <c r="L33" s="149">
        <v>0</v>
      </c>
      <c r="M33" s="149">
        <v>0</v>
      </c>
      <c r="N33" s="149">
        <v>0</v>
      </c>
      <c r="O33" s="149">
        <v>0</v>
      </c>
      <c r="P33" s="149">
        <v>0</v>
      </c>
      <c r="Q33" s="199">
        <v>0</v>
      </c>
      <c r="R33" s="199">
        <v>0</v>
      </c>
      <c r="S33" s="149">
        <v>0</v>
      </c>
      <c r="T33" s="149">
        <v>0</v>
      </c>
      <c r="U33" s="149">
        <v>0</v>
      </c>
      <c r="V33" s="149">
        <v>0</v>
      </c>
      <c r="W33" s="149">
        <v>0.6</v>
      </c>
    </row>
    <row r="34" customHeight="1" spans="1:23">
      <c r="A34" s="150"/>
      <c r="B34" s="150"/>
      <c r="C34" s="150"/>
      <c r="D34" s="150" t="s">
        <v>1157</v>
      </c>
      <c r="E34" s="150" t="s">
        <v>1241</v>
      </c>
      <c r="F34" s="149">
        <v>1080.56</v>
      </c>
      <c r="G34" s="149">
        <v>281.75</v>
      </c>
      <c r="H34" s="149">
        <v>693.99</v>
      </c>
      <c r="I34" s="199">
        <v>80.1</v>
      </c>
      <c r="J34" s="199">
        <v>24.12</v>
      </c>
      <c r="K34" s="149">
        <v>0</v>
      </c>
      <c r="L34" s="149">
        <v>0</v>
      </c>
      <c r="M34" s="149">
        <v>0</v>
      </c>
      <c r="N34" s="149">
        <v>0</v>
      </c>
      <c r="O34" s="149">
        <v>0</v>
      </c>
      <c r="P34" s="149">
        <v>0</v>
      </c>
      <c r="Q34" s="199">
        <v>0</v>
      </c>
      <c r="R34" s="199">
        <v>0</v>
      </c>
      <c r="S34" s="149">
        <v>0</v>
      </c>
      <c r="T34" s="149">
        <v>0</v>
      </c>
      <c r="U34" s="149">
        <v>0</v>
      </c>
      <c r="V34" s="149">
        <v>0</v>
      </c>
      <c r="W34" s="149">
        <v>0.6</v>
      </c>
    </row>
    <row r="35" customHeight="1" spans="1:23">
      <c r="A35" s="150"/>
      <c r="B35" s="150"/>
      <c r="C35" s="150"/>
      <c r="D35" s="150" t="s">
        <v>1242</v>
      </c>
      <c r="E35" s="150" t="s">
        <v>1243</v>
      </c>
      <c r="F35" s="149">
        <v>1080.56</v>
      </c>
      <c r="G35" s="149">
        <v>281.75</v>
      </c>
      <c r="H35" s="149">
        <v>693.99</v>
      </c>
      <c r="I35" s="199">
        <v>80.1</v>
      </c>
      <c r="J35" s="199">
        <v>24.12</v>
      </c>
      <c r="K35" s="149">
        <v>0</v>
      </c>
      <c r="L35" s="149">
        <v>0</v>
      </c>
      <c r="M35" s="149">
        <v>0</v>
      </c>
      <c r="N35" s="149">
        <v>0</v>
      </c>
      <c r="O35" s="149">
        <v>0</v>
      </c>
      <c r="P35" s="149">
        <v>0</v>
      </c>
      <c r="Q35" s="199">
        <v>0</v>
      </c>
      <c r="R35" s="199">
        <v>0</v>
      </c>
      <c r="S35" s="149">
        <v>0</v>
      </c>
      <c r="T35" s="149">
        <v>0</v>
      </c>
      <c r="U35" s="149">
        <v>0</v>
      </c>
      <c r="V35" s="149">
        <v>0</v>
      </c>
      <c r="W35" s="149">
        <v>0.6</v>
      </c>
    </row>
    <row r="36" customHeight="1" spans="1:23">
      <c r="A36" s="150" t="s">
        <v>1153</v>
      </c>
      <c r="B36" s="150" t="s">
        <v>1173</v>
      </c>
      <c r="C36" s="150" t="s">
        <v>1161</v>
      </c>
      <c r="D36" s="150" t="s">
        <v>1244</v>
      </c>
      <c r="E36" s="150" t="s">
        <v>1245</v>
      </c>
      <c r="F36" s="149">
        <v>1080.56</v>
      </c>
      <c r="G36" s="149">
        <v>281.75</v>
      </c>
      <c r="H36" s="149">
        <v>693.99</v>
      </c>
      <c r="I36" s="199">
        <v>80.1</v>
      </c>
      <c r="J36" s="199">
        <v>24.12</v>
      </c>
      <c r="K36" s="149">
        <v>0</v>
      </c>
      <c r="L36" s="149">
        <v>0</v>
      </c>
      <c r="M36" s="149">
        <v>0</v>
      </c>
      <c r="N36" s="149">
        <v>0</v>
      </c>
      <c r="O36" s="149">
        <v>0</v>
      </c>
      <c r="P36" s="149">
        <v>0</v>
      </c>
      <c r="Q36" s="199">
        <v>0</v>
      </c>
      <c r="R36" s="199">
        <v>0</v>
      </c>
      <c r="S36" s="149">
        <v>0</v>
      </c>
      <c r="T36" s="149">
        <v>0</v>
      </c>
      <c r="U36" s="149">
        <v>0</v>
      </c>
      <c r="V36" s="149">
        <v>0</v>
      </c>
      <c r="W36" s="149">
        <v>0.6</v>
      </c>
    </row>
    <row r="37" customHeight="1" spans="1:23">
      <c r="A37" s="150"/>
      <c r="B37" s="150"/>
      <c r="C37" s="150"/>
      <c r="D37" s="150" t="s">
        <v>1248</v>
      </c>
      <c r="E37" s="150" t="s">
        <v>1249</v>
      </c>
      <c r="F37" s="149">
        <v>459.61</v>
      </c>
      <c r="G37" s="149">
        <v>123.19</v>
      </c>
      <c r="H37" s="149">
        <v>291.75</v>
      </c>
      <c r="I37" s="199">
        <v>34.11</v>
      </c>
      <c r="J37" s="199">
        <v>9.36</v>
      </c>
      <c r="K37" s="149">
        <v>0</v>
      </c>
      <c r="L37" s="149">
        <v>0</v>
      </c>
      <c r="M37" s="149">
        <v>0</v>
      </c>
      <c r="N37" s="149">
        <v>0</v>
      </c>
      <c r="O37" s="149">
        <v>0</v>
      </c>
      <c r="P37" s="149">
        <v>0</v>
      </c>
      <c r="Q37" s="199">
        <v>0</v>
      </c>
      <c r="R37" s="199">
        <v>0</v>
      </c>
      <c r="S37" s="149">
        <v>0</v>
      </c>
      <c r="T37" s="149">
        <v>0</v>
      </c>
      <c r="U37" s="149">
        <v>0</v>
      </c>
      <c r="V37" s="149">
        <v>0</v>
      </c>
      <c r="W37" s="149">
        <v>1.2</v>
      </c>
    </row>
    <row r="38" customHeight="1" spans="1:23">
      <c r="A38" s="150"/>
      <c r="B38" s="150"/>
      <c r="C38" s="150"/>
      <c r="D38" s="150" t="s">
        <v>1157</v>
      </c>
      <c r="E38" s="150" t="s">
        <v>1250</v>
      </c>
      <c r="F38" s="149">
        <v>459.61</v>
      </c>
      <c r="G38" s="149">
        <v>123.19</v>
      </c>
      <c r="H38" s="149">
        <v>291.75</v>
      </c>
      <c r="I38" s="199">
        <v>34.11</v>
      </c>
      <c r="J38" s="199">
        <v>9.36</v>
      </c>
      <c r="K38" s="149">
        <v>0</v>
      </c>
      <c r="L38" s="149">
        <v>0</v>
      </c>
      <c r="M38" s="149">
        <v>0</v>
      </c>
      <c r="N38" s="149">
        <v>0</v>
      </c>
      <c r="O38" s="149">
        <v>0</v>
      </c>
      <c r="P38" s="149">
        <v>0</v>
      </c>
      <c r="Q38" s="199">
        <v>0</v>
      </c>
      <c r="R38" s="199">
        <v>0</v>
      </c>
      <c r="S38" s="149">
        <v>0</v>
      </c>
      <c r="T38" s="149">
        <v>0</v>
      </c>
      <c r="U38" s="149">
        <v>0</v>
      </c>
      <c r="V38" s="149">
        <v>0</v>
      </c>
      <c r="W38" s="149">
        <v>1.2</v>
      </c>
    </row>
    <row r="39" customHeight="1" spans="1:23">
      <c r="A39" s="150"/>
      <c r="B39" s="150"/>
      <c r="C39" s="150"/>
      <c r="D39" s="150" t="s">
        <v>1251</v>
      </c>
      <c r="E39" s="150" t="s">
        <v>1252</v>
      </c>
      <c r="F39" s="149">
        <v>459.61</v>
      </c>
      <c r="G39" s="149">
        <v>123.19</v>
      </c>
      <c r="H39" s="149">
        <v>291.75</v>
      </c>
      <c r="I39" s="199">
        <v>34.11</v>
      </c>
      <c r="J39" s="199">
        <v>9.36</v>
      </c>
      <c r="K39" s="149">
        <v>0</v>
      </c>
      <c r="L39" s="149">
        <v>0</v>
      </c>
      <c r="M39" s="149">
        <v>0</v>
      </c>
      <c r="N39" s="149">
        <v>0</v>
      </c>
      <c r="O39" s="149">
        <v>0</v>
      </c>
      <c r="P39" s="149">
        <v>0</v>
      </c>
      <c r="Q39" s="199">
        <v>0</v>
      </c>
      <c r="R39" s="199">
        <v>0</v>
      </c>
      <c r="S39" s="149">
        <v>0</v>
      </c>
      <c r="T39" s="149">
        <v>0</v>
      </c>
      <c r="U39" s="149">
        <v>0</v>
      </c>
      <c r="V39" s="149">
        <v>0</v>
      </c>
      <c r="W39" s="149">
        <v>1.2</v>
      </c>
    </row>
    <row r="40" customHeight="1" spans="1:23">
      <c r="A40" s="150" t="s">
        <v>1153</v>
      </c>
      <c r="B40" s="150" t="s">
        <v>1176</v>
      </c>
      <c r="C40" s="150" t="s">
        <v>1161</v>
      </c>
      <c r="D40" s="150" t="s">
        <v>1253</v>
      </c>
      <c r="E40" s="150" t="s">
        <v>1254</v>
      </c>
      <c r="F40" s="149">
        <v>459.61</v>
      </c>
      <c r="G40" s="149">
        <v>123.19</v>
      </c>
      <c r="H40" s="149">
        <v>291.75</v>
      </c>
      <c r="I40" s="199">
        <v>34.11</v>
      </c>
      <c r="J40" s="199">
        <v>9.36</v>
      </c>
      <c r="K40" s="149">
        <v>0</v>
      </c>
      <c r="L40" s="149">
        <v>0</v>
      </c>
      <c r="M40" s="149">
        <v>0</v>
      </c>
      <c r="N40" s="149">
        <v>0</v>
      </c>
      <c r="O40" s="149">
        <v>0</v>
      </c>
      <c r="P40" s="149">
        <v>0</v>
      </c>
      <c r="Q40" s="199">
        <v>0</v>
      </c>
      <c r="R40" s="199">
        <v>0</v>
      </c>
      <c r="S40" s="149">
        <v>0</v>
      </c>
      <c r="T40" s="149">
        <v>0</v>
      </c>
      <c r="U40" s="149">
        <v>0</v>
      </c>
      <c r="V40" s="149">
        <v>0</v>
      </c>
      <c r="W40" s="149">
        <v>1.2</v>
      </c>
    </row>
    <row r="41" customHeight="1" spans="1:23">
      <c r="A41" s="150"/>
      <c r="B41" s="150"/>
      <c r="C41" s="150"/>
      <c r="D41" s="150" t="s">
        <v>1258</v>
      </c>
      <c r="E41" s="150" t="s">
        <v>1259</v>
      </c>
      <c r="F41" s="149">
        <v>746.88</v>
      </c>
      <c r="G41" s="149">
        <v>193.22</v>
      </c>
      <c r="H41" s="149">
        <v>480.9</v>
      </c>
      <c r="I41" s="199">
        <v>55.36</v>
      </c>
      <c r="J41" s="199">
        <v>16.2</v>
      </c>
      <c r="K41" s="149">
        <v>0</v>
      </c>
      <c r="L41" s="149">
        <v>0</v>
      </c>
      <c r="M41" s="149">
        <v>0</v>
      </c>
      <c r="N41" s="149">
        <v>0</v>
      </c>
      <c r="O41" s="149">
        <v>0</v>
      </c>
      <c r="P41" s="149">
        <v>0</v>
      </c>
      <c r="Q41" s="199">
        <v>0</v>
      </c>
      <c r="R41" s="199">
        <v>0</v>
      </c>
      <c r="S41" s="149">
        <v>0</v>
      </c>
      <c r="T41" s="149">
        <v>0</v>
      </c>
      <c r="U41" s="149">
        <v>0</v>
      </c>
      <c r="V41" s="149">
        <v>0</v>
      </c>
      <c r="W41" s="149">
        <v>1.2</v>
      </c>
    </row>
    <row r="42" customHeight="1" spans="1:23">
      <c r="A42" s="150"/>
      <c r="B42" s="150"/>
      <c r="C42" s="150"/>
      <c r="D42" s="150" t="s">
        <v>1157</v>
      </c>
      <c r="E42" s="150" t="s">
        <v>1260</v>
      </c>
      <c r="F42" s="149">
        <v>746.88</v>
      </c>
      <c r="G42" s="149">
        <v>193.22</v>
      </c>
      <c r="H42" s="149">
        <v>480.9</v>
      </c>
      <c r="I42" s="199">
        <v>55.36</v>
      </c>
      <c r="J42" s="199">
        <v>16.2</v>
      </c>
      <c r="K42" s="149">
        <v>0</v>
      </c>
      <c r="L42" s="149">
        <v>0</v>
      </c>
      <c r="M42" s="149">
        <v>0</v>
      </c>
      <c r="N42" s="149">
        <v>0</v>
      </c>
      <c r="O42" s="149">
        <v>0</v>
      </c>
      <c r="P42" s="149">
        <v>0</v>
      </c>
      <c r="Q42" s="199">
        <v>0</v>
      </c>
      <c r="R42" s="199">
        <v>0</v>
      </c>
      <c r="S42" s="149">
        <v>0</v>
      </c>
      <c r="T42" s="149">
        <v>0</v>
      </c>
      <c r="U42" s="149">
        <v>0</v>
      </c>
      <c r="V42" s="149">
        <v>0</v>
      </c>
      <c r="W42" s="149">
        <v>1.2</v>
      </c>
    </row>
    <row r="43" customHeight="1" spans="1:23">
      <c r="A43" s="150"/>
      <c r="B43" s="150"/>
      <c r="C43" s="150"/>
      <c r="D43" s="150" t="s">
        <v>1261</v>
      </c>
      <c r="E43" s="150" t="s">
        <v>1262</v>
      </c>
      <c r="F43" s="149">
        <v>746.88</v>
      </c>
      <c r="G43" s="149">
        <v>193.22</v>
      </c>
      <c r="H43" s="149">
        <v>480.9</v>
      </c>
      <c r="I43" s="199">
        <v>55.36</v>
      </c>
      <c r="J43" s="199">
        <v>16.2</v>
      </c>
      <c r="K43" s="149">
        <v>0</v>
      </c>
      <c r="L43" s="149">
        <v>0</v>
      </c>
      <c r="M43" s="149">
        <v>0</v>
      </c>
      <c r="N43" s="149">
        <v>0</v>
      </c>
      <c r="O43" s="149">
        <v>0</v>
      </c>
      <c r="P43" s="149">
        <v>0</v>
      </c>
      <c r="Q43" s="199">
        <v>0</v>
      </c>
      <c r="R43" s="199">
        <v>0</v>
      </c>
      <c r="S43" s="149">
        <v>0</v>
      </c>
      <c r="T43" s="149">
        <v>0</v>
      </c>
      <c r="U43" s="149">
        <v>0</v>
      </c>
      <c r="V43" s="149">
        <v>0</v>
      </c>
      <c r="W43" s="149">
        <v>1.2</v>
      </c>
    </row>
    <row r="44" customHeight="1" spans="1:23">
      <c r="A44" s="150" t="s">
        <v>1153</v>
      </c>
      <c r="B44" s="150" t="s">
        <v>1179</v>
      </c>
      <c r="C44" s="150" t="s">
        <v>1161</v>
      </c>
      <c r="D44" s="150" t="s">
        <v>1263</v>
      </c>
      <c r="E44" s="150" t="s">
        <v>1264</v>
      </c>
      <c r="F44" s="149">
        <v>746.88</v>
      </c>
      <c r="G44" s="149">
        <v>193.22</v>
      </c>
      <c r="H44" s="149">
        <v>480.9</v>
      </c>
      <c r="I44" s="199">
        <v>55.36</v>
      </c>
      <c r="J44" s="199">
        <v>16.2</v>
      </c>
      <c r="K44" s="149">
        <v>0</v>
      </c>
      <c r="L44" s="149">
        <v>0</v>
      </c>
      <c r="M44" s="149">
        <v>0</v>
      </c>
      <c r="N44" s="149">
        <v>0</v>
      </c>
      <c r="O44" s="149">
        <v>0</v>
      </c>
      <c r="P44" s="149">
        <v>0</v>
      </c>
      <c r="Q44" s="199">
        <v>0</v>
      </c>
      <c r="R44" s="199">
        <v>0</v>
      </c>
      <c r="S44" s="149">
        <v>0</v>
      </c>
      <c r="T44" s="149">
        <v>0</v>
      </c>
      <c r="U44" s="149">
        <v>0</v>
      </c>
      <c r="V44" s="149">
        <v>0</v>
      </c>
      <c r="W44" s="149">
        <v>1.2</v>
      </c>
    </row>
    <row r="45" customHeight="1" spans="1:23">
      <c r="A45" s="150"/>
      <c r="B45" s="150"/>
      <c r="C45" s="150"/>
      <c r="D45" s="150" t="s">
        <v>1276</v>
      </c>
      <c r="E45" s="150" t="s">
        <v>1277</v>
      </c>
      <c r="F45" s="149">
        <v>653.58</v>
      </c>
      <c r="G45" s="149">
        <v>167.58</v>
      </c>
      <c r="H45" s="149">
        <v>423.93</v>
      </c>
      <c r="I45" s="199">
        <v>47.79</v>
      </c>
      <c r="J45" s="199">
        <v>13.68</v>
      </c>
      <c r="K45" s="149">
        <v>0</v>
      </c>
      <c r="L45" s="149">
        <v>0</v>
      </c>
      <c r="M45" s="149">
        <v>0</v>
      </c>
      <c r="N45" s="149">
        <v>0</v>
      </c>
      <c r="O45" s="149">
        <v>0</v>
      </c>
      <c r="P45" s="149">
        <v>0</v>
      </c>
      <c r="Q45" s="199">
        <v>0</v>
      </c>
      <c r="R45" s="199">
        <v>0</v>
      </c>
      <c r="S45" s="149">
        <v>0</v>
      </c>
      <c r="T45" s="149">
        <v>0</v>
      </c>
      <c r="U45" s="149">
        <v>0</v>
      </c>
      <c r="V45" s="149">
        <v>0</v>
      </c>
      <c r="W45" s="149">
        <v>0.6</v>
      </c>
    </row>
    <row r="46" customHeight="1" spans="1:23">
      <c r="A46" s="150"/>
      <c r="B46" s="150"/>
      <c r="C46" s="150"/>
      <c r="D46" s="150" t="s">
        <v>1157</v>
      </c>
      <c r="E46" s="150" t="s">
        <v>1278</v>
      </c>
      <c r="F46" s="149">
        <v>653.58</v>
      </c>
      <c r="G46" s="149">
        <v>167.58</v>
      </c>
      <c r="H46" s="149">
        <v>423.93</v>
      </c>
      <c r="I46" s="199">
        <v>47.79</v>
      </c>
      <c r="J46" s="199">
        <v>13.68</v>
      </c>
      <c r="K46" s="149">
        <v>0</v>
      </c>
      <c r="L46" s="149">
        <v>0</v>
      </c>
      <c r="M46" s="149">
        <v>0</v>
      </c>
      <c r="N46" s="149">
        <v>0</v>
      </c>
      <c r="O46" s="149">
        <v>0</v>
      </c>
      <c r="P46" s="149">
        <v>0</v>
      </c>
      <c r="Q46" s="199">
        <v>0</v>
      </c>
      <c r="R46" s="199">
        <v>0</v>
      </c>
      <c r="S46" s="149">
        <v>0</v>
      </c>
      <c r="T46" s="149">
        <v>0</v>
      </c>
      <c r="U46" s="149">
        <v>0</v>
      </c>
      <c r="V46" s="149">
        <v>0</v>
      </c>
      <c r="W46" s="149">
        <v>0.6</v>
      </c>
    </row>
    <row r="47" customHeight="1" spans="1:23">
      <c r="A47" s="150"/>
      <c r="B47" s="150"/>
      <c r="C47" s="150"/>
      <c r="D47" s="150" t="s">
        <v>1279</v>
      </c>
      <c r="E47" s="150" t="s">
        <v>1280</v>
      </c>
      <c r="F47" s="149">
        <v>653.58</v>
      </c>
      <c r="G47" s="149">
        <v>167.58</v>
      </c>
      <c r="H47" s="149">
        <v>423.93</v>
      </c>
      <c r="I47" s="199">
        <v>47.79</v>
      </c>
      <c r="J47" s="199">
        <v>13.68</v>
      </c>
      <c r="K47" s="149">
        <v>0</v>
      </c>
      <c r="L47" s="149">
        <v>0</v>
      </c>
      <c r="M47" s="149">
        <v>0</v>
      </c>
      <c r="N47" s="149">
        <v>0</v>
      </c>
      <c r="O47" s="149">
        <v>0</v>
      </c>
      <c r="P47" s="149">
        <v>0</v>
      </c>
      <c r="Q47" s="199">
        <v>0</v>
      </c>
      <c r="R47" s="199">
        <v>0</v>
      </c>
      <c r="S47" s="149">
        <v>0</v>
      </c>
      <c r="T47" s="149">
        <v>0</v>
      </c>
      <c r="U47" s="149">
        <v>0</v>
      </c>
      <c r="V47" s="149">
        <v>0</v>
      </c>
      <c r="W47" s="149">
        <v>0.6</v>
      </c>
    </row>
    <row r="48" customHeight="1" spans="1:23">
      <c r="A48" s="150" t="s">
        <v>1153</v>
      </c>
      <c r="B48" s="150" t="s">
        <v>1182</v>
      </c>
      <c r="C48" s="150" t="s">
        <v>1161</v>
      </c>
      <c r="D48" s="150" t="s">
        <v>1281</v>
      </c>
      <c r="E48" s="150" t="s">
        <v>1282</v>
      </c>
      <c r="F48" s="149">
        <v>653.58</v>
      </c>
      <c r="G48" s="149">
        <v>167.58</v>
      </c>
      <c r="H48" s="149">
        <v>423.93</v>
      </c>
      <c r="I48" s="199">
        <v>47.79</v>
      </c>
      <c r="J48" s="199">
        <v>13.68</v>
      </c>
      <c r="K48" s="149">
        <v>0</v>
      </c>
      <c r="L48" s="149">
        <v>0</v>
      </c>
      <c r="M48" s="149">
        <v>0</v>
      </c>
      <c r="N48" s="149">
        <v>0</v>
      </c>
      <c r="O48" s="149">
        <v>0</v>
      </c>
      <c r="P48" s="149">
        <v>0</v>
      </c>
      <c r="Q48" s="199">
        <v>0</v>
      </c>
      <c r="R48" s="199">
        <v>0</v>
      </c>
      <c r="S48" s="149">
        <v>0</v>
      </c>
      <c r="T48" s="149">
        <v>0</v>
      </c>
      <c r="U48" s="149">
        <v>0</v>
      </c>
      <c r="V48" s="149">
        <v>0</v>
      </c>
      <c r="W48" s="149">
        <v>0.6</v>
      </c>
    </row>
    <row r="49" customHeight="1" spans="1:23">
      <c r="A49" s="150"/>
      <c r="B49" s="150"/>
      <c r="C49" s="150"/>
      <c r="D49" s="150" t="s">
        <v>1286</v>
      </c>
      <c r="E49" s="150" t="s">
        <v>1287</v>
      </c>
      <c r="F49" s="149">
        <v>1020.96</v>
      </c>
      <c r="G49" s="149">
        <v>269.32</v>
      </c>
      <c r="H49" s="149">
        <v>651.48</v>
      </c>
      <c r="I49" s="199">
        <v>75.56</v>
      </c>
      <c r="J49" s="199">
        <v>23.4</v>
      </c>
      <c r="K49" s="149">
        <v>0</v>
      </c>
      <c r="L49" s="149">
        <v>0</v>
      </c>
      <c r="M49" s="149">
        <v>0</v>
      </c>
      <c r="N49" s="149">
        <v>0</v>
      </c>
      <c r="O49" s="149">
        <v>0</v>
      </c>
      <c r="P49" s="149">
        <v>0</v>
      </c>
      <c r="Q49" s="199">
        <v>0</v>
      </c>
      <c r="R49" s="199">
        <v>0</v>
      </c>
      <c r="S49" s="149">
        <v>0</v>
      </c>
      <c r="T49" s="149">
        <v>0</v>
      </c>
      <c r="U49" s="149">
        <v>0</v>
      </c>
      <c r="V49" s="149">
        <v>0</v>
      </c>
      <c r="W49" s="149">
        <v>1.2</v>
      </c>
    </row>
    <row r="50" customHeight="1" spans="1:23">
      <c r="A50" s="150"/>
      <c r="B50" s="150"/>
      <c r="C50" s="150"/>
      <c r="D50" s="150" t="s">
        <v>1157</v>
      </c>
      <c r="E50" s="150" t="s">
        <v>1288</v>
      </c>
      <c r="F50" s="149">
        <v>1020.96</v>
      </c>
      <c r="G50" s="149">
        <v>269.32</v>
      </c>
      <c r="H50" s="149">
        <v>651.48</v>
      </c>
      <c r="I50" s="199">
        <v>75.56</v>
      </c>
      <c r="J50" s="199">
        <v>23.4</v>
      </c>
      <c r="K50" s="149">
        <v>0</v>
      </c>
      <c r="L50" s="149">
        <v>0</v>
      </c>
      <c r="M50" s="149">
        <v>0</v>
      </c>
      <c r="N50" s="149">
        <v>0</v>
      </c>
      <c r="O50" s="149">
        <v>0</v>
      </c>
      <c r="P50" s="149">
        <v>0</v>
      </c>
      <c r="Q50" s="199">
        <v>0</v>
      </c>
      <c r="R50" s="199">
        <v>0</v>
      </c>
      <c r="S50" s="149">
        <v>0</v>
      </c>
      <c r="T50" s="149">
        <v>0</v>
      </c>
      <c r="U50" s="149">
        <v>0</v>
      </c>
      <c r="V50" s="149">
        <v>0</v>
      </c>
      <c r="W50" s="149">
        <v>1.2</v>
      </c>
    </row>
    <row r="51" customHeight="1" spans="1:23">
      <c r="A51" s="150"/>
      <c r="B51" s="150"/>
      <c r="C51" s="150"/>
      <c r="D51" s="150" t="s">
        <v>1289</v>
      </c>
      <c r="E51" s="150" t="s">
        <v>1290</v>
      </c>
      <c r="F51" s="149">
        <v>1020.96</v>
      </c>
      <c r="G51" s="149">
        <v>269.32</v>
      </c>
      <c r="H51" s="149">
        <v>651.48</v>
      </c>
      <c r="I51" s="199">
        <v>75.56</v>
      </c>
      <c r="J51" s="199">
        <v>23.4</v>
      </c>
      <c r="K51" s="149">
        <v>0</v>
      </c>
      <c r="L51" s="149">
        <v>0</v>
      </c>
      <c r="M51" s="149">
        <v>0</v>
      </c>
      <c r="N51" s="149">
        <v>0</v>
      </c>
      <c r="O51" s="149">
        <v>0</v>
      </c>
      <c r="P51" s="149">
        <v>0</v>
      </c>
      <c r="Q51" s="199">
        <v>0</v>
      </c>
      <c r="R51" s="199">
        <v>0</v>
      </c>
      <c r="S51" s="149">
        <v>0</v>
      </c>
      <c r="T51" s="149">
        <v>0</v>
      </c>
      <c r="U51" s="149">
        <v>0</v>
      </c>
      <c r="V51" s="149">
        <v>0</v>
      </c>
      <c r="W51" s="149">
        <v>1.2</v>
      </c>
    </row>
    <row r="52" customHeight="1" spans="1:23">
      <c r="A52" s="150" t="s">
        <v>1153</v>
      </c>
      <c r="B52" s="150" t="s">
        <v>1291</v>
      </c>
      <c r="C52" s="150" t="s">
        <v>1161</v>
      </c>
      <c r="D52" s="150" t="s">
        <v>1292</v>
      </c>
      <c r="E52" s="150" t="s">
        <v>1293</v>
      </c>
      <c r="F52" s="149">
        <v>1020.96</v>
      </c>
      <c r="G52" s="149">
        <v>269.32</v>
      </c>
      <c r="H52" s="149">
        <v>651.48</v>
      </c>
      <c r="I52" s="199">
        <v>75.56</v>
      </c>
      <c r="J52" s="199">
        <v>23.4</v>
      </c>
      <c r="K52" s="149">
        <v>0</v>
      </c>
      <c r="L52" s="149">
        <v>0</v>
      </c>
      <c r="M52" s="149">
        <v>0</v>
      </c>
      <c r="N52" s="149">
        <v>0</v>
      </c>
      <c r="O52" s="149">
        <v>0</v>
      </c>
      <c r="P52" s="149">
        <v>0</v>
      </c>
      <c r="Q52" s="199">
        <v>0</v>
      </c>
      <c r="R52" s="199">
        <v>0</v>
      </c>
      <c r="S52" s="149">
        <v>0</v>
      </c>
      <c r="T52" s="149">
        <v>0</v>
      </c>
      <c r="U52" s="149">
        <v>0</v>
      </c>
      <c r="V52" s="149">
        <v>0</v>
      </c>
      <c r="W52" s="149">
        <v>1.2</v>
      </c>
    </row>
    <row r="53" customHeight="1" spans="1:23">
      <c r="A53" s="150"/>
      <c r="B53" s="150"/>
      <c r="C53" s="150"/>
      <c r="D53" s="150" t="s">
        <v>1295</v>
      </c>
      <c r="E53" s="150" t="s">
        <v>1296</v>
      </c>
      <c r="F53" s="149">
        <v>1597.16</v>
      </c>
      <c r="G53" s="149">
        <v>414.7</v>
      </c>
      <c r="H53" s="149">
        <v>1033.69</v>
      </c>
      <c r="I53" s="199">
        <v>114.93</v>
      </c>
      <c r="J53" s="199">
        <v>32.04</v>
      </c>
      <c r="K53" s="149">
        <v>0</v>
      </c>
      <c r="L53" s="149">
        <v>0</v>
      </c>
      <c r="M53" s="149">
        <v>0</v>
      </c>
      <c r="N53" s="149">
        <v>0</v>
      </c>
      <c r="O53" s="149">
        <v>0</v>
      </c>
      <c r="P53" s="149">
        <v>0</v>
      </c>
      <c r="Q53" s="199">
        <v>0</v>
      </c>
      <c r="R53" s="199">
        <v>0</v>
      </c>
      <c r="S53" s="149">
        <v>0</v>
      </c>
      <c r="T53" s="149">
        <v>0</v>
      </c>
      <c r="U53" s="149">
        <v>0</v>
      </c>
      <c r="V53" s="149">
        <v>0</v>
      </c>
      <c r="W53" s="149">
        <v>1.8</v>
      </c>
    </row>
    <row r="54" customHeight="1" spans="1:23">
      <c r="A54" s="150"/>
      <c r="B54" s="150"/>
      <c r="C54" s="150"/>
      <c r="D54" s="150" t="s">
        <v>1157</v>
      </c>
      <c r="E54" s="150" t="s">
        <v>1297</v>
      </c>
      <c r="F54" s="149">
        <v>1597.16</v>
      </c>
      <c r="G54" s="149">
        <v>414.7</v>
      </c>
      <c r="H54" s="149">
        <v>1033.69</v>
      </c>
      <c r="I54" s="199">
        <v>114.93</v>
      </c>
      <c r="J54" s="199">
        <v>32.04</v>
      </c>
      <c r="K54" s="149">
        <v>0</v>
      </c>
      <c r="L54" s="149">
        <v>0</v>
      </c>
      <c r="M54" s="149">
        <v>0</v>
      </c>
      <c r="N54" s="149">
        <v>0</v>
      </c>
      <c r="O54" s="149">
        <v>0</v>
      </c>
      <c r="P54" s="149">
        <v>0</v>
      </c>
      <c r="Q54" s="199">
        <v>0</v>
      </c>
      <c r="R54" s="199">
        <v>0</v>
      </c>
      <c r="S54" s="149">
        <v>0</v>
      </c>
      <c r="T54" s="149">
        <v>0</v>
      </c>
      <c r="U54" s="149">
        <v>0</v>
      </c>
      <c r="V54" s="149">
        <v>0</v>
      </c>
      <c r="W54" s="149">
        <v>1.8</v>
      </c>
    </row>
    <row r="55" customHeight="1" spans="1:23">
      <c r="A55" s="150"/>
      <c r="B55" s="150"/>
      <c r="C55" s="150"/>
      <c r="D55" s="150" t="s">
        <v>1298</v>
      </c>
      <c r="E55" s="150" t="s">
        <v>1299</v>
      </c>
      <c r="F55" s="149">
        <v>1597.16</v>
      </c>
      <c r="G55" s="149">
        <v>414.7</v>
      </c>
      <c r="H55" s="149">
        <v>1033.69</v>
      </c>
      <c r="I55" s="199">
        <v>114.93</v>
      </c>
      <c r="J55" s="199">
        <v>32.04</v>
      </c>
      <c r="K55" s="149">
        <v>0</v>
      </c>
      <c r="L55" s="149">
        <v>0</v>
      </c>
      <c r="M55" s="149">
        <v>0</v>
      </c>
      <c r="N55" s="149">
        <v>0</v>
      </c>
      <c r="O55" s="149">
        <v>0</v>
      </c>
      <c r="P55" s="149">
        <v>0</v>
      </c>
      <c r="Q55" s="199">
        <v>0</v>
      </c>
      <c r="R55" s="199">
        <v>0</v>
      </c>
      <c r="S55" s="149">
        <v>0</v>
      </c>
      <c r="T55" s="149">
        <v>0</v>
      </c>
      <c r="U55" s="149">
        <v>0</v>
      </c>
      <c r="V55" s="149">
        <v>0</v>
      </c>
      <c r="W55" s="149">
        <v>1.8</v>
      </c>
    </row>
    <row r="56" customHeight="1" spans="1:23">
      <c r="A56" s="150" t="s">
        <v>1153</v>
      </c>
      <c r="B56" s="150" t="s">
        <v>1300</v>
      </c>
      <c r="C56" s="150" t="s">
        <v>1161</v>
      </c>
      <c r="D56" s="150" t="s">
        <v>1301</v>
      </c>
      <c r="E56" s="150" t="s">
        <v>1302</v>
      </c>
      <c r="F56" s="149">
        <v>1597.16</v>
      </c>
      <c r="G56" s="149">
        <v>414.7</v>
      </c>
      <c r="H56" s="149">
        <v>1033.69</v>
      </c>
      <c r="I56" s="199">
        <v>114.93</v>
      </c>
      <c r="J56" s="199">
        <v>32.04</v>
      </c>
      <c r="K56" s="149">
        <v>0</v>
      </c>
      <c r="L56" s="149">
        <v>0</v>
      </c>
      <c r="M56" s="149">
        <v>0</v>
      </c>
      <c r="N56" s="149">
        <v>0</v>
      </c>
      <c r="O56" s="149">
        <v>0</v>
      </c>
      <c r="P56" s="149">
        <v>0</v>
      </c>
      <c r="Q56" s="199">
        <v>0</v>
      </c>
      <c r="R56" s="199">
        <v>0</v>
      </c>
      <c r="S56" s="149">
        <v>0</v>
      </c>
      <c r="T56" s="149">
        <v>0</v>
      </c>
      <c r="U56" s="149">
        <v>0</v>
      </c>
      <c r="V56" s="149">
        <v>0</v>
      </c>
      <c r="W56" s="149">
        <v>1.8</v>
      </c>
    </row>
    <row r="57" customHeight="1" spans="1:23">
      <c r="A57" s="150"/>
      <c r="B57" s="150"/>
      <c r="C57" s="150"/>
      <c r="D57" s="150" t="s">
        <v>1309</v>
      </c>
      <c r="E57" s="150" t="s">
        <v>1310</v>
      </c>
      <c r="F57" s="149">
        <v>667.01</v>
      </c>
      <c r="G57" s="149">
        <v>174.88</v>
      </c>
      <c r="H57" s="149">
        <v>427.64</v>
      </c>
      <c r="I57" s="199">
        <v>49.49</v>
      </c>
      <c r="J57" s="199">
        <v>14.4</v>
      </c>
      <c r="K57" s="149">
        <v>0</v>
      </c>
      <c r="L57" s="149">
        <v>0</v>
      </c>
      <c r="M57" s="149">
        <v>0</v>
      </c>
      <c r="N57" s="149">
        <v>0</v>
      </c>
      <c r="O57" s="149">
        <v>0</v>
      </c>
      <c r="P57" s="149">
        <v>0</v>
      </c>
      <c r="Q57" s="199">
        <v>0</v>
      </c>
      <c r="R57" s="199">
        <v>0</v>
      </c>
      <c r="S57" s="149">
        <v>0</v>
      </c>
      <c r="T57" s="149">
        <v>0</v>
      </c>
      <c r="U57" s="149">
        <v>0</v>
      </c>
      <c r="V57" s="149">
        <v>0</v>
      </c>
      <c r="W57" s="149">
        <v>0.6</v>
      </c>
    </row>
    <row r="58" customHeight="1" spans="1:23">
      <c r="A58" s="150"/>
      <c r="B58" s="150"/>
      <c r="C58" s="150"/>
      <c r="D58" s="150" t="s">
        <v>1157</v>
      </c>
      <c r="E58" s="150" t="s">
        <v>1311</v>
      </c>
      <c r="F58" s="149">
        <v>667.01</v>
      </c>
      <c r="G58" s="149">
        <v>174.88</v>
      </c>
      <c r="H58" s="149">
        <v>427.64</v>
      </c>
      <c r="I58" s="199">
        <v>49.49</v>
      </c>
      <c r="J58" s="199">
        <v>14.4</v>
      </c>
      <c r="K58" s="149">
        <v>0</v>
      </c>
      <c r="L58" s="149">
        <v>0</v>
      </c>
      <c r="M58" s="149">
        <v>0</v>
      </c>
      <c r="N58" s="149">
        <v>0</v>
      </c>
      <c r="O58" s="149">
        <v>0</v>
      </c>
      <c r="P58" s="149">
        <v>0</v>
      </c>
      <c r="Q58" s="199">
        <v>0</v>
      </c>
      <c r="R58" s="199">
        <v>0</v>
      </c>
      <c r="S58" s="149">
        <v>0</v>
      </c>
      <c r="T58" s="149">
        <v>0</v>
      </c>
      <c r="U58" s="149">
        <v>0</v>
      </c>
      <c r="V58" s="149">
        <v>0</v>
      </c>
      <c r="W58" s="149">
        <v>0.6</v>
      </c>
    </row>
    <row r="59" customHeight="1" spans="1:23">
      <c r="A59" s="150"/>
      <c r="B59" s="150"/>
      <c r="C59" s="150"/>
      <c r="D59" s="150" t="s">
        <v>1312</v>
      </c>
      <c r="E59" s="150" t="s">
        <v>1313</v>
      </c>
      <c r="F59" s="149">
        <v>667.01</v>
      </c>
      <c r="G59" s="149">
        <v>174.88</v>
      </c>
      <c r="H59" s="149">
        <v>427.64</v>
      </c>
      <c r="I59" s="199">
        <v>49.49</v>
      </c>
      <c r="J59" s="199">
        <v>14.4</v>
      </c>
      <c r="K59" s="149">
        <v>0</v>
      </c>
      <c r="L59" s="149">
        <v>0</v>
      </c>
      <c r="M59" s="149">
        <v>0</v>
      </c>
      <c r="N59" s="149">
        <v>0</v>
      </c>
      <c r="O59" s="149">
        <v>0</v>
      </c>
      <c r="P59" s="149">
        <v>0</v>
      </c>
      <c r="Q59" s="199">
        <v>0</v>
      </c>
      <c r="R59" s="199">
        <v>0</v>
      </c>
      <c r="S59" s="149">
        <v>0</v>
      </c>
      <c r="T59" s="149">
        <v>0</v>
      </c>
      <c r="U59" s="149">
        <v>0</v>
      </c>
      <c r="V59" s="149">
        <v>0</v>
      </c>
      <c r="W59" s="149">
        <v>0.6</v>
      </c>
    </row>
    <row r="60" customHeight="1" spans="1:23">
      <c r="A60" s="150" t="s">
        <v>1153</v>
      </c>
      <c r="B60" s="150" t="s">
        <v>1314</v>
      </c>
      <c r="C60" s="150" t="s">
        <v>1161</v>
      </c>
      <c r="D60" s="150" t="s">
        <v>1315</v>
      </c>
      <c r="E60" s="150" t="s">
        <v>1316</v>
      </c>
      <c r="F60" s="149">
        <v>667.01</v>
      </c>
      <c r="G60" s="149">
        <v>174.88</v>
      </c>
      <c r="H60" s="149">
        <v>427.64</v>
      </c>
      <c r="I60" s="199">
        <v>49.49</v>
      </c>
      <c r="J60" s="199">
        <v>14.4</v>
      </c>
      <c r="K60" s="149">
        <v>0</v>
      </c>
      <c r="L60" s="149">
        <v>0</v>
      </c>
      <c r="M60" s="149">
        <v>0</v>
      </c>
      <c r="N60" s="149">
        <v>0</v>
      </c>
      <c r="O60" s="149">
        <v>0</v>
      </c>
      <c r="P60" s="149">
        <v>0</v>
      </c>
      <c r="Q60" s="199">
        <v>0</v>
      </c>
      <c r="R60" s="199">
        <v>0</v>
      </c>
      <c r="S60" s="149">
        <v>0</v>
      </c>
      <c r="T60" s="149">
        <v>0</v>
      </c>
      <c r="U60" s="149">
        <v>0</v>
      </c>
      <c r="V60" s="149">
        <v>0</v>
      </c>
      <c r="W60" s="149">
        <v>0.6</v>
      </c>
    </row>
    <row r="61" customHeight="1" spans="1:23">
      <c r="A61" s="150"/>
      <c r="B61" s="150"/>
      <c r="C61" s="150"/>
      <c r="D61" s="150" t="s">
        <v>1319</v>
      </c>
      <c r="E61" s="150" t="s">
        <v>1320</v>
      </c>
      <c r="F61" s="149">
        <v>393.32</v>
      </c>
      <c r="G61" s="149">
        <v>104.94</v>
      </c>
      <c r="H61" s="149">
        <v>250.09</v>
      </c>
      <c r="I61" s="199">
        <v>29.17</v>
      </c>
      <c r="J61" s="199">
        <v>7.92</v>
      </c>
      <c r="K61" s="149">
        <v>0</v>
      </c>
      <c r="L61" s="149">
        <v>0</v>
      </c>
      <c r="M61" s="149">
        <v>0</v>
      </c>
      <c r="N61" s="149">
        <v>0</v>
      </c>
      <c r="O61" s="149">
        <v>0</v>
      </c>
      <c r="P61" s="149">
        <v>0</v>
      </c>
      <c r="Q61" s="199">
        <v>0</v>
      </c>
      <c r="R61" s="199">
        <v>0</v>
      </c>
      <c r="S61" s="149">
        <v>0</v>
      </c>
      <c r="T61" s="149">
        <v>0</v>
      </c>
      <c r="U61" s="149">
        <v>0</v>
      </c>
      <c r="V61" s="149">
        <v>0</v>
      </c>
      <c r="W61" s="149">
        <v>1.2</v>
      </c>
    </row>
    <row r="62" customHeight="1" spans="1:23">
      <c r="A62" s="150"/>
      <c r="B62" s="150"/>
      <c r="C62" s="150"/>
      <c r="D62" s="150" t="s">
        <v>1157</v>
      </c>
      <c r="E62" s="150" t="s">
        <v>1321</v>
      </c>
      <c r="F62" s="149">
        <v>393.32</v>
      </c>
      <c r="G62" s="149">
        <v>104.94</v>
      </c>
      <c r="H62" s="149">
        <v>250.09</v>
      </c>
      <c r="I62" s="199">
        <v>29.17</v>
      </c>
      <c r="J62" s="199">
        <v>7.92</v>
      </c>
      <c r="K62" s="149">
        <v>0</v>
      </c>
      <c r="L62" s="149">
        <v>0</v>
      </c>
      <c r="M62" s="149">
        <v>0</v>
      </c>
      <c r="N62" s="149">
        <v>0</v>
      </c>
      <c r="O62" s="149">
        <v>0</v>
      </c>
      <c r="P62" s="149">
        <v>0</v>
      </c>
      <c r="Q62" s="199">
        <v>0</v>
      </c>
      <c r="R62" s="199">
        <v>0</v>
      </c>
      <c r="S62" s="149">
        <v>0</v>
      </c>
      <c r="T62" s="149">
        <v>0</v>
      </c>
      <c r="U62" s="149">
        <v>0</v>
      </c>
      <c r="V62" s="149">
        <v>0</v>
      </c>
      <c r="W62" s="149">
        <v>1.2</v>
      </c>
    </row>
    <row r="63" customHeight="1" spans="1:23">
      <c r="A63" s="150"/>
      <c r="B63" s="150"/>
      <c r="C63" s="150"/>
      <c r="D63" s="150" t="s">
        <v>1322</v>
      </c>
      <c r="E63" s="150" t="s">
        <v>1323</v>
      </c>
      <c r="F63" s="149">
        <v>393.32</v>
      </c>
      <c r="G63" s="149">
        <v>104.94</v>
      </c>
      <c r="H63" s="149">
        <v>250.09</v>
      </c>
      <c r="I63" s="199">
        <v>29.17</v>
      </c>
      <c r="J63" s="199">
        <v>7.92</v>
      </c>
      <c r="K63" s="149">
        <v>0</v>
      </c>
      <c r="L63" s="149">
        <v>0</v>
      </c>
      <c r="M63" s="149">
        <v>0</v>
      </c>
      <c r="N63" s="149">
        <v>0</v>
      </c>
      <c r="O63" s="149">
        <v>0</v>
      </c>
      <c r="P63" s="149">
        <v>0</v>
      </c>
      <c r="Q63" s="199">
        <v>0</v>
      </c>
      <c r="R63" s="199">
        <v>0</v>
      </c>
      <c r="S63" s="149">
        <v>0</v>
      </c>
      <c r="T63" s="149">
        <v>0</v>
      </c>
      <c r="U63" s="149">
        <v>0</v>
      </c>
      <c r="V63" s="149">
        <v>0</v>
      </c>
      <c r="W63" s="149">
        <v>1.2</v>
      </c>
    </row>
    <row r="64" customHeight="1" spans="1:23">
      <c r="A64" s="150" t="s">
        <v>1153</v>
      </c>
      <c r="B64" s="150" t="s">
        <v>1324</v>
      </c>
      <c r="C64" s="150" t="s">
        <v>1161</v>
      </c>
      <c r="D64" s="150" t="s">
        <v>1325</v>
      </c>
      <c r="E64" s="150" t="s">
        <v>1326</v>
      </c>
      <c r="F64" s="149">
        <v>393.32</v>
      </c>
      <c r="G64" s="149">
        <v>104.94</v>
      </c>
      <c r="H64" s="149">
        <v>250.09</v>
      </c>
      <c r="I64" s="199">
        <v>29.17</v>
      </c>
      <c r="J64" s="199">
        <v>7.92</v>
      </c>
      <c r="K64" s="149">
        <v>0</v>
      </c>
      <c r="L64" s="149">
        <v>0</v>
      </c>
      <c r="M64" s="149">
        <v>0</v>
      </c>
      <c r="N64" s="149">
        <v>0</v>
      </c>
      <c r="O64" s="149">
        <v>0</v>
      </c>
      <c r="P64" s="149">
        <v>0</v>
      </c>
      <c r="Q64" s="199">
        <v>0</v>
      </c>
      <c r="R64" s="199">
        <v>0</v>
      </c>
      <c r="S64" s="149">
        <v>0</v>
      </c>
      <c r="T64" s="149">
        <v>0</v>
      </c>
      <c r="U64" s="149">
        <v>0</v>
      </c>
      <c r="V64" s="149">
        <v>0</v>
      </c>
      <c r="W64" s="149">
        <v>1.2</v>
      </c>
    </row>
    <row r="65" customHeight="1" spans="1:23">
      <c r="A65" s="150"/>
      <c r="B65" s="150"/>
      <c r="C65" s="150"/>
      <c r="D65" s="150" t="s">
        <v>1329</v>
      </c>
      <c r="E65" s="150" t="s">
        <v>1330</v>
      </c>
      <c r="F65" s="149">
        <v>23.1</v>
      </c>
      <c r="G65" s="149">
        <v>6.56</v>
      </c>
      <c r="H65" s="149">
        <v>14.45</v>
      </c>
      <c r="I65" s="199">
        <v>1.73</v>
      </c>
      <c r="J65" s="199">
        <v>0.36</v>
      </c>
      <c r="K65" s="149">
        <v>0</v>
      </c>
      <c r="L65" s="149">
        <v>0</v>
      </c>
      <c r="M65" s="149">
        <v>0</v>
      </c>
      <c r="N65" s="149">
        <v>0</v>
      </c>
      <c r="O65" s="149">
        <v>0</v>
      </c>
      <c r="P65" s="149">
        <v>0</v>
      </c>
      <c r="Q65" s="199">
        <v>0</v>
      </c>
      <c r="R65" s="199">
        <v>0</v>
      </c>
      <c r="S65" s="149">
        <v>0</v>
      </c>
      <c r="T65" s="149">
        <v>0</v>
      </c>
      <c r="U65" s="149">
        <v>0</v>
      </c>
      <c r="V65" s="149">
        <v>0</v>
      </c>
      <c r="W65" s="149">
        <v>0</v>
      </c>
    </row>
    <row r="66" customHeight="1" spans="1:23">
      <c r="A66" s="150"/>
      <c r="B66" s="150"/>
      <c r="C66" s="150"/>
      <c r="D66" s="150" t="s">
        <v>1157</v>
      </c>
      <c r="E66" s="150" t="s">
        <v>1331</v>
      </c>
      <c r="F66" s="149">
        <v>23.1</v>
      </c>
      <c r="G66" s="149">
        <v>6.56</v>
      </c>
      <c r="H66" s="149">
        <v>14.45</v>
      </c>
      <c r="I66" s="199">
        <v>1.73</v>
      </c>
      <c r="J66" s="199">
        <v>0.36</v>
      </c>
      <c r="K66" s="149">
        <v>0</v>
      </c>
      <c r="L66" s="149">
        <v>0</v>
      </c>
      <c r="M66" s="149">
        <v>0</v>
      </c>
      <c r="N66" s="149">
        <v>0</v>
      </c>
      <c r="O66" s="149">
        <v>0</v>
      </c>
      <c r="P66" s="149">
        <v>0</v>
      </c>
      <c r="Q66" s="199">
        <v>0</v>
      </c>
      <c r="R66" s="199">
        <v>0</v>
      </c>
      <c r="S66" s="149">
        <v>0</v>
      </c>
      <c r="T66" s="149">
        <v>0</v>
      </c>
      <c r="U66" s="149">
        <v>0</v>
      </c>
      <c r="V66" s="149">
        <v>0</v>
      </c>
      <c r="W66" s="149">
        <v>0</v>
      </c>
    </row>
    <row r="67" customHeight="1" spans="1:23">
      <c r="A67" s="150"/>
      <c r="B67" s="150"/>
      <c r="C67" s="150"/>
      <c r="D67" s="150" t="s">
        <v>1332</v>
      </c>
      <c r="E67" s="150" t="s">
        <v>1333</v>
      </c>
      <c r="F67" s="149">
        <v>23.1</v>
      </c>
      <c r="G67" s="149">
        <v>6.56</v>
      </c>
      <c r="H67" s="149">
        <v>14.45</v>
      </c>
      <c r="I67" s="199">
        <v>1.73</v>
      </c>
      <c r="J67" s="199">
        <v>0.36</v>
      </c>
      <c r="K67" s="149">
        <v>0</v>
      </c>
      <c r="L67" s="149">
        <v>0</v>
      </c>
      <c r="M67" s="149">
        <v>0</v>
      </c>
      <c r="N67" s="149">
        <v>0</v>
      </c>
      <c r="O67" s="149">
        <v>0</v>
      </c>
      <c r="P67" s="149">
        <v>0</v>
      </c>
      <c r="Q67" s="199">
        <v>0</v>
      </c>
      <c r="R67" s="199">
        <v>0</v>
      </c>
      <c r="S67" s="149">
        <v>0</v>
      </c>
      <c r="T67" s="149">
        <v>0</v>
      </c>
      <c r="U67" s="149">
        <v>0</v>
      </c>
      <c r="V67" s="149">
        <v>0</v>
      </c>
      <c r="W67" s="149">
        <v>0</v>
      </c>
    </row>
    <row r="68" customHeight="1" spans="1:23">
      <c r="A68" s="150" t="s">
        <v>1153</v>
      </c>
      <c r="B68" s="150" t="s">
        <v>1334</v>
      </c>
      <c r="C68" s="150" t="s">
        <v>1161</v>
      </c>
      <c r="D68" s="150" t="s">
        <v>1335</v>
      </c>
      <c r="E68" s="150" t="s">
        <v>1336</v>
      </c>
      <c r="F68" s="149">
        <v>23.1</v>
      </c>
      <c r="G68" s="149">
        <v>6.56</v>
      </c>
      <c r="H68" s="149">
        <v>14.45</v>
      </c>
      <c r="I68" s="199">
        <v>1.73</v>
      </c>
      <c r="J68" s="199">
        <v>0.36</v>
      </c>
      <c r="K68" s="149">
        <v>0</v>
      </c>
      <c r="L68" s="149">
        <v>0</v>
      </c>
      <c r="M68" s="149">
        <v>0</v>
      </c>
      <c r="N68" s="149">
        <v>0</v>
      </c>
      <c r="O68" s="149">
        <v>0</v>
      </c>
      <c r="P68" s="149">
        <v>0</v>
      </c>
      <c r="Q68" s="199">
        <v>0</v>
      </c>
      <c r="R68" s="199">
        <v>0</v>
      </c>
      <c r="S68" s="149">
        <v>0</v>
      </c>
      <c r="T68" s="149">
        <v>0</v>
      </c>
      <c r="U68" s="149">
        <v>0</v>
      </c>
      <c r="V68" s="149">
        <v>0</v>
      </c>
      <c r="W68" s="149">
        <v>0</v>
      </c>
    </row>
    <row r="69" customHeight="1" spans="1:23">
      <c r="A69" s="150"/>
      <c r="B69" s="150"/>
      <c r="C69" s="150"/>
      <c r="D69" s="150" t="s">
        <v>1338</v>
      </c>
      <c r="E69" s="150" t="s">
        <v>1339</v>
      </c>
      <c r="F69" s="149">
        <v>229.34</v>
      </c>
      <c r="G69" s="149">
        <v>60.51</v>
      </c>
      <c r="H69" s="149">
        <v>146.53</v>
      </c>
      <c r="I69" s="199">
        <v>17.02</v>
      </c>
      <c r="J69" s="199">
        <v>4.68</v>
      </c>
      <c r="K69" s="149">
        <v>0</v>
      </c>
      <c r="L69" s="149">
        <v>0</v>
      </c>
      <c r="M69" s="149">
        <v>0</v>
      </c>
      <c r="N69" s="149">
        <v>0</v>
      </c>
      <c r="O69" s="149">
        <v>0</v>
      </c>
      <c r="P69" s="149">
        <v>0</v>
      </c>
      <c r="Q69" s="199">
        <v>0</v>
      </c>
      <c r="R69" s="199">
        <v>0</v>
      </c>
      <c r="S69" s="149">
        <v>0</v>
      </c>
      <c r="T69" s="149">
        <v>0</v>
      </c>
      <c r="U69" s="149">
        <v>0</v>
      </c>
      <c r="V69" s="149">
        <v>0</v>
      </c>
      <c r="W69" s="149">
        <v>0.6</v>
      </c>
    </row>
    <row r="70" customHeight="1" spans="1:23">
      <c r="A70" s="150"/>
      <c r="B70" s="150"/>
      <c r="C70" s="150"/>
      <c r="D70" s="150" t="s">
        <v>1157</v>
      </c>
      <c r="E70" s="150" t="s">
        <v>1340</v>
      </c>
      <c r="F70" s="149">
        <v>229.34</v>
      </c>
      <c r="G70" s="149">
        <v>60.51</v>
      </c>
      <c r="H70" s="149">
        <v>146.53</v>
      </c>
      <c r="I70" s="199">
        <v>17.02</v>
      </c>
      <c r="J70" s="199">
        <v>4.68</v>
      </c>
      <c r="K70" s="149">
        <v>0</v>
      </c>
      <c r="L70" s="149">
        <v>0</v>
      </c>
      <c r="M70" s="149">
        <v>0</v>
      </c>
      <c r="N70" s="149">
        <v>0</v>
      </c>
      <c r="O70" s="149">
        <v>0</v>
      </c>
      <c r="P70" s="149">
        <v>0</v>
      </c>
      <c r="Q70" s="199">
        <v>0</v>
      </c>
      <c r="R70" s="199">
        <v>0</v>
      </c>
      <c r="S70" s="149">
        <v>0</v>
      </c>
      <c r="T70" s="149">
        <v>0</v>
      </c>
      <c r="U70" s="149">
        <v>0</v>
      </c>
      <c r="V70" s="149">
        <v>0</v>
      </c>
      <c r="W70" s="149">
        <v>0.6</v>
      </c>
    </row>
    <row r="71" customHeight="1" spans="1:23">
      <c r="A71" s="150"/>
      <c r="B71" s="150"/>
      <c r="C71" s="150"/>
      <c r="D71" s="150" t="s">
        <v>1341</v>
      </c>
      <c r="E71" s="150" t="s">
        <v>1342</v>
      </c>
      <c r="F71" s="149">
        <v>229.34</v>
      </c>
      <c r="G71" s="149">
        <v>60.51</v>
      </c>
      <c r="H71" s="149">
        <v>146.53</v>
      </c>
      <c r="I71" s="199">
        <v>17.02</v>
      </c>
      <c r="J71" s="199">
        <v>4.68</v>
      </c>
      <c r="K71" s="149">
        <v>0</v>
      </c>
      <c r="L71" s="149">
        <v>0</v>
      </c>
      <c r="M71" s="149">
        <v>0</v>
      </c>
      <c r="N71" s="149">
        <v>0</v>
      </c>
      <c r="O71" s="149">
        <v>0</v>
      </c>
      <c r="P71" s="149">
        <v>0</v>
      </c>
      <c r="Q71" s="199">
        <v>0</v>
      </c>
      <c r="R71" s="199">
        <v>0</v>
      </c>
      <c r="S71" s="149">
        <v>0</v>
      </c>
      <c r="T71" s="149">
        <v>0</v>
      </c>
      <c r="U71" s="149">
        <v>0</v>
      </c>
      <c r="V71" s="149">
        <v>0</v>
      </c>
      <c r="W71" s="149">
        <v>0.6</v>
      </c>
    </row>
    <row r="72" customHeight="1" spans="1:23">
      <c r="A72" s="150" t="s">
        <v>1153</v>
      </c>
      <c r="B72" s="150" t="s">
        <v>1343</v>
      </c>
      <c r="C72" s="150" t="s">
        <v>1161</v>
      </c>
      <c r="D72" s="150" t="s">
        <v>1344</v>
      </c>
      <c r="E72" s="150" t="s">
        <v>1345</v>
      </c>
      <c r="F72" s="149">
        <v>229.34</v>
      </c>
      <c r="G72" s="149">
        <v>60.51</v>
      </c>
      <c r="H72" s="149">
        <v>146.53</v>
      </c>
      <c r="I72" s="199">
        <v>17.02</v>
      </c>
      <c r="J72" s="199">
        <v>4.68</v>
      </c>
      <c r="K72" s="149">
        <v>0</v>
      </c>
      <c r="L72" s="149">
        <v>0</v>
      </c>
      <c r="M72" s="149">
        <v>0</v>
      </c>
      <c r="N72" s="149">
        <v>0</v>
      </c>
      <c r="O72" s="149">
        <v>0</v>
      </c>
      <c r="P72" s="149">
        <v>0</v>
      </c>
      <c r="Q72" s="199">
        <v>0</v>
      </c>
      <c r="R72" s="199">
        <v>0</v>
      </c>
      <c r="S72" s="149">
        <v>0</v>
      </c>
      <c r="T72" s="149">
        <v>0</v>
      </c>
      <c r="U72" s="149">
        <v>0</v>
      </c>
      <c r="V72" s="149">
        <v>0</v>
      </c>
      <c r="W72" s="149">
        <v>0.6</v>
      </c>
    </row>
    <row r="73" customHeight="1" spans="1:23">
      <c r="A73" s="150"/>
      <c r="B73" s="150"/>
      <c r="C73" s="150"/>
      <c r="D73" s="150" t="s">
        <v>1348</v>
      </c>
      <c r="E73" s="150" t="s">
        <v>1349</v>
      </c>
      <c r="F73" s="149">
        <v>924.87</v>
      </c>
      <c r="G73" s="149">
        <v>216.85</v>
      </c>
      <c r="H73" s="149">
        <v>518.84</v>
      </c>
      <c r="I73" s="199">
        <v>60.46</v>
      </c>
      <c r="J73" s="199">
        <v>16.56</v>
      </c>
      <c r="K73" s="149">
        <v>0</v>
      </c>
      <c r="L73" s="149">
        <v>30.51</v>
      </c>
      <c r="M73" s="149">
        <v>0</v>
      </c>
      <c r="N73" s="149">
        <v>0</v>
      </c>
      <c r="O73" s="149">
        <v>12.79</v>
      </c>
      <c r="P73" s="149">
        <v>1.52</v>
      </c>
      <c r="Q73" s="199">
        <v>0</v>
      </c>
      <c r="R73" s="199">
        <v>0.19</v>
      </c>
      <c r="S73" s="149">
        <v>1.33</v>
      </c>
      <c r="T73" s="149">
        <v>60.5</v>
      </c>
      <c r="U73" s="149">
        <v>0.24</v>
      </c>
      <c r="V73" s="149">
        <v>0</v>
      </c>
      <c r="W73" s="149">
        <v>6.6</v>
      </c>
    </row>
    <row r="74" customHeight="1" spans="1:23">
      <c r="A74" s="150"/>
      <c r="B74" s="150"/>
      <c r="C74" s="150"/>
      <c r="D74" s="150" t="s">
        <v>1157</v>
      </c>
      <c r="E74" s="150" t="s">
        <v>1350</v>
      </c>
      <c r="F74" s="149">
        <v>676.2</v>
      </c>
      <c r="G74" s="149">
        <v>162.32</v>
      </c>
      <c r="H74" s="149">
        <v>382.2</v>
      </c>
      <c r="I74" s="199">
        <v>44.77</v>
      </c>
      <c r="J74" s="199">
        <v>11.88</v>
      </c>
      <c r="K74" s="149">
        <v>0</v>
      </c>
      <c r="L74" s="149">
        <v>30.51</v>
      </c>
      <c r="M74" s="149">
        <v>0</v>
      </c>
      <c r="N74" s="149">
        <v>0</v>
      </c>
      <c r="O74" s="149">
        <v>7.4</v>
      </c>
      <c r="P74" s="149">
        <v>0</v>
      </c>
      <c r="Q74" s="199">
        <v>0</v>
      </c>
      <c r="R74" s="199">
        <v>0</v>
      </c>
      <c r="S74" s="149">
        <v>0</v>
      </c>
      <c r="T74" s="149">
        <v>35.68</v>
      </c>
      <c r="U74" s="149">
        <v>0.24</v>
      </c>
      <c r="V74" s="149">
        <v>0</v>
      </c>
      <c r="W74" s="149">
        <v>1.2</v>
      </c>
    </row>
    <row r="75" customHeight="1" spans="1:23">
      <c r="A75" s="150"/>
      <c r="B75" s="150"/>
      <c r="C75" s="150"/>
      <c r="D75" s="150" t="s">
        <v>1351</v>
      </c>
      <c r="E75" s="150" t="s">
        <v>1352</v>
      </c>
      <c r="F75" s="149">
        <v>305.98</v>
      </c>
      <c r="G75" s="149">
        <v>80.93</v>
      </c>
      <c r="H75" s="149">
        <v>188.87</v>
      </c>
      <c r="I75" s="199">
        <v>22.18</v>
      </c>
      <c r="J75" s="199">
        <v>5.76</v>
      </c>
      <c r="K75" s="149">
        <v>0</v>
      </c>
      <c r="L75" s="149">
        <v>0</v>
      </c>
      <c r="M75" s="149">
        <v>0</v>
      </c>
      <c r="N75" s="149">
        <v>0</v>
      </c>
      <c r="O75" s="149">
        <v>7.4</v>
      </c>
      <c r="P75" s="149">
        <v>0</v>
      </c>
      <c r="Q75" s="199">
        <v>0</v>
      </c>
      <c r="R75" s="199">
        <v>0</v>
      </c>
      <c r="S75" s="149">
        <v>0</v>
      </c>
      <c r="T75" s="149">
        <v>0</v>
      </c>
      <c r="U75" s="149">
        <v>0.24</v>
      </c>
      <c r="V75" s="149">
        <v>0</v>
      </c>
      <c r="W75" s="149">
        <v>0.6</v>
      </c>
    </row>
    <row r="76" customHeight="1" spans="1:23">
      <c r="A76" s="150" t="s">
        <v>1153</v>
      </c>
      <c r="B76" s="150" t="s">
        <v>1353</v>
      </c>
      <c r="C76" s="150" t="s">
        <v>1161</v>
      </c>
      <c r="D76" s="150" t="s">
        <v>1354</v>
      </c>
      <c r="E76" s="150" t="s">
        <v>1355</v>
      </c>
      <c r="F76" s="149">
        <v>305.98</v>
      </c>
      <c r="G76" s="149">
        <v>80.93</v>
      </c>
      <c r="H76" s="149">
        <v>188.87</v>
      </c>
      <c r="I76" s="199">
        <v>22.18</v>
      </c>
      <c r="J76" s="199">
        <v>5.76</v>
      </c>
      <c r="K76" s="149">
        <v>0</v>
      </c>
      <c r="L76" s="149">
        <v>0</v>
      </c>
      <c r="M76" s="149">
        <v>0</v>
      </c>
      <c r="N76" s="149">
        <v>0</v>
      </c>
      <c r="O76" s="149">
        <v>7.4</v>
      </c>
      <c r="P76" s="149">
        <v>0</v>
      </c>
      <c r="Q76" s="199">
        <v>0</v>
      </c>
      <c r="R76" s="199">
        <v>0</v>
      </c>
      <c r="S76" s="149">
        <v>0</v>
      </c>
      <c r="T76" s="149">
        <v>0</v>
      </c>
      <c r="U76" s="149">
        <v>0.24</v>
      </c>
      <c r="V76" s="149">
        <v>0</v>
      </c>
      <c r="W76" s="149">
        <v>0.6</v>
      </c>
    </row>
    <row r="77" customHeight="1" spans="1:23">
      <c r="A77" s="150"/>
      <c r="B77" s="150"/>
      <c r="C77" s="150"/>
      <c r="D77" s="150" t="s">
        <v>1164</v>
      </c>
      <c r="E77" s="150" t="s">
        <v>1165</v>
      </c>
      <c r="F77" s="149">
        <v>30.51</v>
      </c>
      <c r="G77" s="149">
        <v>0</v>
      </c>
      <c r="H77" s="149">
        <v>0</v>
      </c>
      <c r="I77" s="199">
        <v>0</v>
      </c>
      <c r="J77" s="199">
        <v>0</v>
      </c>
      <c r="K77" s="149">
        <v>0</v>
      </c>
      <c r="L77" s="149">
        <v>30.51</v>
      </c>
      <c r="M77" s="149">
        <v>0</v>
      </c>
      <c r="N77" s="149">
        <v>0</v>
      </c>
      <c r="O77" s="149">
        <v>0</v>
      </c>
      <c r="P77" s="149">
        <v>0</v>
      </c>
      <c r="Q77" s="199">
        <v>0</v>
      </c>
      <c r="R77" s="199">
        <v>0</v>
      </c>
      <c r="S77" s="149">
        <v>0</v>
      </c>
      <c r="T77" s="149">
        <v>0</v>
      </c>
      <c r="U77" s="149">
        <v>0</v>
      </c>
      <c r="V77" s="149">
        <v>0</v>
      </c>
      <c r="W77" s="149">
        <v>0</v>
      </c>
    </row>
    <row r="78" customHeight="1" spans="1:23">
      <c r="A78" s="150" t="s">
        <v>1153</v>
      </c>
      <c r="B78" s="150" t="s">
        <v>1353</v>
      </c>
      <c r="C78" s="150" t="s">
        <v>1161</v>
      </c>
      <c r="D78" s="150" t="s">
        <v>1166</v>
      </c>
      <c r="E78" s="150" t="s">
        <v>1167</v>
      </c>
      <c r="F78" s="149">
        <v>30.51</v>
      </c>
      <c r="G78" s="149">
        <v>0</v>
      </c>
      <c r="H78" s="149">
        <v>0</v>
      </c>
      <c r="I78" s="199">
        <v>0</v>
      </c>
      <c r="J78" s="199">
        <v>0</v>
      </c>
      <c r="K78" s="149">
        <v>0</v>
      </c>
      <c r="L78" s="149">
        <v>30.51</v>
      </c>
      <c r="M78" s="149">
        <v>0</v>
      </c>
      <c r="N78" s="149">
        <v>0</v>
      </c>
      <c r="O78" s="149">
        <v>0</v>
      </c>
      <c r="P78" s="149">
        <v>0</v>
      </c>
      <c r="Q78" s="199">
        <v>0</v>
      </c>
      <c r="R78" s="199">
        <v>0</v>
      </c>
      <c r="S78" s="149">
        <v>0</v>
      </c>
      <c r="T78" s="149">
        <v>0</v>
      </c>
      <c r="U78" s="149">
        <v>0</v>
      </c>
      <c r="V78" s="149">
        <v>0</v>
      </c>
      <c r="W78" s="149">
        <v>0</v>
      </c>
    </row>
    <row r="79" customHeight="1" spans="1:23">
      <c r="A79" s="150"/>
      <c r="B79" s="150"/>
      <c r="C79" s="150"/>
      <c r="D79" s="150" t="s">
        <v>1356</v>
      </c>
      <c r="E79" s="150" t="s">
        <v>1357</v>
      </c>
      <c r="F79" s="149">
        <v>339.71</v>
      </c>
      <c r="G79" s="149">
        <v>81.39</v>
      </c>
      <c r="H79" s="149">
        <v>193.33</v>
      </c>
      <c r="I79" s="199">
        <v>22.59</v>
      </c>
      <c r="J79" s="199">
        <v>6.12</v>
      </c>
      <c r="K79" s="149">
        <v>0</v>
      </c>
      <c r="L79" s="149">
        <v>0</v>
      </c>
      <c r="M79" s="149">
        <v>0</v>
      </c>
      <c r="N79" s="149">
        <v>0</v>
      </c>
      <c r="O79" s="149">
        <v>0</v>
      </c>
      <c r="P79" s="149">
        <v>0</v>
      </c>
      <c r="Q79" s="199">
        <v>0</v>
      </c>
      <c r="R79" s="199">
        <v>0</v>
      </c>
      <c r="S79" s="149">
        <v>0</v>
      </c>
      <c r="T79" s="149">
        <v>35.68</v>
      </c>
      <c r="U79" s="149">
        <v>0</v>
      </c>
      <c r="V79" s="149">
        <v>0</v>
      </c>
      <c r="W79" s="149">
        <v>0.6</v>
      </c>
    </row>
    <row r="80" customHeight="1" spans="1:23">
      <c r="A80" s="150" t="s">
        <v>1153</v>
      </c>
      <c r="B80" s="150" t="s">
        <v>1353</v>
      </c>
      <c r="C80" s="150" t="s">
        <v>1161</v>
      </c>
      <c r="D80" s="150" t="s">
        <v>1358</v>
      </c>
      <c r="E80" s="150" t="s">
        <v>1359</v>
      </c>
      <c r="F80" s="149">
        <v>339.71</v>
      </c>
      <c r="G80" s="149">
        <v>81.39</v>
      </c>
      <c r="H80" s="149">
        <v>193.33</v>
      </c>
      <c r="I80" s="199">
        <v>22.59</v>
      </c>
      <c r="J80" s="199">
        <v>6.12</v>
      </c>
      <c r="K80" s="149">
        <v>0</v>
      </c>
      <c r="L80" s="149">
        <v>0</v>
      </c>
      <c r="M80" s="149">
        <v>0</v>
      </c>
      <c r="N80" s="149">
        <v>0</v>
      </c>
      <c r="O80" s="149">
        <v>0</v>
      </c>
      <c r="P80" s="149">
        <v>0</v>
      </c>
      <c r="Q80" s="199">
        <v>0</v>
      </c>
      <c r="R80" s="199">
        <v>0</v>
      </c>
      <c r="S80" s="149">
        <v>0</v>
      </c>
      <c r="T80" s="149">
        <v>35.68</v>
      </c>
      <c r="U80" s="149">
        <v>0</v>
      </c>
      <c r="V80" s="149">
        <v>0</v>
      </c>
      <c r="W80" s="149">
        <v>0.6</v>
      </c>
    </row>
    <row r="81" customHeight="1" spans="1:23">
      <c r="A81" s="150"/>
      <c r="B81" s="150"/>
      <c r="C81" s="150"/>
      <c r="D81" s="150" t="s">
        <v>1168</v>
      </c>
      <c r="E81" s="150" t="s">
        <v>1360</v>
      </c>
      <c r="F81" s="149">
        <v>248.67</v>
      </c>
      <c r="G81" s="149">
        <v>54.53</v>
      </c>
      <c r="H81" s="149">
        <v>136.64</v>
      </c>
      <c r="I81" s="199">
        <v>15.69</v>
      </c>
      <c r="J81" s="199">
        <v>4.68</v>
      </c>
      <c r="K81" s="149">
        <v>0</v>
      </c>
      <c r="L81" s="149">
        <v>0</v>
      </c>
      <c r="M81" s="149">
        <v>0</v>
      </c>
      <c r="N81" s="149">
        <v>0</v>
      </c>
      <c r="O81" s="149">
        <v>5.39</v>
      </c>
      <c r="P81" s="149">
        <v>1.52</v>
      </c>
      <c r="Q81" s="199">
        <v>0</v>
      </c>
      <c r="R81" s="199">
        <v>0.19</v>
      </c>
      <c r="S81" s="149">
        <v>1.33</v>
      </c>
      <c r="T81" s="149">
        <v>24.82</v>
      </c>
      <c r="U81" s="149">
        <v>0</v>
      </c>
      <c r="V81" s="149">
        <v>0</v>
      </c>
      <c r="W81" s="149">
        <v>5.4</v>
      </c>
    </row>
    <row r="82" customHeight="1" spans="1:23">
      <c r="A82" s="150"/>
      <c r="B82" s="150"/>
      <c r="C82" s="150"/>
      <c r="D82" s="150" t="s">
        <v>1164</v>
      </c>
      <c r="E82" s="150" t="s">
        <v>1165</v>
      </c>
      <c r="F82" s="149">
        <v>248.67</v>
      </c>
      <c r="G82" s="149">
        <v>54.53</v>
      </c>
      <c r="H82" s="149">
        <v>136.64</v>
      </c>
      <c r="I82" s="199">
        <v>15.69</v>
      </c>
      <c r="J82" s="199">
        <v>4.68</v>
      </c>
      <c r="K82" s="149">
        <v>0</v>
      </c>
      <c r="L82" s="149">
        <v>0</v>
      </c>
      <c r="M82" s="149">
        <v>0</v>
      </c>
      <c r="N82" s="149">
        <v>0</v>
      </c>
      <c r="O82" s="149">
        <v>5.39</v>
      </c>
      <c r="P82" s="149">
        <v>1.52</v>
      </c>
      <c r="Q82" s="199">
        <v>0</v>
      </c>
      <c r="R82" s="199">
        <v>0.19</v>
      </c>
      <c r="S82" s="149">
        <v>1.33</v>
      </c>
      <c r="T82" s="149">
        <v>24.82</v>
      </c>
      <c r="U82" s="149">
        <v>0</v>
      </c>
      <c r="V82" s="149">
        <v>0</v>
      </c>
      <c r="W82" s="149">
        <v>5.4</v>
      </c>
    </row>
    <row r="83" customHeight="1" spans="1:23">
      <c r="A83" s="150" t="s">
        <v>1153</v>
      </c>
      <c r="B83" s="150" t="s">
        <v>1353</v>
      </c>
      <c r="C83" s="150" t="s">
        <v>1170</v>
      </c>
      <c r="D83" s="150" t="s">
        <v>1166</v>
      </c>
      <c r="E83" s="150" t="s">
        <v>1167</v>
      </c>
      <c r="F83" s="149">
        <v>248.67</v>
      </c>
      <c r="G83" s="149">
        <v>54.53</v>
      </c>
      <c r="H83" s="149">
        <v>136.64</v>
      </c>
      <c r="I83" s="199">
        <v>15.69</v>
      </c>
      <c r="J83" s="199">
        <v>4.68</v>
      </c>
      <c r="K83" s="149">
        <v>0</v>
      </c>
      <c r="L83" s="149">
        <v>0</v>
      </c>
      <c r="M83" s="149">
        <v>0</v>
      </c>
      <c r="N83" s="149">
        <v>0</v>
      </c>
      <c r="O83" s="149">
        <v>5.39</v>
      </c>
      <c r="P83" s="149">
        <v>1.52</v>
      </c>
      <c r="Q83" s="199">
        <v>0</v>
      </c>
      <c r="R83" s="199">
        <v>0.19</v>
      </c>
      <c r="S83" s="149">
        <v>1.33</v>
      </c>
      <c r="T83" s="149">
        <v>24.82</v>
      </c>
      <c r="U83" s="149">
        <v>0</v>
      </c>
      <c r="V83" s="149">
        <v>0</v>
      </c>
      <c r="W83" s="149">
        <v>5.4</v>
      </c>
    </row>
    <row r="84" customHeight="1" spans="1:23">
      <c r="A84" s="150"/>
      <c r="B84" s="150"/>
      <c r="C84" s="150"/>
      <c r="D84" s="150" t="s">
        <v>1363</v>
      </c>
      <c r="E84" s="150" t="s">
        <v>1364</v>
      </c>
      <c r="F84" s="149">
        <v>2024.31</v>
      </c>
      <c r="G84" s="149">
        <v>518.71</v>
      </c>
      <c r="H84" s="149">
        <v>1313.31</v>
      </c>
      <c r="I84" s="199">
        <v>146.33</v>
      </c>
      <c r="J84" s="199">
        <v>42.12</v>
      </c>
      <c r="K84" s="149">
        <v>0</v>
      </c>
      <c r="L84" s="149">
        <v>0</v>
      </c>
      <c r="M84" s="149">
        <v>0</v>
      </c>
      <c r="N84" s="149">
        <v>0</v>
      </c>
      <c r="O84" s="149">
        <v>0</v>
      </c>
      <c r="P84" s="149">
        <v>0</v>
      </c>
      <c r="Q84" s="199">
        <v>0</v>
      </c>
      <c r="R84" s="199">
        <v>0</v>
      </c>
      <c r="S84" s="149">
        <v>0</v>
      </c>
      <c r="T84" s="149">
        <v>0</v>
      </c>
      <c r="U84" s="149">
        <v>0</v>
      </c>
      <c r="V84" s="149">
        <v>0</v>
      </c>
      <c r="W84" s="149">
        <v>3.84</v>
      </c>
    </row>
    <row r="85" customHeight="1" spans="1:23">
      <c r="A85" s="150"/>
      <c r="B85" s="150"/>
      <c r="C85" s="150"/>
      <c r="D85" s="150" t="s">
        <v>1157</v>
      </c>
      <c r="E85" s="150" t="s">
        <v>1365</v>
      </c>
      <c r="F85" s="149">
        <v>1385.98</v>
      </c>
      <c r="G85" s="149">
        <v>361.34</v>
      </c>
      <c r="H85" s="149">
        <v>890.06</v>
      </c>
      <c r="I85" s="199">
        <v>102.18</v>
      </c>
      <c r="J85" s="199">
        <v>29.52</v>
      </c>
      <c r="K85" s="149">
        <v>0</v>
      </c>
      <c r="L85" s="149">
        <v>0</v>
      </c>
      <c r="M85" s="149">
        <v>0</v>
      </c>
      <c r="N85" s="149">
        <v>0</v>
      </c>
      <c r="O85" s="149">
        <v>0</v>
      </c>
      <c r="P85" s="149">
        <v>0</v>
      </c>
      <c r="Q85" s="199">
        <v>0</v>
      </c>
      <c r="R85" s="199">
        <v>0</v>
      </c>
      <c r="S85" s="149">
        <v>0</v>
      </c>
      <c r="T85" s="149">
        <v>0</v>
      </c>
      <c r="U85" s="149">
        <v>0</v>
      </c>
      <c r="V85" s="149">
        <v>0</v>
      </c>
      <c r="W85" s="149">
        <v>2.88</v>
      </c>
    </row>
    <row r="86" customHeight="1" spans="1:23">
      <c r="A86" s="150"/>
      <c r="B86" s="150"/>
      <c r="C86" s="150"/>
      <c r="D86" s="150" t="s">
        <v>1332</v>
      </c>
      <c r="E86" s="150" t="s">
        <v>1333</v>
      </c>
      <c r="F86" s="149">
        <v>1385.98</v>
      </c>
      <c r="G86" s="149">
        <v>361.34</v>
      </c>
      <c r="H86" s="149">
        <v>890.06</v>
      </c>
      <c r="I86" s="199">
        <v>102.18</v>
      </c>
      <c r="J86" s="199">
        <v>29.52</v>
      </c>
      <c r="K86" s="149">
        <v>0</v>
      </c>
      <c r="L86" s="149">
        <v>0</v>
      </c>
      <c r="M86" s="149">
        <v>0</v>
      </c>
      <c r="N86" s="149">
        <v>0</v>
      </c>
      <c r="O86" s="149">
        <v>0</v>
      </c>
      <c r="P86" s="149">
        <v>0</v>
      </c>
      <c r="Q86" s="199">
        <v>0</v>
      </c>
      <c r="R86" s="199">
        <v>0</v>
      </c>
      <c r="S86" s="149">
        <v>0</v>
      </c>
      <c r="T86" s="149">
        <v>0</v>
      </c>
      <c r="U86" s="149">
        <v>0</v>
      </c>
      <c r="V86" s="149">
        <v>0</v>
      </c>
      <c r="W86" s="149">
        <v>2.88</v>
      </c>
    </row>
    <row r="87" customHeight="1" spans="1:23">
      <c r="A87" s="150" t="s">
        <v>1153</v>
      </c>
      <c r="B87" s="150" t="s">
        <v>1366</v>
      </c>
      <c r="C87" s="150" t="s">
        <v>1161</v>
      </c>
      <c r="D87" s="150" t="s">
        <v>1367</v>
      </c>
      <c r="E87" s="150" t="s">
        <v>1368</v>
      </c>
      <c r="F87" s="149">
        <v>1385.98</v>
      </c>
      <c r="G87" s="149">
        <v>361.34</v>
      </c>
      <c r="H87" s="149">
        <v>890.06</v>
      </c>
      <c r="I87" s="199">
        <v>102.18</v>
      </c>
      <c r="J87" s="199">
        <v>29.52</v>
      </c>
      <c r="K87" s="149">
        <v>0</v>
      </c>
      <c r="L87" s="149">
        <v>0</v>
      </c>
      <c r="M87" s="149">
        <v>0</v>
      </c>
      <c r="N87" s="149">
        <v>0</v>
      </c>
      <c r="O87" s="149">
        <v>0</v>
      </c>
      <c r="P87" s="149">
        <v>0</v>
      </c>
      <c r="Q87" s="199">
        <v>0</v>
      </c>
      <c r="R87" s="199">
        <v>0</v>
      </c>
      <c r="S87" s="149">
        <v>0</v>
      </c>
      <c r="T87" s="149">
        <v>0</v>
      </c>
      <c r="U87" s="149">
        <v>0</v>
      </c>
      <c r="V87" s="149">
        <v>0</v>
      </c>
      <c r="W87" s="149">
        <v>2.88</v>
      </c>
    </row>
    <row r="88" customHeight="1" spans="1:23">
      <c r="A88" s="150"/>
      <c r="B88" s="150"/>
      <c r="C88" s="150"/>
      <c r="D88" s="150" t="s">
        <v>1183</v>
      </c>
      <c r="E88" s="150" t="s">
        <v>1373</v>
      </c>
      <c r="F88" s="149">
        <v>638.33</v>
      </c>
      <c r="G88" s="149">
        <v>157.37</v>
      </c>
      <c r="H88" s="149">
        <v>423.25</v>
      </c>
      <c r="I88" s="199">
        <v>44.15</v>
      </c>
      <c r="J88" s="199">
        <v>12.6</v>
      </c>
      <c r="K88" s="149">
        <v>0</v>
      </c>
      <c r="L88" s="149">
        <v>0</v>
      </c>
      <c r="M88" s="149">
        <v>0</v>
      </c>
      <c r="N88" s="149">
        <v>0</v>
      </c>
      <c r="O88" s="149">
        <v>0</v>
      </c>
      <c r="P88" s="149">
        <v>0</v>
      </c>
      <c r="Q88" s="199">
        <v>0</v>
      </c>
      <c r="R88" s="199">
        <v>0</v>
      </c>
      <c r="S88" s="149">
        <v>0</v>
      </c>
      <c r="T88" s="149">
        <v>0</v>
      </c>
      <c r="U88" s="149">
        <v>0</v>
      </c>
      <c r="V88" s="149">
        <v>0</v>
      </c>
      <c r="W88" s="149">
        <v>0.96</v>
      </c>
    </row>
    <row r="89" customHeight="1" spans="1:23">
      <c r="A89" s="150"/>
      <c r="B89" s="150"/>
      <c r="C89" s="150"/>
      <c r="D89" s="150" t="s">
        <v>1374</v>
      </c>
      <c r="E89" s="150" t="s">
        <v>1375</v>
      </c>
      <c r="F89" s="149">
        <v>638.33</v>
      </c>
      <c r="G89" s="149">
        <v>157.37</v>
      </c>
      <c r="H89" s="149">
        <v>423.25</v>
      </c>
      <c r="I89" s="199">
        <v>44.15</v>
      </c>
      <c r="J89" s="199">
        <v>12.6</v>
      </c>
      <c r="K89" s="149">
        <v>0</v>
      </c>
      <c r="L89" s="149">
        <v>0</v>
      </c>
      <c r="M89" s="149">
        <v>0</v>
      </c>
      <c r="N89" s="149">
        <v>0</v>
      </c>
      <c r="O89" s="149">
        <v>0</v>
      </c>
      <c r="P89" s="149">
        <v>0</v>
      </c>
      <c r="Q89" s="199">
        <v>0</v>
      </c>
      <c r="R89" s="199">
        <v>0</v>
      </c>
      <c r="S89" s="149">
        <v>0</v>
      </c>
      <c r="T89" s="149">
        <v>0</v>
      </c>
      <c r="U89" s="149">
        <v>0</v>
      </c>
      <c r="V89" s="149">
        <v>0</v>
      </c>
      <c r="W89" s="149">
        <v>0.96</v>
      </c>
    </row>
    <row r="90" customHeight="1" spans="1:23">
      <c r="A90" s="150" t="s">
        <v>1153</v>
      </c>
      <c r="B90" s="150" t="s">
        <v>1366</v>
      </c>
      <c r="C90" s="150" t="s">
        <v>1185</v>
      </c>
      <c r="D90" s="150" t="s">
        <v>1376</v>
      </c>
      <c r="E90" s="150" t="s">
        <v>1377</v>
      </c>
      <c r="F90" s="149">
        <v>638.33</v>
      </c>
      <c r="G90" s="149">
        <v>157.37</v>
      </c>
      <c r="H90" s="149">
        <v>423.25</v>
      </c>
      <c r="I90" s="199">
        <v>44.15</v>
      </c>
      <c r="J90" s="199">
        <v>12.6</v>
      </c>
      <c r="K90" s="149">
        <v>0</v>
      </c>
      <c r="L90" s="149">
        <v>0</v>
      </c>
      <c r="M90" s="149">
        <v>0</v>
      </c>
      <c r="N90" s="149">
        <v>0</v>
      </c>
      <c r="O90" s="149">
        <v>0</v>
      </c>
      <c r="P90" s="149">
        <v>0</v>
      </c>
      <c r="Q90" s="199">
        <v>0</v>
      </c>
      <c r="R90" s="199">
        <v>0</v>
      </c>
      <c r="S90" s="149">
        <v>0</v>
      </c>
      <c r="T90" s="149">
        <v>0</v>
      </c>
      <c r="U90" s="149">
        <v>0</v>
      </c>
      <c r="V90" s="149">
        <v>0</v>
      </c>
      <c r="W90" s="149">
        <v>0.96</v>
      </c>
    </row>
    <row r="91" customHeight="1" spans="1:23">
      <c r="A91" s="150"/>
      <c r="B91" s="150"/>
      <c r="C91" s="150"/>
      <c r="D91" s="150" t="s">
        <v>1378</v>
      </c>
      <c r="E91" s="150" t="s">
        <v>1379</v>
      </c>
      <c r="F91" s="149">
        <v>1691.63</v>
      </c>
      <c r="G91" s="149">
        <v>323.23</v>
      </c>
      <c r="H91" s="149">
        <v>798.57</v>
      </c>
      <c r="I91" s="199">
        <v>92.19</v>
      </c>
      <c r="J91" s="199">
        <v>25.92</v>
      </c>
      <c r="K91" s="149">
        <v>0</v>
      </c>
      <c r="L91" s="149">
        <v>177.93</v>
      </c>
      <c r="M91" s="149">
        <v>0</v>
      </c>
      <c r="N91" s="149">
        <v>88.97</v>
      </c>
      <c r="O91" s="149">
        <v>30.16</v>
      </c>
      <c r="P91" s="149">
        <v>8.91</v>
      </c>
      <c r="Q91" s="199">
        <v>0</v>
      </c>
      <c r="R91" s="199">
        <v>1.13</v>
      </c>
      <c r="S91" s="149">
        <v>7.78</v>
      </c>
      <c r="T91" s="149">
        <v>143.95</v>
      </c>
      <c r="U91" s="149">
        <v>0</v>
      </c>
      <c r="V91" s="149">
        <v>0</v>
      </c>
      <c r="W91" s="149">
        <v>1.8</v>
      </c>
    </row>
    <row r="92" customHeight="1" spans="1:23">
      <c r="A92" s="150"/>
      <c r="B92" s="150"/>
      <c r="C92" s="150"/>
      <c r="D92" s="150" t="s">
        <v>1157</v>
      </c>
      <c r="E92" s="150" t="s">
        <v>1380</v>
      </c>
      <c r="F92" s="149">
        <v>1663.91</v>
      </c>
      <c r="G92" s="149">
        <v>323.23</v>
      </c>
      <c r="H92" s="149">
        <v>798.57</v>
      </c>
      <c r="I92" s="199">
        <v>92.19</v>
      </c>
      <c r="J92" s="199">
        <v>0</v>
      </c>
      <c r="K92" s="149">
        <v>0</v>
      </c>
      <c r="L92" s="149">
        <v>177.93</v>
      </c>
      <c r="M92" s="149">
        <v>0</v>
      </c>
      <c r="N92" s="149">
        <v>88.97</v>
      </c>
      <c r="O92" s="149">
        <v>30.16</v>
      </c>
      <c r="P92" s="149">
        <v>8.91</v>
      </c>
      <c r="Q92" s="199">
        <v>0</v>
      </c>
      <c r="R92" s="199">
        <v>1.13</v>
      </c>
      <c r="S92" s="149">
        <v>7.78</v>
      </c>
      <c r="T92" s="149">
        <v>143.95</v>
      </c>
      <c r="U92" s="149">
        <v>0</v>
      </c>
      <c r="V92" s="149">
        <v>0</v>
      </c>
      <c r="W92" s="149">
        <v>0</v>
      </c>
    </row>
    <row r="93" customHeight="1" spans="1:23">
      <c r="A93" s="150"/>
      <c r="B93" s="150"/>
      <c r="C93" s="150"/>
      <c r="D93" s="150" t="s">
        <v>1381</v>
      </c>
      <c r="E93" s="150" t="s">
        <v>1382</v>
      </c>
      <c r="F93" s="149">
        <v>1663.91</v>
      </c>
      <c r="G93" s="149">
        <v>323.23</v>
      </c>
      <c r="H93" s="149">
        <v>798.57</v>
      </c>
      <c r="I93" s="199">
        <v>92.19</v>
      </c>
      <c r="J93" s="199">
        <v>0</v>
      </c>
      <c r="K93" s="149">
        <v>0</v>
      </c>
      <c r="L93" s="149">
        <v>177.93</v>
      </c>
      <c r="M93" s="149">
        <v>0</v>
      </c>
      <c r="N93" s="149">
        <v>88.97</v>
      </c>
      <c r="O93" s="149">
        <v>30.16</v>
      </c>
      <c r="P93" s="149">
        <v>8.91</v>
      </c>
      <c r="Q93" s="199">
        <v>0</v>
      </c>
      <c r="R93" s="199">
        <v>1.13</v>
      </c>
      <c r="S93" s="149">
        <v>7.78</v>
      </c>
      <c r="T93" s="149">
        <v>143.95</v>
      </c>
      <c r="U93" s="149">
        <v>0</v>
      </c>
      <c r="V93" s="149">
        <v>0</v>
      </c>
      <c r="W93" s="149">
        <v>0</v>
      </c>
    </row>
    <row r="94" customHeight="1" spans="1:23">
      <c r="A94" s="150" t="s">
        <v>1153</v>
      </c>
      <c r="B94" s="150" t="s">
        <v>1383</v>
      </c>
      <c r="C94" s="150" t="s">
        <v>1161</v>
      </c>
      <c r="D94" s="150" t="s">
        <v>1384</v>
      </c>
      <c r="E94" s="150" t="s">
        <v>1385</v>
      </c>
      <c r="F94" s="149">
        <v>1663.91</v>
      </c>
      <c r="G94" s="149">
        <v>323.23</v>
      </c>
      <c r="H94" s="149">
        <v>798.57</v>
      </c>
      <c r="I94" s="199">
        <v>92.19</v>
      </c>
      <c r="J94" s="199">
        <v>0</v>
      </c>
      <c r="K94" s="149">
        <v>0</v>
      </c>
      <c r="L94" s="149">
        <v>177.93</v>
      </c>
      <c r="M94" s="149">
        <v>0</v>
      </c>
      <c r="N94" s="149">
        <v>88.97</v>
      </c>
      <c r="O94" s="149">
        <v>30.16</v>
      </c>
      <c r="P94" s="149">
        <v>8.91</v>
      </c>
      <c r="Q94" s="199">
        <v>0</v>
      </c>
      <c r="R94" s="199">
        <v>1.13</v>
      </c>
      <c r="S94" s="149">
        <v>7.78</v>
      </c>
      <c r="T94" s="149">
        <v>143.95</v>
      </c>
      <c r="U94" s="149">
        <v>0</v>
      </c>
      <c r="V94" s="149">
        <v>0</v>
      </c>
      <c r="W94" s="149">
        <v>0</v>
      </c>
    </row>
    <row r="95" customHeight="1" spans="1:23">
      <c r="A95" s="150"/>
      <c r="B95" s="150"/>
      <c r="C95" s="150"/>
      <c r="D95" s="150" t="s">
        <v>1217</v>
      </c>
      <c r="E95" s="150" t="s">
        <v>1387</v>
      </c>
      <c r="F95" s="149">
        <v>27.72</v>
      </c>
      <c r="G95" s="149">
        <v>0</v>
      </c>
      <c r="H95" s="149">
        <v>0</v>
      </c>
      <c r="I95" s="199">
        <v>0</v>
      </c>
      <c r="J95" s="199">
        <v>25.92</v>
      </c>
      <c r="K95" s="149">
        <v>0</v>
      </c>
      <c r="L95" s="149">
        <v>0</v>
      </c>
      <c r="M95" s="149">
        <v>0</v>
      </c>
      <c r="N95" s="149">
        <v>0</v>
      </c>
      <c r="O95" s="149">
        <v>0</v>
      </c>
      <c r="P95" s="149">
        <v>0</v>
      </c>
      <c r="Q95" s="199">
        <v>0</v>
      </c>
      <c r="R95" s="199">
        <v>0</v>
      </c>
      <c r="S95" s="149">
        <v>0</v>
      </c>
      <c r="T95" s="149">
        <v>0</v>
      </c>
      <c r="U95" s="149">
        <v>0</v>
      </c>
      <c r="V95" s="149">
        <v>0</v>
      </c>
      <c r="W95" s="149">
        <v>1.8</v>
      </c>
    </row>
    <row r="96" customHeight="1" spans="1:23">
      <c r="A96" s="150"/>
      <c r="B96" s="150"/>
      <c r="C96" s="150"/>
      <c r="D96" s="150" t="s">
        <v>1381</v>
      </c>
      <c r="E96" s="150" t="s">
        <v>1382</v>
      </c>
      <c r="F96" s="149">
        <v>27.72</v>
      </c>
      <c r="G96" s="149">
        <v>0</v>
      </c>
      <c r="H96" s="149">
        <v>0</v>
      </c>
      <c r="I96" s="199">
        <v>0</v>
      </c>
      <c r="J96" s="199">
        <v>25.92</v>
      </c>
      <c r="K96" s="149">
        <v>0</v>
      </c>
      <c r="L96" s="149">
        <v>0</v>
      </c>
      <c r="M96" s="149">
        <v>0</v>
      </c>
      <c r="N96" s="149">
        <v>0</v>
      </c>
      <c r="O96" s="149">
        <v>0</v>
      </c>
      <c r="P96" s="149">
        <v>0</v>
      </c>
      <c r="Q96" s="199">
        <v>0</v>
      </c>
      <c r="R96" s="199">
        <v>0</v>
      </c>
      <c r="S96" s="149">
        <v>0</v>
      </c>
      <c r="T96" s="149">
        <v>0</v>
      </c>
      <c r="U96" s="149">
        <v>0</v>
      </c>
      <c r="V96" s="149">
        <v>0</v>
      </c>
      <c r="W96" s="149">
        <v>1.8</v>
      </c>
    </row>
    <row r="97" customHeight="1" spans="1:23">
      <c r="A97" s="150" t="s">
        <v>1153</v>
      </c>
      <c r="B97" s="150" t="s">
        <v>1383</v>
      </c>
      <c r="C97" s="150" t="s">
        <v>1219</v>
      </c>
      <c r="D97" s="150" t="s">
        <v>1384</v>
      </c>
      <c r="E97" s="150" t="s">
        <v>1385</v>
      </c>
      <c r="F97" s="149">
        <v>27.72</v>
      </c>
      <c r="G97" s="149">
        <v>0</v>
      </c>
      <c r="H97" s="149">
        <v>0</v>
      </c>
      <c r="I97" s="199">
        <v>0</v>
      </c>
      <c r="J97" s="199">
        <v>25.92</v>
      </c>
      <c r="K97" s="149">
        <v>0</v>
      </c>
      <c r="L97" s="149">
        <v>0</v>
      </c>
      <c r="M97" s="149">
        <v>0</v>
      </c>
      <c r="N97" s="149">
        <v>0</v>
      </c>
      <c r="O97" s="149">
        <v>0</v>
      </c>
      <c r="P97" s="149">
        <v>0</v>
      </c>
      <c r="Q97" s="199">
        <v>0</v>
      </c>
      <c r="R97" s="199">
        <v>0</v>
      </c>
      <c r="S97" s="149">
        <v>0</v>
      </c>
      <c r="T97" s="149">
        <v>0</v>
      </c>
      <c r="U97" s="149">
        <v>0</v>
      </c>
      <c r="V97" s="149">
        <v>0</v>
      </c>
      <c r="W97" s="149">
        <v>1.8</v>
      </c>
    </row>
    <row r="98" customHeight="1" spans="1:23">
      <c r="A98" s="150"/>
      <c r="B98" s="150"/>
      <c r="C98" s="150"/>
      <c r="D98" s="150" t="s">
        <v>1389</v>
      </c>
      <c r="E98" s="150" t="s">
        <v>1390</v>
      </c>
      <c r="F98" s="149">
        <v>761.7</v>
      </c>
      <c r="G98" s="149">
        <v>190.77</v>
      </c>
      <c r="H98" s="149">
        <v>494.76</v>
      </c>
      <c r="I98" s="199">
        <v>56.25</v>
      </c>
      <c r="J98" s="199">
        <v>18.72</v>
      </c>
      <c r="K98" s="149">
        <v>0</v>
      </c>
      <c r="L98" s="149">
        <v>0</v>
      </c>
      <c r="M98" s="149">
        <v>0</v>
      </c>
      <c r="N98" s="149">
        <v>0</v>
      </c>
      <c r="O98" s="149">
        <v>0</v>
      </c>
      <c r="P98" s="149">
        <v>0</v>
      </c>
      <c r="Q98" s="199">
        <v>0</v>
      </c>
      <c r="R98" s="199">
        <v>0</v>
      </c>
      <c r="S98" s="149">
        <v>0</v>
      </c>
      <c r="T98" s="149">
        <v>0</v>
      </c>
      <c r="U98" s="149">
        <v>0</v>
      </c>
      <c r="V98" s="149">
        <v>0</v>
      </c>
      <c r="W98" s="149">
        <v>1.2</v>
      </c>
    </row>
    <row r="99" customHeight="1" spans="1:23">
      <c r="A99" s="150"/>
      <c r="B99" s="150"/>
      <c r="C99" s="150"/>
      <c r="D99" s="150" t="s">
        <v>1157</v>
      </c>
      <c r="E99" s="150" t="s">
        <v>1391</v>
      </c>
      <c r="F99" s="149">
        <v>761.7</v>
      </c>
      <c r="G99" s="149">
        <v>190.77</v>
      </c>
      <c r="H99" s="149">
        <v>494.76</v>
      </c>
      <c r="I99" s="199">
        <v>56.25</v>
      </c>
      <c r="J99" s="199">
        <v>18.72</v>
      </c>
      <c r="K99" s="149">
        <v>0</v>
      </c>
      <c r="L99" s="149">
        <v>0</v>
      </c>
      <c r="M99" s="149">
        <v>0</v>
      </c>
      <c r="N99" s="149">
        <v>0</v>
      </c>
      <c r="O99" s="149">
        <v>0</v>
      </c>
      <c r="P99" s="149">
        <v>0</v>
      </c>
      <c r="Q99" s="199">
        <v>0</v>
      </c>
      <c r="R99" s="199">
        <v>0</v>
      </c>
      <c r="S99" s="149">
        <v>0</v>
      </c>
      <c r="T99" s="149">
        <v>0</v>
      </c>
      <c r="U99" s="149">
        <v>0</v>
      </c>
      <c r="V99" s="149">
        <v>0</v>
      </c>
      <c r="W99" s="149">
        <v>1.2</v>
      </c>
    </row>
    <row r="100" customHeight="1" spans="1:23">
      <c r="A100" s="150"/>
      <c r="B100" s="150"/>
      <c r="C100" s="150"/>
      <c r="D100" s="150" t="s">
        <v>1392</v>
      </c>
      <c r="E100" s="150" t="s">
        <v>1393</v>
      </c>
      <c r="F100" s="149">
        <v>761.7</v>
      </c>
      <c r="G100" s="149">
        <v>190.77</v>
      </c>
      <c r="H100" s="149">
        <v>494.76</v>
      </c>
      <c r="I100" s="199">
        <v>56.25</v>
      </c>
      <c r="J100" s="199">
        <v>18.72</v>
      </c>
      <c r="K100" s="149">
        <v>0</v>
      </c>
      <c r="L100" s="149">
        <v>0</v>
      </c>
      <c r="M100" s="149">
        <v>0</v>
      </c>
      <c r="N100" s="149">
        <v>0</v>
      </c>
      <c r="O100" s="149">
        <v>0</v>
      </c>
      <c r="P100" s="149">
        <v>0</v>
      </c>
      <c r="Q100" s="199">
        <v>0</v>
      </c>
      <c r="R100" s="199">
        <v>0</v>
      </c>
      <c r="S100" s="149">
        <v>0</v>
      </c>
      <c r="T100" s="149">
        <v>0</v>
      </c>
      <c r="U100" s="149">
        <v>0</v>
      </c>
      <c r="V100" s="149">
        <v>0</v>
      </c>
      <c r="W100" s="149">
        <v>1.2</v>
      </c>
    </row>
    <row r="101" customHeight="1" spans="1:23">
      <c r="A101" s="150" t="s">
        <v>1153</v>
      </c>
      <c r="B101" s="150" t="s">
        <v>1394</v>
      </c>
      <c r="C101" s="150" t="s">
        <v>1161</v>
      </c>
      <c r="D101" s="150" t="s">
        <v>1395</v>
      </c>
      <c r="E101" s="150" t="s">
        <v>1396</v>
      </c>
      <c r="F101" s="149">
        <v>761.7</v>
      </c>
      <c r="G101" s="149">
        <v>190.77</v>
      </c>
      <c r="H101" s="149">
        <v>494.76</v>
      </c>
      <c r="I101" s="199">
        <v>56.25</v>
      </c>
      <c r="J101" s="199">
        <v>18.72</v>
      </c>
      <c r="K101" s="149">
        <v>0</v>
      </c>
      <c r="L101" s="149">
        <v>0</v>
      </c>
      <c r="M101" s="149">
        <v>0</v>
      </c>
      <c r="N101" s="149">
        <v>0</v>
      </c>
      <c r="O101" s="149">
        <v>0</v>
      </c>
      <c r="P101" s="149">
        <v>0</v>
      </c>
      <c r="Q101" s="199">
        <v>0</v>
      </c>
      <c r="R101" s="199">
        <v>0</v>
      </c>
      <c r="S101" s="149">
        <v>0</v>
      </c>
      <c r="T101" s="149">
        <v>0</v>
      </c>
      <c r="U101" s="149">
        <v>0</v>
      </c>
      <c r="V101" s="149">
        <v>0</v>
      </c>
      <c r="W101" s="149">
        <v>1.2</v>
      </c>
    </row>
    <row r="102" customHeight="1" spans="1:23">
      <c r="A102" s="150"/>
      <c r="B102" s="150"/>
      <c r="C102" s="150"/>
      <c r="D102" s="150" t="s">
        <v>1400</v>
      </c>
      <c r="E102" s="150" t="s">
        <v>1401</v>
      </c>
      <c r="F102" s="149">
        <v>332.79</v>
      </c>
      <c r="G102" s="149">
        <v>88.94</v>
      </c>
      <c r="H102" s="149">
        <v>211.46</v>
      </c>
      <c r="I102" s="199">
        <v>24.71</v>
      </c>
      <c r="J102" s="199">
        <v>6.48</v>
      </c>
      <c r="K102" s="149">
        <v>0</v>
      </c>
      <c r="L102" s="149">
        <v>0</v>
      </c>
      <c r="M102" s="149">
        <v>0</v>
      </c>
      <c r="N102" s="149">
        <v>0</v>
      </c>
      <c r="O102" s="149">
        <v>0</v>
      </c>
      <c r="P102" s="149">
        <v>0</v>
      </c>
      <c r="Q102" s="199">
        <v>0</v>
      </c>
      <c r="R102" s="199">
        <v>0</v>
      </c>
      <c r="S102" s="149">
        <v>0</v>
      </c>
      <c r="T102" s="149">
        <v>0</v>
      </c>
      <c r="U102" s="149">
        <v>0</v>
      </c>
      <c r="V102" s="149">
        <v>0</v>
      </c>
      <c r="W102" s="149">
        <v>1.2</v>
      </c>
    </row>
    <row r="103" customHeight="1" spans="1:23">
      <c r="A103" s="150"/>
      <c r="B103" s="150"/>
      <c r="C103" s="150"/>
      <c r="D103" s="150" t="s">
        <v>1157</v>
      </c>
      <c r="E103" s="150" t="s">
        <v>1402</v>
      </c>
      <c r="F103" s="149">
        <v>332.79</v>
      </c>
      <c r="G103" s="149">
        <v>88.94</v>
      </c>
      <c r="H103" s="149">
        <v>211.46</v>
      </c>
      <c r="I103" s="199">
        <v>24.71</v>
      </c>
      <c r="J103" s="199">
        <v>6.48</v>
      </c>
      <c r="K103" s="149">
        <v>0</v>
      </c>
      <c r="L103" s="149">
        <v>0</v>
      </c>
      <c r="M103" s="149">
        <v>0</v>
      </c>
      <c r="N103" s="149">
        <v>0</v>
      </c>
      <c r="O103" s="149">
        <v>0</v>
      </c>
      <c r="P103" s="149">
        <v>0</v>
      </c>
      <c r="Q103" s="199">
        <v>0</v>
      </c>
      <c r="R103" s="199">
        <v>0</v>
      </c>
      <c r="S103" s="149">
        <v>0</v>
      </c>
      <c r="T103" s="149">
        <v>0</v>
      </c>
      <c r="U103" s="149">
        <v>0</v>
      </c>
      <c r="V103" s="149">
        <v>0</v>
      </c>
      <c r="W103" s="149">
        <v>1.2</v>
      </c>
    </row>
    <row r="104" customHeight="1" spans="1:23">
      <c r="A104" s="150"/>
      <c r="B104" s="150"/>
      <c r="C104" s="150"/>
      <c r="D104" s="150" t="s">
        <v>1403</v>
      </c>
      <c r="E104" s="150" t="s">
        <v>1404</v>
      </c>
      <c r="F104" s="149">
        <v>332.79</v>
      </c>
      <c r="G104" s="149">
        <v>88.94</v>
      </c>
      <c r="H104" s="149">
        <v>211.46</v>
      </c>
      <c r="I104" s="199">
        <v>24.71</v>
      </c>
      <c r="J104" s="199">
        <v>6.48</v>
      </c>
      <c r="K104" s="149">
        <v>0</v>
      </c>
      <c r="L104" s="149">
        <v>0</v>
      </c>
      <c r="M104" s="149">
        <v>0</v>
      </c>
      <c r="N104" s="149">
        <v>0</v>
      </c>
      <c r="O104" s="149">
        <v>0</v>
      </c>
      <c r="P104" s="149">
        <v>0</v>
      </c>
      <c r="Q104" s="199">
        <v>0</v>
      </c>
      <c r="R104" s="199">
        <v>0</v>
      </c>
      <c r="S104" s="149">
        <v>0</v>
      </c>
      <c r="T104" s="149">
        <v>0</v>
      </c>
      <c r="U104" s="149">
        <v>0</v>
      </c>
      <c r="V104" s="149">
        <v>0</v>
      </c>
      <c r="W104" s="149">
        <v>1.2</v>
      </c>
    </row>
    <row r="105" customHeight="1" spans="1:23">
      <c r="A105" s="150" t="s">
        <v>1153</v>
      </c>
      <c r="B105" s="150" t="s">
        <v>1405</v>
      </c>
      <c r="C105" s="150" t="s">
        <v>1161</v>
      </c>
      <c r="D105" s="150" t="s">
        <v>1406</v>
      </c>
      <c r="E105" s="150" t="s">
        <v>1407</v>
      </c>
      <c r="F105" s="149">
        <v>332.79</v>
      </c>
      <c r="G105" s="149">
        <v>88.94</v>
      </c>
      <c r="H105" s="149">
        <v>211.46</v>
      </c>
      <c r="I105" s="199">
        <v>24.71</v>
      </c>
      <c r="J105" s="199">
        <v>6.48</v>
      </c>
      <c r="K105" s="149">
        <v>0</v>
      </c>
      <c r="L105" s="149">
        <v>0</v>
      </c>
      <c r="M105" s="149">
        <v>0</v>
      </c>
      <c r="N105" s="149">
        <v>0</v>
      </c>
      <c r="O105" s="149">
        <v>0</v>
      </c>
      <c r="P105" s="149">
        <v>0</v>
      </c>
      <c r="Q105" s="199">
        <v>0</v>
      </c>
      <c r="R105" s="199">
        <v>0</v>
      </c>
      <c r="S105" s="149">
        <v>0</v>
      </c>
      <c r="T105" s="149">
        <v>0</v>
      </c>
      <c r="U105" s="149">
        <v>0</v>
      </c>
      <c r="V105" s="149">
        <v>0</v>
      </c>
      <c r="W105" s="149">
        <v>1.2</v>
      </c>
    </row>
    <row r="106" customHeight="1" spans="1:23">
      <c r="A106" s="150"/>
      <c r="B106" s="150"/>
      <c r="C106" s="150"/>
      <c r="D106" s="150" t="s">
        <v>1412</v>
      </c>
      <c r="E106" s="150" t="s">
        <v>1413</v>
      </c>
      <c r="F106" s="149">
        <v>233.11</v>
      </c>
      <c r="G106" s="149">
        <v>61.78</v>
      </c>
      <c r="H106" s="149">
        <v>148.19</v>
      </c>
      <c r="I106" s="199">
        <v>17.26</v>
      </c>
      <c r="J106" s="199">
        <v>4.68</v>
      </c>
      <c r="K106" s="149">
        <v>0</v>
      </c>
      <c r="L106" s="149">
        <v>0</v>
      </c>
      <c r="M106" s="149">
        <v>0</v>
      </c>
      <c r="N106" s="149">
        <v>0</v>
      </c>
      <c r="O106" s="149">
        <v>0</v>
      </c>
      <c r="P106" s="149">
        <v>0</v>
      </c>
      <c r="Q106" s="199">
        <v>0</v>
      </c>
      <c r="R106" s="199">
        <v>0</v>
      </c>
      <c r="S106" s="149">
        <v>0</v>
      </c>
      <c r="T106" s="149">
        <v>0</v>
      </c>
      <c r="U106" s="149">
        <v>0</v>
      </c>
      <c r="V106" s="149">
        <v>0</v>
      </c>
      <c r="W106" s="149">
        <v>1.2</v>
      </c>
    </row>
    <row r="107" customHeight="1" spans="1:23">
      <c r="A107" s="150"/>
      <c r="B107" s="150"/>
      <c r="C107" s="150"/>
      <c r="D107" s="150" t="s">
        <v>1157</v>
      </c>
      <c r="E107" s="150" t="s">
        <v>1414</v>
      </c>
      <c r="F107" s="149">
        <v>233.11</v>
      </c>
      <c r="G107" s="149">
        <v>61.78</v>
      </c>
      <c r="H107" s="149">
        <v>148.19</v>
      </c>
      <c r="I107" s="199">
        <v>17.26</v>
      </c>
      <c r="J107" s="199">
        <v>4.68</v>
      </c>
      <c r="K107" s="149">
        <v>0</v>
      </c>
      <c r="L107" s="149">
        <v>0</v>
      </c>
      <c r="M107" s="149">
        <v>0</v>
      </c>
      <c r="N107" s="149">
        <v>0</v>
      </c>
      <c r="O107" s="149">
        <v>0</v>
      </c>
      <c r="P107" s="149">
        <v>0</v>
      </c>
      <c r="Q107" s="199">
        <v>0</v>
      </c>
      <c r="R107" s="199">
        <v>0</v>
      </c>
      <c r="S107" s="149">
        <v>0</v>
      </c>
      <c r="T107" s="149">
        <v>0</v>
      </c>
      <c r="U107" s="149">
        <v>0</v>
      </c>
      <c r="V107" s="149">
        <v>0</v>
      </c>
      <c r="W107" s="149">
        <v>1.2</v>
      </c>
    </row>
    <row r="108" customHeight="1" spans="1:23">
      <c r="A108" s="150"/>
      <c r="B108" s="150"/>
      <c r="C108" s="150"/>
      <c r="D108" s="150" t="s">
        <v>1415</v>
      </c>
      <c r="E108" s="150" t="s">
        <v>1416</v>
      </c>
      <c r="F108" s="149">
        <v>233.11</v>
      </c>
      <c r="G108" s="149">
        <v>61.78</v>
      </c>
      <c r="H108" s="149">
        <v>148.19</v>
      </c>
      <c r="I108" s="199">
        <v>17.26</v>
      </c>
      <c r="J108" s="199">
        <v>4.68</v>
      </c>
      <c r="K108" s="149">
        <v>0</v>
      </c>
      <c r="L108" s="149">
        <v>0</v>
      </c>
      <c r="M108" s="149">
        <v>0</v>
      </c>
      <c r="N108" s="149">
        <v>0</v>
      </c>
      <c r="O108" s="149">
        <v>0</v>
      </c>
      <c r="P108" s="149">
        <v>0</v>
      </c>
      <c r="Q108" s="199">
        <v>0</v>
      </c>
      <c r="R108" s="199">
        <v>0</v>
      </c>
      <c r="S108" s="149">
        <v>0</v>
      </c>
      <c r="T108" s="149">
        <v>0</v>
      </c>
      <c r="U108" s="149">
        <v>0</v>
      </c>
      <c r="V108" s="149">
        <v>0</v>
      </c>
      <c r="W108" s="149">
        <v>1.2</v>
      </c>
    </row>
    <row r="109" customHeight="1" spans="1:23">
      <c r="A109" s="150" t="s">
        <v>1153</v>
      </c>
      <c r="B109" s="150" t="s">
        <v>1417</v>
      </c>
      <c r="C109" s="150" t="s">
        <v>1161</v>
      </c>
      <c r="D109" s="150" t="s">
        <v>1418</v>
      </c>
      <c r="E109" s="150" t="s">
        <v>1419</v>
      </c>
      <c r="F109" s="149">
        <v>233.11</v>
      </c>
      <c r="G109" s="149">
        <v>61.78</v>
      </c>
      <c r="H109" s="149">
        <v>148.19</v>
      </c>
      <c r="I109" s="199">
        <v>17.26</v>
      </c>
      <c r="J109" s="199">
        <v>4.68</v>
      </c>
      <c r="K109" s="149">
        <v>0</v>
      </c>
      <c r="L109" s="149">
        <v>0</v>
      </c>
      <c r="M109" s="149">
        <v>0</v>
      </c>
      <c r="N109" s="149">
        <v>0</v>
      </c>
      <c r="O109" s="149">
        <v>0</v>
      </c>
      <c r="P109" s="149">
        <v>0</v>
      </c>
      <c r="Q109" s="199">
        <v>0</v>
      </c>
      <c r="R109" s="199">
        <v>0</v>
      </c>
      <c r="S109" s="149">
        <v>0</v>
      </c>
      <c r="T109" s="149">
        <v>0</v>
      </c>
      <c r="U109" s="149">
        <v>0</v>
      </c>
      <c r="V109" s="149">
        <v>0</v>
      </c>
      <c r="W109" s="149">
        <v>1.2</v>
      </c>
    </row>
    <row r="110" customHeight="1" spans="1:23">
      <c r="A110" s="150"/>
      <c r="B110" s="150"/>
      <c r="C110" s="150"/>
      <c r="D110" s="150" t="s">
        <v>1420</v>
      </c>
      <c r="E110" s="150" t="s">
        <v>1421</v>
      </c>
      <c r="F110" s="149">
        <v>299.96</v>
      </c>
      <c r="G110" s="149">
        <v>77.32</v>
      </c>
      <c r="H110" s="149">
        <v>193.57</v>
      </c>
      <c r="I110" s="199">
        <v>22.23</v>
      </c>
      <c r="J110" s="199">
        <v>6.84</v>
      </c>
      <c r="K110" s="149">
        <v>0</v>
      </c>
      <c r="L110" s="149">
        <v>0</v>
      </c>
      <c r="M110" s="149">
        <v>0</v>
      </c>
      <c r="N110" s="149">
        <v>0</v>
      </c>
      <c r="O110" s="149">
        <v>0</v>
      </c>
      <c r="P110" s="149">
        <v>0</v>
      </c>
      <c r="Q110" s="199">
        <v>0</v>
      </c>
      <c r="R110" s="199">
        <v>0</v>
      </c>
      <c r="S110" s="149">
        <v>0</v>
      </c>
      <c r="T110" s="149">
        <v>0</v>
      </c>
      <c r="U110" s="149">
        <v>0</v>
      </c>
      <c r="V110" s="149">
        <v>0</v>
      </c>
      <c r="W110" s="149">
        <v>0</v>
      </c>
    </row>
    <row r="111" customHeight="1" spans="1:23">
      <c r="A111" s="150"/>
      <c r="B111" s="150"/>
      <c r="C111" s="150"/>
      <c r="D111" s="150" t="s">
        <v>1157</v>
      </c>
      <c r="E111" s="150" t="s">
        <v>1422</v>
      </c>
      <c r="F111" s="149">
        <v>299.96</v>
      </c>
      <c r="G111" s="149">
        <v>77.32</v>
      </c>
      <c r="H111" s="149">
        <v>193.57</v>
      </c>
      <c r="I111" s="199">
        <v>22.23</v>
      </c>
      <c r="J111" s="199">
        <v>6.84</v>
      </c>
      <c r="K111" s="149">
        <v>0</v>
      </c>
      <c r="L111" s="149">
        <v>0</v>
      </c>
      <c r="M111" s="149">
        <v>0</v>
      </c>
      <c r="N111" s="149">
        <v>0</v>
      </c>
      <c r="O111" s="149">
        <v>0</v>
      </c>
      <c r="P111" s="149">
        <v>0</v>
      </c>
      <c r="Q111" s="199">
        <v>0</v>
      </c>
      <c r="R111" s="199">
        <v>0</v>
      </c>
      <c r="S111" s="149">
        <v>0</v>
      </c>
      <c r="T111" s="149">
        <v>0</v>
      </c>
      <c r="U111" s="149">
        <v>0</v>
      </c>
      <c r="V111" s="149">
        <v>0</v>
      </c>
      <c r="W111" s="149">
        <v>0</v>
      </c>
    </row>
    <row r="112" customHeight="1" spans="1:23">
      <c r="A112" s="150"/>
      <c r="B112" s="150"/>
      <c r="C112" s="150"/>
      <c r="D112" s="150" t="s">
        <v>1423</v>
      </c>
      <c r="E112" s="150" t="s">
        <v>1424</v>
      </c>
      <c r="F112" s="149">
        <v>299.96</v>
      </c>
      <c r="G112" s="149">
        <v>77.32</v>
      </c>
      <c r="H112" s="149">
        <v>193.57</v>
      </c>
      <c r="I112" s="199">
        <v>22.23</v>
      </c>
      <c r="J112" s="199">
        <v>6.84</v>
      </c>
      <c r="K112" s="149">
        <v>0</v>
      </c>
      <c r="L112" s="149">
        <v>0</v>
      </c>
      <c r="M112" s="149">
        <v>0</v>
      </c>
      <c r="N112" s="149">
        <v>0</v>
      </c>
      <c r="O112" s="149">
        <v>0</v>
      </c>
      <c r="P112" s="149">
        <v>0</v>
      </c>
      <c r="Q112" s="199">
        <v>0</v>
      </c>
      <c r="R112" s="199">
        <v>0</v>
      </c>
      <c r="S112" s="149">
        <v>0</v>
      </c>
      <c r="T112" s="149">
        <v>0</v>
      </c>
      <c r="U112" s="149">
        <v>0</v>
      </c>
      <c r="V112" s="149">
        <v>0</v>
      </c>
      <c r="W112" s="149">
        <v>0</v>
      </c>
    </row>
    <row r="113" customHeight="1" spans="1:23">
      <c r="A113" s="150" t="s">
        <v>1153</v>
      </c>
      <c r="B113" s="150" t="s">
        <v>1425</v>
      </c>
      <c r="C113" s="150" t="s">
        <v>1161</v>
      </c>
      <c r="D113" s="150" t="s">
        <v>1426</v>
      </c>
      <c r="E113" s="150" t="s">
        <v>1427</v>
      </c>
      <c r="F113" s="149">
        <v>299.96</v>
      </c>
      <c r="G113" s="149">
        <v>77.32</v>
      </c>
      <c r="H113" s="149">
        <v>193.57</v>
      </c>
      <c r="I113" s="199">
        <v>22.23</v>
      </c>
      <c r="J113" s="199">
        <v>6.84</v>
      </c>
      <c r="K113" s="149">
        <v>0</v>
      </c>
      <c r="L113" s="149">
        <v>0</v>
      </c>
      <c r="M113" s="149">
        <v>0</v>
      </c>
      <c r="N113" s="149">
        <v>0</v>
      </c>
      <c r="O113" s="149">
        <v>0</v>
      </c>
      <c r="P113" s="149">
        <v>0</v>
      </c>
      <c r="Q113" s="199">
        <v>0</v>
      </c>
      <c r="R113" s="199">
        <v>0</v>
      </c>
      <c r="S113" s="149">
        <v>0</v>
      </c>
      <c r="T113" s="149">
        <v>0</v>
      </c>
      <c r="U113" s="149">
        <v>0</v>
      </c>
      <c r="V113" s="149">
        <v>0</v>
      </c>
      <c r="W113" s="149">
        <v>0</v>
      </c>
    </row>
    <row r="114" customHeight="1" spans="1:23">
      <c r="A114" s="150"/>
      <c r="B114" s="150"/>
      <c r="C114" s="150"/>
      <c r="D114" s="150" t="s">
        <v>1429</v>
      </c>
      <c r="E114" s="150" t="s">
        <v>1430</v>
      </c>
      <c r="F114" s="149">
        <v>1515.55</v>
      </c>
      <c r="G114" s="149">
        <v>387.75</v>
      </c>
      <c r="H114" s="149">
        <v>973.95</v>
      </c>
      <c r="I114" s="199">
        <v>111.73</v>
      </c>
      <c r="J114" s="199">
        <v>34.92</v>
      </c>
      <c r="K114" s="149">
        <v>0</v>
      </c>
      <c r="L114" s="149">
        <v>0</v>
      </c>
      <c r="M114" s="149">
        <v>0</v>
      </c>
      <c r="N114" s="149">
        <v>0</v>
      </c>
      <c r="O114" s="149">
        <v>0</v>
      </c>
      <c r="P114" s="149">
        <v>0</v>
      </c>
      <c r="Q114" s="199">
        <v>0</v>
      </c>
      <c r="R114" s="199">
        <v>0</v>
      </c>
      <c r="S114" s="149">
        <v>0</v>
      </c>
      <c r="T114" s="149">
        <v>0</v>
      </c>
      <c r="U114" s="149">
        <v>0</v>
      </c>
      <c r="V114" s="149">
        <v>0</v>
      </c>
      <c r="W114" s="149">
        <v>7.2</v>
      </c>
    </row>
    <row r="115" customHeight="1" spans="1:23">
      <c r="A115" s="150"/>
      <c r="B115" s="150"/>
      <c r="C115" s="150"/>
      <c r="D115" s="150" t="s">
        <v>1157</v>
      </c>
      <c r="E115" s="150" t="s">
        <v>1422</v>
      </c>
      <c r="F115" s="149">
        <v>1515.55</v>
      </c>
      <c r="G115" s="149">
        <v>387.75</v>
      </c>
      <c r="H115" s="149">
        <v>973.95</v>
      </c>
      <c r="I115" s="199">
        <v>111.73</v>
      </c>
      <c r="J115" s="199">
        <v>34.92</v>
      </c>
      <c r="K115" s="149">
        <v>0</v>
      </c>
      <c r="L115" s="149">
        <v>0</v>
      </c>
      <c r="M115" s="149">
        <v>0</v>
      </c>
      <c r="N115" s="149">
        <v>0</v>
      </c>
      <c r="O115" s="149">
        <v>0</v>
      </c>
      <c r="P115" s="149">
        <v>0</v>
      </c>
      <c r="Q115" s="199">
        <v>0</v>
      </c>
      <c r="R115" s="199">
        <v>0</v>
      </c>
      <c r="S115" s="149">
        <v>0</v>
      </c>
      <c r="T115" s="149">
        <v>0</v>
      </c>
      <c r="U115" s="149">
        <v>0</v>
      </c>
      <c r="V115" s="149">
        <v>0</v>
      </c>
      <c r="W115" s="149">
        <v>7.2</v>
      </c>
    </row>
    <row r="116" customHeight="1" spans="1:23">
      <c r="A116" s="150"/>
      <c r="B116" s="150"/>
      <c r="C116" s="150"/>
      <c r="D116" s="150" t="s">
        <v>1431</v>
      </c>
      <c r="E116" s="150" t="s">
        <v>1432</v>
      </c>
      <c r="F116" s="149">
        <v>1515.55</v>
      </c>
      <c r="G116" s="149">
        <v>387.75</v>
      </c>
      <c r="H116" s="149">
        <v>973.95</v>
      </c>
      <c r="I116" s="199">
        <v>111.73</v>
      </c>
      <c r="J116" s="199">
        <v>34.92</v>
      </c>
      <c r="K116" s="149">
        <v>0</v>
      </c>
      <c r="L116" s="149">
        <v>0</v>
      </c>
      <c r="M116" s="149">
        <v>0</v>
      </c>
      <c r="N116" s="149">
        <v>0</v>
      </c>
      <c r="O116" s="149">
        <v>0</v>
      </c>
      <c r="P116" s="149">
        <v>0</v>
      </c>
      <c r="Q116" s="199">
        <v>0</v>
      </c>
      <c r="R116" s="199">
        <v>0</v>
      </c>
      <c r="S116" s="149">
        <v>0</v>
      </c>
      <c r="T116" s="149">
        <v>0</v>
      </c>
      <c r="U116" s="149">
        <v>0</v>
      </c>
      <c r="V116" s="149">
        <v>0</v>
      </c>
      <c r="W116" s="149">
        <v>7.2</v>
      </c>
    </row>
    <row r="117" customHeight="1" spans="1:23">
      <c r="A117" s="150" t="s">
        <v>1153</v>
      </c>
      <c r="B117" s="150" t="s">
        <v>1433</v>
      </c>
      <c r="C117" s="150" t="s">
        <v>1161</v>
      </c>
      <c r="D117" s="150" t="s">
        <v>1434</v>
      </c>
      <c r="E117" s="150" t="s">
        <v>1435</v>
      </c>
      <c r="F117" s="149">
        <v>1515.55</v>
      </c>
      <c r="G117" s="149">
        <v>387.75</v>
      </c>
      <c r="H117" s="149">
        <v>973.95</v>
      </c>
      <c r="I117" s="199">
        <v>111.73</v>
      </c>
      <c r="J117" s="199">
        <v>34.92</v>
      </c>
      <c r="K117" s="149">
        <v>0</v>
      </c>
      <c r="L117" s="149">
        <v>0</v>
      </c>
      <c r="M117" s="149">
        <v>0</v>
      </c>
      <c r="N117" s="149">
        <v>0</v>
      </c>
      <c r="O117" s="149">
        <v>0</v>
      </c>
      <c r="P117" s="149">
        <v>0</v>
      </c>
      <c r="Q117" s="199">
        <v>0</v>
      </c>
      <c r="R117" s="199">
        <v>0</v>
      </c>
      <c r="S117" s="149">
        <v>0</v>
      </c>
      <c r="T117" s="149">
        <v>0</v>
      </c>
      <c r="U117" s="149">
        <v>0</v>
      </c>
      <c r="V117" s="149">
        <v>0</v>
      </c>
      <c r="W117" s="149">
        <v>7.2</v>
      </c>
    </row>
    <row r="118" customHeight="1" spans="1:23">
      <c r="A118" s="150"/>
      <c r="B118" s="150"/>
      <c r="C118" s="150"/>
      <c r="D118" s="150" t="s">
        <v>1460</v>
      </c>
      <c r="E118" s="150" t="s">
        <v>1461</v>
      </c>
      <c r="F118" s="153">
        <v>12254.13</v>
      </c>
      <c r="G118" s="153">
        <v>2605.29</v>
      </c>
      <c r="H118" s="153">
        <v>8354.78</v>
      </c>
      <c r="I118" s="203">
        <v>749.85</v>
      </c>
      <c r="J118" s="203">
        <v>227.52</v>
      </c>
      <c r="K118" s="153">
        <v>0</v>
      </c>
      <c r="L118" s="153">
        <v>0</v>
      </c>
      <c r="M118" s="153">
        <v>0</v>
      </c>
      <c r="N118" s="153">
        <v>0</v>
      </c>
      <c r="O118" s="153">
        <v>0</v>
      </c>
      <c r="P118" s="153">
        <v>0</v>
      </c>
      <c r="Q118" s="203">
        <v>0</v>
      </c>
      <c r="R118" s="203">
        <v>0</v>
      </c>
      <c r="S118" s="153">
        <v>0</v>
      </c>
      <c r="T118" s="153">
        <v>0</v>
      </c>
      <c r="U118" s="153">
        <v>0</v>
      </c>
      <c r="V118" s="153">
        <v>0</v>
      </c>
      <c r="W118" s="153">
        <v>316.69</v>
      </c>
    </row>
    <row r="119" customHeight="1" spans="1:23">
      <c r="A119" s="150"/>
      <c r="B119" s="150"/>
      <c r="C119" s="150"/>
      <c r="D119" s="150" t="s">
        <v>1186</v>
      </c>
      <c r="E119" s="150" t="s">
        <v>1464</v>
      </c>
      <c r="F119" s="153">
        <v>7927.36</v>
      </c>
      <c r="G119" s="153">
        <v>1690.24</v>
      </c>
      <c r="H119" s="153">
        <v>5270.67</v>
      </c>
      <c r="I119" s="203">
        <v>495.44</v>
      </c>
      <c r="J119" s="203">
        <v>157.32</v>
      </c>
      <c r="K119" s="153">
        <v>0</v>
      </c>
      <c r="L119" s="153">
        <v>0</v>
      </c>
      <c r="M119" s="153">
        <v>0</v>
      </c>
      <c r="N119" s="153">
        <v>0</v>
      </c>
      <c r="O119" s="153">
        <v>0</v>
      </c>
      <c r="P119" s="153">
        <v>0</v>
      </c>
      <c r="Q119" s="203">
        <v>0</v>
      </c>
      <c r="R119" s="203">
        <v>0</v>
      </c>
      <c r="S119" s="153">
        <v>0</v>
      </c>
      <c r="T119" s="153">
        <v>0</v>
      </c>
      <c r="U119" s="153">
        <v>0</v>
      </c>
      <c r="V119" s="153">
        <v>0</v>
      </c>
      <c r="W119" s="153">
        <v>313.69</v>
      </c>
    </row>
    <row r="120" customHeight="1" spans="1:23">
      <c r="A120" s="150"/>
      <c r="B120" s="150"/>
      <c r="C120" s="150"/>
      <c r="D120" s="150" t="s">
        <v>1157</v>
      </c>
      <c r="E120" s="150" t="s">
        <v>1465</v>
      </c>
      <c r="F120" s="153">
        <v>7927.36</v>
      </c>
      <c r="G120" s="153">
        <v>1690.24</v>
      </c>
      <c r="H120" s="153">
        <v>5270.67</v>
      </c>
      <c r="I120" s="203">
        <v>495.44</v>
      </c>
      <c r="J120" s="203">
        <v>157.32</v>
      </c>
      <c r="K120" s="153">
        <v>0</v>
      </c>
      <c r="L120" s="153">
        <v>0</v>
      </c>
      <c r="M120" s="153">
        <v>0</v>
      </c>
      <c r="N120" s="153">
        <v>0</v>
      </c>
      <c r="O120" s="153">
        <v>0</v>
      </c>
      <c r="P120" s="153">
        <v>0</v>
      </c>
      <c r="Q120" s="203">
        <v>0</v>
      </c>
      <c r="R120" s="203">
        <v>0</v>
      </c>
      <c r="S120" s="153">
        <v>0</v>
      </c>
      <c r="T120" s="153">
        <v>0</v>
      </c>
      <c r="U120" s="153">
        <v>0</v>
      </c>
      <c r="V120" s="153">
        <v>0</v>
      </c>
      <c r="W120" s="153">
        <v>313.69</v>
      </c>
    </row>
    <row r="121" customHeight="1" spans="1:23">
      <c r="A121" s="150"/>
      <c r="B121" s="150"/>
      <c r="C121" s="150"/>
      <c r="D121" s="150" t="s">
        <v>1466</v>
      </c>
      <c r="E121" s="150" t="s">
        <v>1467</v>
      </c>
      <c r="F121" s="153">
        <v>6310.47</v>
      </c>
      <c r="G121" s="153">
        <v>1362.67</v>
      </c>
      <c r="H121" s="153">
        <v>4203.65</v>
      </c>
      <c r="I121" s="203">
        <v>397.92</v>
      </c>
      <c r="J121" s="203">
        <v>124.56</v>
      </c>
      <c r="K121" s="153">
        <v>0</v>
      </c>
      <c r="L121" s="153">
        <v>0</v>
      </c>
      <c r="M121" s="153">
        <v>0</v>
      </c>
      <c r="N121" s="153">
        <v>0</v>
      </c>
      <c r="O121" s="153">
        <v>0</v>
      </c>
      <c r="P121" s="153">
        <v>0</v>
      </c>
      <c r="Q121" s="203">
        <v>0</v>
      </c>
      <c r="R121" s="203">
        <v>0</v>
      </c>
      <c r="S121" s="153">
        <v>0</v>
      </c>
      <c r="T121" s="153">
        <v>0</v>
      </c>
      <c r="U121" s="153">
        <v>0</v>
      </c>
      <c r="V121" s="153">
        <v>0</v>
      </c>
      <c r="W121" s="153">
        <v>221.67</v>
      </c>
    </row>
    <row r="122" customHeight="1" spans="1:23">
      <c r="A122" s="150" t="s">
        <v>1460</v>
      </c>
      <c r="B122" s="150" t="s">
        <v>1170</v>
      </c>
      <c r="C122" s="150" t="s">
        <v>1161</v>
      </c>
      <c r="D122" s="150" t="s">
        <v>1468</v>
      </c>
      <c r="E122" s="150" t="s">
        <v>1469</v>
      </c>
      <c r="F122" s="153">
        <v>6310.47</v>
      </c>
      <c r="G122" s="153">
        <v>1362.67</v>
      </c>
      <c r="H122" s="153">
        <v>4203.65</v>
      </c>
      <c r="I122" s="203">
        <v>397.92</v>
      </c>
      <c r="J122" s="203">
        <v>124.56</v>
      </c>
      <c r="K122" s="153">
        <v>0</v>
      </c>
      <c r="L122" s="153">
        <v>0</v>
      </c>
      <c r="M122" s="153">
        <v>0</v>
      </c>
      <c r="N122" s="153">
        <v>0</v>
      </c>
      <c r="O122" s="153">
        <v>0</v>
      </c>
      <c r="P122" s="153">
        <v>0</v>
      </c>
      <c r="Q122" s="203">
        <v>0</v>
      </c>
      <c r="R122" s="203">
        <v>0</v>
      </c>
      <c r="S122" s="153">
        <v>0</v>
      </c>
      <c r="T122" s="153">
        <v>0</v>
      </c>
      <c r="U122" s="153">
        <v>0</v>
      </c>
      <c r="V122" s="153">
        <v>0</v>
      </c>
      <c r="W122" s="153">
        <v>221.67</v>
      </c>
    </row>
    <row r="123" customHeight="1" spans="1:23">
      <c r="A123" s="150"/>
      <c r="B123" s="150"/>
      <c r="C123" s="150"/>
      <c r="D123" s="150" t="s">
        <v>1470</v>
      </c>
      <c r="E123" s="150" t="s">
        <v>1471</v>
      </c>
      <c r="F123" s="153">
        <v>1616.89</v>
      </c>
      <c r="G123" s="153">
        <v>327.57</v>
      </c>
      <c r="H123" s="153">
        <v>1067.02</v>
      </c>
      <c r="I123" s="203">
        <v>97.52</v>
      </c>
      <c r="J123" s="203">
        <v>32.76</v>
      </c>
      <c r="K123" s="153">
        <v>0</v>
      </c>
      <c r="L123" s="153">
        <v>0</v>
      </c>
      <c r="M123" s="153">
        <v>0</v>
      </c>
      <c r="N123" s="153">
        <v>0</v>
      </c>
      <c r="O123" s="153">
        <v>0</v>
      </c>
      <c r="P123" s="153">
        <v>0</v>
      </c>
      <c r="Q123" s="203">
        <v>0</v>
      </c>
      <c r="R123" s="203">
        <v>0</v>
      </c>
      <c r="S123" s="153">
        <v>0</v>
      </c>
      <c r="T123" s="153">
        <v>0</v>
      </c>
      <c r="U123" s="153">
        <v>0</v>
      </c>
      <c r="V123" s="153">
        <v>0</v>
      </c>
      <c r="W123" s="153">
        <v>92.02</v>
      </c>
    </row>
    <row r="124" customHeight="1" spans="1:23">
      <c r="A124" s="150" t="s">
        <v>1460</v>
      </c>
      <c r="B124" s="150" t="s">
        <v>1170</v>
      </c>
      <c r="C124" s="150" t="s">
        <v>1161</v>
      </c>
      <c r="D124" s="150" t="s">
        <v>1472</v>
      </c>
      <c r="E124" s="150" t="s">
        <v>1473</v>
      </c>
      <c r="F124" s="153">
        <v>1616.89</v>
      </c>
      <c r="G124" s="153">
        <v>327.57</v>
      </c>
      <c r="H124" s="153">
        <v>1067.02</v>
      </c>
      <c r="I124" s="203">
        <v>97.52</v>
      </c>
      <c r="J124" s="203">
        <v>32.76</v>
      </c>
      <c r="K124" s="153">
        <v>0</v>
      </c>
      <c r="L124" s="153">
        <v>0</v>
      </c>
      <c r="M124" s="153">
        <v>0</v>
      </c>
      <c r="N124" s="153">
        <v>0</v>
      </c>
      <c r="O124" s="153">
        <v>0</v>
      </c>
      <c r="P124" s="153">
        <v>0</v>
      </c>
      <c r="Q124" s="203">
        <v>0</v>
      </c>
      <c r="R124" s="203">
        <v>0</v>
      </c>
      <c r="S124" s="153">
        <v>0</v>
      </c>
      <c r="T124" s="153">
        <v>0</v>
      </c>
      <c r="U124" s="153">
        <v>0</v>
      </c>
      <c r="V124" s="153">
        <v>0</v>
      </c>
      <c r="W124" s="153">
        <v>92.02</v>
      </c>
    </row>
    <row r="125" customHeight="1" spans="1:23">
      <c r="A125" s="150"/>
      <c r="B125" s="150"/>
      <c r="C125" s="150"/>
      <c r="D125" s="150" t="s">
        <v>1239</v>
      </c>
      <c r="E125" s="150" t="s">
        <v>1488</v>
      </c>
      <c r="F125" s="153">
        <v>1573.27</v>
      </c>
      <c r="G125" s="153">
        <v>345.73</v>
      </c>
      <c r="H125" s="153">
        <v>1104.62</v>
      </c>
      <c r="I125" s="203">
        <v>96.04</v>
      </c>
      <c r="J125" s="203">
        <v>26.28</v>
      </c>
      <c r="K125" s="153">
        <v>0</v>
      </c>
      <c r="L125" s="153">
        <v>0</v>
      </c>
      <c r="M125" s="153">
        <v>0</v>
      </c>
      <c r="N125" s="153">
        <v>0</v>
      </c>
      <c r="O125" s="153">
        <v>0</v>
      </c>
      <c r="P125" s="153">
        <v>0</v>
      </c>
      <c r="Q125" s="203">
        <v>0</v>
      </c>
      <c r="R125" s="203">
        <v>0</v>
      </c>
      <c r="S125" s="153">
        <v>0</v>
      </c>
      <c r="T125" s="153">
        <v>0</v>
      </c>
      <c r="U125" s="153">
        <v>0</v>
      </c>
      <c r="V125" s="153">
        <v>0</v>
      </c>
      <c r="W125" s="153">
        <v>0.6</v>
      </c>
    </row>
    <row r="126" customHeight="1" spans="1:23">
      <c r="A126" s="150"/>
      <c r="B126" s="150"/>
      <c r="C126" s="150"/>
      <c r="D126" s="150" t="s">
        <v>1157</v>
      </c>
      <c r="E126" s="150" t="s">
        <v>1489</v>
      </c>
      <c r="F126" s="153">
        <v>1573.27</v>
      </c>
      <c r="G126" s="153">
        <v>345.73</v>
      </c>
      <c r="H126" s="153">
        <v>1104.62</v>
      </c>
      <c r="I126" s="203">
        <v>96.04</v>
      </c>
      <c r="J126" s="203">
        <v>26.28</v>
      </c>
      <c r="K126" s="153">
        <v>0</v>
      </c>
      <c r="L126" s="153">
        <v>0</v>
      </c>
      <c r="M126" s="153">
        <v>0</v>
      </c>
      <c r="N126" s="153">
        <v>0</v>
      </c>
      <c r="O126" s="153">
        <v>0</v>
      </c>
      <c r="P126" s="153">
        <v>0</v>
      </c>
      <c r="Q126" s="203">
        <v>0</v>
      </c>
      <c r="R126" s="203">
        <v>0</v>
      </c>
      <c r="S126" s="153">
        <v>0</v>
      </c>
      <c r="T126" s="153">
        <v>0</v>
      </c>
      <c r="U126" s="153">
        <v>0</v>
      </c>
      <c r="V126" s="153">
        <v>0</v>
      </c>
      <c r="W126" s="153">
        <v>0.6</v>
      </c>
    </row>
    <row r="127" customHeight="1" spans="1:23">
      <c r="A127" s="150"/>
      <c r="B127" s="150"/>
      <c r="C127" s="150"/>
      <c r="D127" s="150" t="s">
        <v>1490</v>
      </c>
      <c r="E127" s="150" t="s">
        <v>1491</v>
      </c>
      <c r="F127" s="153">
        <v>1573.27</v>
      </c>
      <c r="G127" s="153">
        <v>345.73</v>
      </c>
      <c r="H127" s="153">
        <v>1104.62</v>
      </c>
      <c r="I127" s="203">
        <v>96.04</v>
      </c>
      <c r="J127" s="203">
        <v>26.28</v>
      </c>
      <c r="K127" s="153">
        <v>0</v>
      </c>
      <c r="L127" s="153">
        <v>0</v>
      </c>
      <c r="M127" s="153">
        <v>0</v>
      </c>
      <c r="N127" s="153">
        <v>0</v>
      </c>
      <c r="O127" s="153">
        <v>0</v>
      </c>
      <c r="P127" s="153">
        <v>0</v>
      </c>
      <c r="Q127" s="203">
        <v>0</v>
      </c>
      <c r="R127" s="203">
        <v>0</v>
      </c>
      <c r="S127" s="153">
        <v>0</v>
      </c>
      <c r="T127" s="153">
        <v>0</v>
      </c>
      <c r="U127" s="153">
        <v>0</v>
      </c>
      <c r="V127" s="153">
        <v>0</v>
      </c>
      <c r="W127" s="153">
        <v>0.6</v>
      </c>
    </row>
    <row r="128" customHeight="1" spans="1:23">
      <c r="A128" s="150" t="s">
        <v>1460</v>
      </c>
      <c r="B128" s="150" t="s">
        <v>1173</v>
      </c>
      <c r="C128" s="150" t="s">
        <v>1161</v>
      </c>
      <c r="D128" s="150" t="s">
        <v>1492</v>
      </c>
      <c r="E128" s="150" t="s">
        <v>1493</v>
      </c>
      <c r="F128" s="153">
        <v>1573.27</v>
      </c>
      <c r="G128" s="153">
        <v>345.73</v>
      </c>
      <c r="H128" s="153">
        <v>1104.62</v>
      </c>
      <c r="I128" s="203">
        <v>96.04</v>
      </c>
      <c r="J128" s="203">
        <v>26.28</v>
      </c>
      <c r="K128" s="153">
        <v>0</v>
      </c>
      <c r="L128" s="153">
        <v>0</v>
      </c>
      <c r="M128" s="153">
        <v>0</v>
      </c>
      <c r="N128" s="153">
        <v>0</v>
      </c>
      <c r="O128" s="153">
        <v>0</v>
      </c>
      <c r="P128" s="153">
        <v>0</v>
      </c>
      <c r="Q128" s="203">
        <v>0</v>
      </c>
      <c r="R128" s="203">
        <v>0</v>
      </c>
      <c r="S128" s="153">
        <v>0</v>
      </c>
      <c r="T128" s="153">
        <v>0</v>
      </c>
      <c r="U128" s="153">
        <v>0</v>
      </c>
      <c r="V128" s="153">
        <v>0</v>
      </c>
      <c r="W128" s="153">
        <v>0.6</v>
      </c>
    </row>
    <row r="129" customHeight="1" spans="1:23">
      <c r="A129" s="150"/>
      <c r="B129" s="150"/>
      <c r="C129" s="150"/>
      <c r="D129" s="150" t="s">
        <v>1248</v>
      </c>
      <c r="E129" s="150" t="s">
        <v>1497</v>
      </c>
      <c r="F129" s="153">
        <v>2009.19</v>
      </c>
      <c r="G129" s="153">
        <v>388.07</v>
      </c>
      <c r="H129" s="153">
        <v>1484.22</v>
      </c>
      <c r="I129" s="203">
        <v>106.9</v>
      </c>
      <c r="J129" s="203">
        <v>28.8</v>
      </c>
      <c r="K129" s="153">
        <v>0</v>
      </c>
      <c r="L129" s="153">
        <v>0</v>
      </c>
      <c r="M129" s="153">
        <v>0</v>
      </c>
      <c r="N129" s="153">
        <v>0</v>
      </c>
      <c r="O129" s="153">
        <v>0</v>
      </c>
      <c r="P129" s="153">
        <v>0</v>
      </c>
      <c r="Q129" s="203">
        <v>0</v>
      </c>
      <c r="R129" s="203">
        <v>0</v>
      </c>
      <c r="S129" s="153">
        <v>0</v>
      </c>
      <c r="T129" s="153">
        <v>0</v>
      </c>
      <c r="U129" s="153">
        <v>0</v>
      </c>
      <c r="V129" s="153">
        <v>0</v>
      </c>
      <c r="W129" s="153">
        <v>1.2</v>
      </c>
    </row>
    <row r="130" customHeight="1" spans="1:23">
      <c r="A130" s="150"/>
      <c r="B130" s="150"/>
      <c r="C130" s="150"/>
      <c r="D130" s="150" t="s">
        <v>1157</v>
      </c>
      <c r="E130" s="150" t="s">
        <v>1498</v>
      </c>
      <c r="F130" s="153">
        <v>2009.19</v>
      </c>
      <c r="G130" s="153">
        <v>388.07</v>
      </c>
      <c r="H130" s="153">
        <v>1484.22</v>
      </c>
      <c r="I130" s="203">
        <v>106.9</v>
      </c>
      <c r="J130" s="203">
        <v>28.8</v>
      </c>
      <c r="K130" s="153">
        <v>0</v>
      </c>
      <c r="L130" s="153">
        <v>0</v>
      </c>
      <c r="M130" s="153">
        <v>0</v>
      </c>
      <c r="N130" s="153">
        <v>0</v>
      </c>
      <c r="O130" s="153">
        <v>0</v>
      </c>
      <c r="P130" s="153">
        <v>0</v>
      </c>
      <c r="Q130" s="203">
        <v>0</v>
      </c>
      <c r="R130" s="203">
        <v>0</v>
      </c>
      <c r="S130" s="153">
        <v>0</v>
      </c>
      <c r="T130" s="153">
        <v>0</v>
      </c>
      <c r="U130" s="153">
        <v>0</v>
      </c>
      <c r="V130" s="153">
        <v>0</v>
      </c>
      <c r="W130" s="153">
        <v>1.2</v>
      </c>
    </row>
    <row r="131" customHeight="1" spans="1:23">
      <c r="A131" s="150"/>
      <c r="B131" s="150"/>
      <c r="C131" s="150"/>
      <c r="D131" s="150" t="s">
        <v>1499</v>
      </c>
      <c r="E131" s="150" t="s">
        <v>1500</v>
      </c>
      <c r="F131" s="153">
        <v>2009.19</v>
      </c>
      <c r="G131" s="153">
        <v>388.07</v>
      </c>
      <c r="H131" s="153">
        <v>1484.22</v>
      </c>
      <c r="I131" s="203">
        <v>106.9</v>
      </c>
      <c r="J131" s="203">
        <v>28.8</v>
      </c>
      <c r="K131" s="153">
        <v>0</v>
      </c>
      <c r="L131" s="153">
        <v>0</v>
      </c>
      <c r="M131" s="153">
        <v>0</v>
      </c>
      <c r="N131" s="153">
        <v>0</v>
      </c>
      <c r="O131" s="153">
        <v>0</v>
      </c>
      <c r="P131" s="153">
        <v>0</v>
      </c>
      <c r="Q131" s="203">
        <v>0</v>
      </c>
      <c r="R131" s="203">
        <v>0</v>
      </c>
      <c r="S131" s="153">
        <v>0</v>
      </c>
      <c r="T131" s="153">
        <v>0</v>
      </c>
      <c r="U131" s="153">
        <v>0</v>
      </c>
      <c r="V131" s="153">
        <v>0</v>
      </c>
      <c r="W131" s="153">
        <v>1.2</v>
      </c>
    </row>
    <row r="132" customHeight="1" spans="1:23">
      <c r="A132" s="150" t="s">
        <v>1460</v>
      </c>
      <c r="B132" s="150" t="s">
        <v>1176</v>
      </c>
      <c r="C132" s="150" t="s">
        <v>1161</v>
      </c>
      <c r="D132" s="150" t="s">
        <v>1501</v>
      </c>
      <c r="E132" s="150" t="s">
        <v>1502</v>
      </c>
      <c r="F132" s="153">
        <v>2009.19</v>
      </c>
      <c r="G132" s="153">
        <v>388.07</v>
      </c>
      <c r="H132" s="153">
        <v>1484.22</v>
      </c>
      <c r="I132" s="203">
        <v>106.9</v>
      </c>
      <c r="J132" s="203">
        <v>28.8</v>
      </c>
      <c r="K132" s="153">
        <v>0</v>
      </c>
      <c r="L132" s="153">
        <v>0</v>
      </c>
      <c r="M132" s="153">
        <v>0</v>
      </c>
      <c r="N132" s="153">
        <v>0</v>
      </c>
      <c r="O132" s="153">
        <v>0</v>
      </c>
      <c r="P132" s="153">
        <v>0</v>
      </c>
      <c r="Q132" s="203">
        <v>0</v>
      </c>
      <c r="R132" s="203">
        <v>0</v>
      </c>
      <c r="S132" s="153">
        <v>0</v>
      </c>
      <c r="T132" s="153">
        <v>0</v>
      </c>
      <c r="U132" s="153">
        <v>0</v>
      </c>
      <c r="V132" s="153">
        <v>0</v>
      </c>
      <c r="W132" s="153">
        <v>1.2</v>
      </c>
    </row>
    <row r="133" customHeight="1" spans="1:23">
      <c r="A133" s="150"/>
      <c r="B133" s="150"/>
      <c r="C133" s="150"/>
      <c r="D133" s="150" t="s">
        <v>1258</v>
      </c>
      <c r="E133" s="150" t="s">
        <v>1505</v>
      </c>
      <c r="F133" s="153">
        <v>744.31</v>
      </c>
      <c r="G133" s="153">
        <v>181.25</v>
      </c>
      <c r="H133" s="153">
        <v>495.27</v>
      </c>
      <c r="I133" s="203">
        <v>51.47</v>
      </c>
      <c r="J133" s="203">
        <v>15.12</v>
      </c>
      <c r="K133" s="153">
        <v>0</v>
      </c>
      <c r="L133" s="153">
        <v>0</v>
      </c>
      <c r="M133" s="153">
        <v>0</v>
      </c>
      <c r="N133" s="153">
        <v>0</v>
      </c>
      <c r="O133" s="153">
        <v>0</v>
      </c>
      <c r="P133" s="153">
        <v>0</v>
      </c>
      <c r="Q133" s="203">
        <v>0</v>
      </c>
      <c r="R133" s="203">
        <v>0</v>
      </c>
      <c r="S133" s="153">
        <v>0</v>
      </c>
      <c r="T133" s="153">
        <v>0</v>
      </c>
      <c r="U133" s="153">
        <v>0</v>
      </c>
      <c r="V133" s="153">
        <v>0</v>
      </c>
      <c r="W133" s="153">
        <v>1.2</v>
      </c>
    </row>
    <row r="134" customHeight="1" spans="1:23">
      <c r="A134" s="150"/>
      <c r="B134" s="150"/>
      <c r="C134" s="150"/>
      <c r="D134" s="150" t="s">
        <v>1157</v>
      </c>
      <c r="E134" s="150" t="s">
        <v>1506</v>
      </c>
      <c r="F134" s="153">
        <v>744.31</v>
      </c>
      <c r="G134" s="153">
        <v>181.25</v>
      </c>
      <c r="H134" s="153">
        <v>495.27</v>
      </c>
      <c r="I134" s="203">
        <v>51.47</v>
      </c>
      <c r="J134" s="203">
        <v>15.12</v>
      </c>
      <c r="K134" s="153">
        <v>0</v>
      </c>
      <c r="L134" s="153">
        <v>0</v>
      </c>
      <c r="M134" s="153">
        <v>0</v>
      </c>
      <c r="N134" s="153">
        <v>0</v>
      </c>
      <c r="O134" s="153">
        <v>0</v>
      </c>
      <c r="P134" s="153">
        <v>0</v>
      </c>
      <c r="Q134" s="203">
        <v>0</v>
      </c>
      <c r="R134" s="203">
        <v>0</v>
      </c>
      <c r="S134" s="153">
        <v>0</v>
      </c>
      <c r="T134" s="153">
        <v>0</v>
      </c>
      <c r="U134" s="153">
        <v>0</v>
      </c>
      <c r="V134" s="153">
        <v>0</v>
      </c>
      <c r="W134" s="153">
        <v>1.2</v>
      </c>
    </row>
    <row r="135" customHeight="1" spans="1:23">
      <c r="A135" s="150"/>
      <c r="B135" s="150"/>
      <c r="C135" s="150"/>
      <c r="D135" s="150" t="s">
        <v>1507</v>
      </c>
      <c r="E135" s="150" t="s">
        <v>1508</v>
      </c>
      <c r="F135" s="153">
        <v>744.31</v>
      </c>
      <c r="G135" s="153">
        <v>181.25</v>
      </c>
      <c r="H135" s="153">
        <v>495.27</v>
      </c>
      <c r="I135" s="203">
        <v>51.47</v>
      </c>
      <c r="J135" s="203">
        <v>15.12</v>
      </c>
      <c r="K135" s="153">
        <v>0</v>
      </c>
      <c r="L135" s="153">
        <v>0</v>
      </c>
      <c r="M135" s="153">
        <v>0</v>
      </c>
      <c r="N135" s="153">
        <v>0</v>
      </c>
      <c r="O135" s="153">
        <v>0</v>
      </c>
      <c r="P135" s="153">
        <v>0</v>
      </c>
      <c r="Q135" s="203">
        <v>0</v>
      </c>
      <c r="R135" s="203">
        <v>0</v>
      </c>
      <c r="S135" s="153">
        <v>0</v>
      </c>
      <c r="T135" s="153">
        <v>0</v>
      </c>
      <c r="U135" s="153">
        <v>0</v>
      </c>
      <c r="V135" s="153">
        <v>0</v>
      </c>
      <c r="W135" s="153">
        <v>1.2</v>
      </c>
    </row>
    <row r="136" customHeight="1" spans="1:23">
      <c r="A136" s="150" t="s">
        <v>1460</v>
      </c>
      <c r="B136" s="150" t="s">
        <v>1179</v>
      </c>
      <c r="C136" s="150" t="s">
        <v>1161</v>
      </c>
      <c r="D136" s="150" t="s">
        <v>1509</v>
      </c>
      <c r="E136" s="150" t="s">
        <v>1510</v>
      </c>
      <c r="F136" s="153">
        <v>744.31</v>
      </c>
      <c r="G136" s="153">
        <v>181.25</v>
      </c>
      <c r="H136" s="153">
        <v>495.27</v>
      </c>
      <c r="I136" s="203">
        <v>51.47</v>
      </c>
      <c r="J136" s="203">
        <v>15.12</v>
      </c>
      <c r="K136" s="153">
        <v>0</v>
      </c>
      <c r="L136" s="153">
        <v>0</v>
      </c>
      <c r="M136" s="153">
        <v>0</v>
      </c>
      <c r="N136" s="153">
        <v>0</v>
      </c>
      <c r="O136" s="153">
        <v>0</v>
      </c>
      <c r="P136" s="153">
        <v>0</v>
      </c>
      <c r="Q136" s="203">
        <v>0</v>
      </c>
      <c r="R136" s="203">
        <v>0</v>
      </c>
      <c r="S136" s="153">
        <v>0</v>
      </c>
      <c r="T136" s="153">
        <v>0</v>
      </c>
      <c r="U136" s="153">
        <v>0</v>
      </c>
      <c r="V136" s="153">
        <v>0</v>
      </c>
      <c r="W136" s="153">
        <v>1.2</v>
      </c>
    </row>
    <row r="137" customHeight="1" spans="1:23">
      <c r="A137" s="150"/>
      <c r="B137" s="150"/>
      <c r="C137" s="150"/>
      <c r="D137" s="150" t="s">
        <v>1525</v>
      </c>
      <c r="E137" s="150" t="s">
        <v>1526</v>
      </c>
      <c r="F137" s="149">
        <v>2269.13</v>
      </c>
      <c r="G137" s="149">
        <v>585.27</v>
      </c>
      <c r="H137" s="149">
        <v>1466.39</v>
      </c>
      <c r="I137" s="199">
        <v>166.83</v>
      </c>
      <c r="J137" s="199">
        <v>46.08</v>
      </c>
      <c r="K137" s="149">
        <v>0</v>
      </c>
      <c r="L137" s="149">
        <v>0</v>
      </c>
      <c r="M137" s="149">
        <v>0</v>
      </c>
      <c r="N137" s="149">
        <v>0</v>
      </c>
      <c r="O137" s="149">
        <v>0</v>
      </c>
      <c r="P137" s="149">
        <v>0</v>
      </c>
      <c r="Q137" s="199">
        <v>0</v>
      </c>
      <c r="R137" s="199">
        <v>0</v>
      </c>
      <c r="S137" s="149">
        <v>0</v>
      </c>
      <c r="T137" s="149">
        <v>0</v>
      </c>
      <c r="U137" s="149">
        <v>0</v>
      </c>
      <c r="V137" s="149">
        <v>0</v>
      </c>
      <c r="W137" s="149">
        <v>4.56</v>
      </c>
    </row>
    <row r="138" customHeight="1" spans="1:23">
      <c r="A138" s="150"/>
      <c r="B138" s="150"/>
      <c r="C138" s="150"/>
      <c r="D138" s="150" t="s">
        <v>1155</v>
      </c>
      <c r="E138" s="150" t="s">
        <v>1527</v>
      </c>
      <c r="F138" s="149">
        <v>1401.5</v>
      </c>
      <c r="G138" s="149">
        <v>365.52</v>
      </c>
      <c r="H138" s="149">
        <v>900.13</v>
      </c>
      <c r="I138" s="199">
        <v>104.05</v>
      </c>
      <c r="J138" s="199">
        <v>28.44</v>
      </c>
      <c r="K138" s="149">
        <v>0</v>
      </c>
      <c r="L138" s="149">
        <v>0</v>
      </c>
      <c r="M138" s="149">
        <v>0</v>
      </c>
      <c r="N138" s="149">
        <v>0</v>
      </c>
      <c r="O138" s="149">
        <v>0</v>
      </c>
      <c r="P138" s="149">
        <v>0</v>
      </c>
      <c r="Q138" s="199">
        <v>0</v>
      </c>
      <c r="R138" s="199">
        <v>0</v>
      </c>
      <c r="S138" s="149">
        <v>0</v>
      </c>
      <c r="T138" s="149">
        <v>0</v>
      </c>
      <c r="U138" s="149">
        <v>0</v>
      </c>
      <c r="V138" s="149">
        <v>0</v>
      </c>
      <c r="W138" s="149">
        <v>3.36</v>
      </c>
    </row>
    <row r="139" customHeight="1" spans="1:23">
      <c r="A139" s="150"/>
      <c r="B139" s="150"/>
      <c r="C139" s="150"/>
      <c r="D139" s="150" t="s">
        <v>1157</v>
      </c>
      <c r="E139" s="150" t="s">
        <v>1528</v>
      </c>
      <c r="F139" s="149">
        <v>1401.5</v>
      </c>
      <c r="G139" s="149">
        <v>365.52</v>
      </c>
      <c r="H139" s="149">
        <v>900.13</v>
      </c>
      <c r="I139" s="199">
        <v>104.05</v>
      </c>
      <c r="J139" s="199">
        <v>28.44</v>
      </c>
      <c r="K139" s="149">
        <v>0</v>
      </c>
      <c r="L139" s="149">
        <v>0</v>
      </c>
      <c r="M139" s="149">
        <v>0</v>
      </c>
      <c r="N139" s="149">
        <v>0</v>
      </c>
      <c r="O139" s="149">
        <v>0</v>
      </c>
      <c r="P139" s="149">
        <v>0</v>
      </c>
      <c r="Q139" s="199">
        <v>0</v>
      </c>
      <c r="R139" s="199">
        <v>0</v>
      </c>
      <c r="S139" s="149">
        <v>0</v>
      </c>
      <c r="T139" s="149">
        <v>0</v>
      </c>
      <c r="U139" s="149">
        <v>0</v>
      </c>
      <c r="V139" s="149">
        <v>0</v>
      </c>
      <c r="W139" s="149">
        <v>3.36</v>
      </c>
    </row>
    <row r="140" customHeight="1" spans="1:23">
      <c r="A140" s="150"/>
      <c r="B140" s="150"/>
      <c r="C140" s="150"/>
      <c r="D140" s="150" t="s">
        <v>1529</v>
      </c>
      <c r="E140" s="150" t="s">
        <v>1530</v>
      </c>
      <c r="F140" s="149">
        <v>1401.5</v>
      </c>
      <c r="G140" s="149">
        <v>365.52</v>
      </c>
      <c r="H140" s="149">
        <v>900.13</v>
      </c>
      <c r="I140" s="199">
        <v>104.05</v>
      </c>
      <c r="J140" s="199">
        <v>28.44</v>
      </c>
      <c r="K140" s="149">
        <v>0</v>
      </c>
      <c r="L140" s="149">
        <v>0</v>
      </c>
      <c r="M140" s="149">
        <v>0</v>
      </c>
      <c r="N140" s="149">
        <v>0</v>
      </c>
      <c r="O140" s="149">
        <v>0</v>
      </c>
      <c r="P140" s="149">
        <v>0</v>
      </c>
      <c r="Q140" s="199">
        <v>0</v>
      </c>
      <c r="R140" s="199">
        <v>0</v>
      </c>
      <c r="S140" s="149">
        <v>0</v>
      </c>
      <c r="T140" s="149">
        <v>0</v>
      </c>
      <c r="U140" s="149">
        <v>0</v>
      </c>
      <c r="V140" s="149">
        <v>0</v>
      </c>
      <c r="W140" s="149">
        <v>3.36</v>
      </c>
    </row>
    <row r="141" customHeight="1" spans="1:23">
      <c r="A141" s="150" t="s">
        <v>1525</v>
      </c>
      <c r="B141" s="150" t="s">
        <v>1161</v>
      </c>
      <c r="C141" s="150" t="s">
        <v>1161</v>
      </c>
      <c r="D141" s="150" t="s">
        <v>1531</v>
      </c>
      <c r="E141" s="150" t="s">
        <v>1532</v>
      </c>
      <c r="F141" s="149">
        <v>1401.5</v>
      </c>
      <c r="G141" s="149">
        <v>365.52</v>
      </c>
      <c r="H141" s="149">
        <v>900.13</v>
      </c>
      <c r="I141" s="199">
        <v>104.05</v>
      </c>
      <c r="J141" s="199">
        <v>28.44</v>
      </c>
      <c r="K141" s="149">
        <v>0</v>
      </c>
      <c r="L141" s="149">
        <v>0</v>
      </c>
      <c r="M141" s="149">
        <v>0</v>
      </c>
      <c r="N141" s="149">
        <v>0</v>
      </c>
      <c r="O141" s="149">
        <v>0</v>
      </c>
      <c r="P141" s="149">
        <v>0</v>
      </c>
      <c r="Q141" s="199">
        <v>0</v>
      </c>
      <c r="R141" s="199">
        <v>0</v>
      </c>
      <c r="S141" s="149">
        <v>0</v>
      </c>
      <c r="T141" s="149">
        <v>0</v>
      </c>
      <c r="U141" s="149">
        <v>0</v>
      </c>
      <c r="V141" s="149">
        <v>0</v>
      </c>
      <c r="W141" s="149">
        <v>3.36</v>
      </c>
    </row>
    <row r="142" customHeight="1" spans="1:23">
      <c r="A142" s="150"/>
      <c r="B142" s="150"/>
      <c r="C142" s="150"/>
      <c r="D142" s="150" t="s">
        <v>1276</v>
      </c>
      <c r="E142" s="150" t="s">
        <v>1534</v>
      </c>
      <c r="F142" s="149">
        <v>867.63</v>
      </c>
      <c r="G142" s="149">
        <v>219.75</v>
      </c>
      <c r="H142" s="149">
        <v>566.26</v>
      </c>
      <c r="I142" s="199">
        <v>62.78</v>
      </c>
      <c r="J142" s="199">
        <v>17.64</v>
      </c>
      <c r="K142" s="149">
        <v>0</v>
      </c>
      <c r="L142" s="149">
        <v>0</v>
      </c>
      <c r="M142" s="149">
        <v>0</v>
      </c>
      <c r="N142" s="149">
        <v>0</v>
      </c>
      <c r="O142" s="149">
        <v>0</v>
      </c>
      <c r="P142" s="149">
        <v>0</v>
      </c>
      <c r="Q142" s="199">
        <v>0</v>
      </c>
      <c r="R142" s="199">
        <v>0</v>
      </c>
      <c r="S142" s="149">
        <v>0</v>
      </c>
      <c r="T142" s="149">
        <v>0</v>
      </c>
      <c r="U142" s="149">
        <v>0</v>
      </c>
      <c r="V142" s="149">
        <v>0</v>
      </c>
      <c r="W142" s="149">
        <v>1.2</v>
      </c>
    </row>
    <row r="143" customHeight="1" spans="1:23">
      <c r="A143" s="150"/>
      <c r="B143" s="150"/>
      <c r="C143" s="150"/>
      <c r="D143" s="150" t="s">
        <v>1168</v>
      </c>
      <c r="E143" s="150" t="s">
        <v>1535</v>
      </c>
      <c r="F143" s="149">
        <v>867.63</v>
      </c>
      <c r="G143" s="149">
        <v>219.75</v>
      </c>
      <c r="H143" s="149">
        <v>566.26</v>
      </c>
      <c r="I143" s="199">
        <v>62.78</v>
      </c>
      <c r="J143" s="199">
        <v>17.64</v>
      </c>
      <c r="K143" s="149">
        <v>0</v>
      </c>
      <c r="L143" s="149">
        <v>0</v>
      </c>
      <c r="M143" s="149">
        <v>0</v>
      </c>
      <c r="N143" s="149">
        <v>0</v>
      </c>
      <c r="O143" s="149">
        <v>0</v>
      </c>
      <c r="P143" s="149">
        <v>0</v>
      </c>
      <c r="Q143" s="199">
        <v>0</v>
      </c>
      <c r="R143" s="199">
        <v>0</v>
      </c>
      <c r="S143" s="149">
        <v>0</v>
      </c>
      <c r="T143" s="149">
        <v>0</v>
      </c>
      <c r="U143" s="149">
        <v>0</v>
      </c>
      <c r="V143" s="149">
        <v>0</v>
      </c>
      <c r="W143" s="149">
        <v>1.2</v>
      </c>
    </row>
    <row r="144" customHeight="1" spans="1:23">
      <c r="A144" s="150"/>
      <c r="B144" s="150"/>
      <c r="C144" s="150"/>
      <c r="D144" s="150" t="s">
        <v>1536</v>
      </c>
      <c r="E144" s="150" t="s">
        <v>1537</v>
      </c>
      <c r="F144" s="149">
        <v>867.63</v>
      </c>
      <c r="G144" s="149">
        <v>219.75</v>
      </c>
      <c r="H144" s="149">
        <v>566.26</v>
      </c>
      <c r="I144" s="199">
        <v>62.78</v>
      </c>
      <c r="J144" s="199">
        <v>17.64</v>
      </c>
      <c r="K144" s="149">
        <v>0</v>
      </c>
      <c r="L144" s="149">
        <v>0</v>
      </c>
      <c r="M144" s="149">
        <v>0</v>
      </c>
      <c r="N144" s="149">
        <v>0</v>
      </c>
      <c r="O144" s="149">
        <v>0</v>
      </c>
      <c r="P144" s="149">
        <v>0</v>
      </c>
      <c r="Q144" s="199">
        <v>0</v>
      </c>
      <c r="R144" s="199">
        <v>0</v>
      </c>
      <c r="S144" s="149">
        <v>0</v>
      </c>
      <c r="T144" s="149">
        <v>0</v>
      </c>
      <c r="U144" s="149">
        <v>0</v>
      </c>
      <c r="V144" s="149">
        <v>0</v>
      </c>
      <c r="W144" s="149">
        <v>1.2</v>
      </c>
    </row>
    <row r="145" customHeight="1" spans="1:23">
      <c r="A145" s="150" t="s">
        <v>1525</v>
      </c>
      <c r="B145" s="150" t="s">
        <v>1182</v>
      </c>
      <c r="C145" s="150" t="s">
        <v>1170</v>
      </c>
      <c r="D145" s="150" t="s">
        <v>1538</v>
      </c>
      <c r="E145" s="150" t="s">
        <v>1539</v>
      </c>
      <c r="F145" s="149">
        <v>867.63</v>
      </c>
      <c r="G145" s="149">
        <v>219.75</v>
      </c>
      <c r="H145" s="149">
        <v>566.26</v>
      </c>
      <c r="I145" s="199">
        <v>62.78</v>
      </c>
      <c r="J145" s="199">
        <v>17.64</v>
      </c>
      <c r="K145" s="149">
        <v>0</v>
      </c>
      <c r="L145" s="149">
        <v>0</v>
      </c>
      <c r="M145" s="149">
        <v>0</v>
      </c>
      <c r="N145" s="149">
        <v>0</v>
      </c>
      <c r="O145" s="149">
        <v>0</v>
      </c>
      <c r="P145" s="149">
        <v>0</v>
      </c>
      <c r="Q145" s="199">
        <v>0</v>
      </c>
      <c r="R145" s="199">
        <v>0</v>
      </c>
      <c r="S145" s="149">
        <v>0</v>
      </c>
      <c r="T145" s="149">
        <v>0</v>
      </c>
      <c r="U145" s="149">
        <v>0</v>
      </c>
      <c r="V145" s="149">
        <v>0</v>
      </c>
      <c r="W145" s="149">
        <v>1.2</v>
      </c>
    </row>
    <row r="146" customHeight="1" spans="1:23">
      <c r="A146" s="150"/>
      <c r="B146" s="150"/>
      <c r="C146" s="150"/>
      <c r="D146" s="150" t="s">
        <v>1549</v>
      </c>
      <c r="E146" s="150" t="s">
        <v>1550</v>
      </c>
      <c r="F146" s="149">
        <v>340.98</v>
      </c>
      <c r="G146" s="149">
        <v>91</v>
      </c>
      <c r="H146" s="149">
        <v>217.21</v>
      </c>
      <c r="I146" s="199">
        <v>25.33</v>
      </c>
      <c r="J146" s="199">
        <v>6.84</v>
      </c>
      <c r="K146" s="149">
        <v>0</v>
      </c>
      <c r="L146" s="149">
        <v>0</v>
      </c>
      <c r="M146" s="149">
        <v>0</v>
      </c>
      <c r="N146" s="149">
        <v>0</v>
      </c>
      <c r="O146" s="149">
        <v>0</v>
      </c>
      <c r="P146" s="149">
        <v>0</v>
      </c>
      <c r="Q146" s="199">
        <v>0</v>
      </c>
      <c r="R146" s="199">
        <v>0</v>
      </c>
      <c r="S146" s="149">
        <v>0</v>
      </c>
      <c r="T146" s="149">
        <v>0</v>
      </c>
      <c r="U146" s="149">
        <v>0</v>
      </c>
      <c r="V146" s="149">
        <v>0</v>
      </c>
      <c r="W146" s="149">
        <v>0.6</v>
      </c>
    </row>
    <row r="147" customHeight="1" spans="1:23">
      <c r="A147" s="150"/>
      <c r="B147" s="150"/>
      <c r="C147" s="150"/>
      <c r="D147" s="150" t="s">
        <v>1155</v>
      </c>
      <c r="E147" s="150" t="s">
        <v>1551</v>
      </c>
      <c r="F147" s="149">
        <v>340.98</v>
      </c>
      <c r="G147" s="149">
        <v>91</v>
      </c>
      <c r="H147" s="149">
        <v>217.21</v>
      </c>
      <c r="I147" s="199">
        <v>25.33</v>
      </c>
      <c r="J147" s="199">
        <v>6.84</v>
      </c>
      <c r="K147" s="149">
        <v>0</v>
      </c>
      <c r="L147" s="149">
        <v>0</v>
      </c>
      <c r="M147" s="149">
        <v>0</v>
      </c>
      <c r="N147" s="149">
        <v>0</v>
      </c>
      <c r="O147" s="149">
        <v>0</v>
      </c>
      <c r="P147" s="149">
        <v>0</v>
      </c>
      <c r="Q147" s="199">
        <v>0</v>
      </c>
      <c r="R147" s="199">
        <v>0</v>
      </c>
      <c r="S147" s="149">
        <v>0</v>
      </c>
      <c r="T147" s="149">
        <v>0</v>
      </c>
      <c r="U147" s="149">
        <v>0</v>
      </c>
      <c r="V147" s="149">
        <v>0</v>
      </c>
      <c r="W147" s="149">
        <v>0.6</v>
      </c>
    </row>
    <row r="148" customHeight="1" spans="1:23">
      <c r="A148" s="150"/>
      <c r="B148" s="150"/>
      <c r="C148" s="150"/>
      <c r="D148" s="150" t="s">
        <v>1157</v>
      </c>
      <c r="E148" s="150" t="s">
        <v>1552</v>
      </c>
      <c r="F148" s="149">
        <v>340.98</v>
      </c>
      <c r="G148" s="149">
        <v>91</v>
      </c>
      <c r="H148" s="149">
        <v>217.21</v>
      </c>
      <c r="I148" s="199">
        <v>25.33</v>
      </c>
      <c r="J148" s="199">
        <v>6.84</v>
      </c>
      <c r="K148" s="149">
        <v>0</v>
      </c>
      <c r="L148" s="149">
        <v>0</v>
      </c>
      <c r="M148" s="149">
        <v>0</v>
      </c>
      <c r="N148" s="149">
        <v>0</v>
      </c>
      <c r="O148" s="149">
        <v>0</v>
      </c>
      <c r="P148" s="149">
        <v>0</v>
      </c>
      <c r="Q148" s="199">
        <v>0</v>
      </c>
      <c r="R148" s="199">
        <v>0</v>
      </c>
      <c r="S148" s="149">
        <v>0</v>
      </c>
      <c r="T148" s="149">
        <v>0</v>
      </c>
      <c r="U148" s="149">
        <v>0</v>
      </c>
      <c r="V148" s="149">
        <v>0</v>
      </c>
      <c r="W148" s="149">
        <v>0.6</v>
      </c>
    </row>
    <row r="149" customHeight="1" spans="1:23">
      <c r="A149" s="150"/>
      <c r="B149" s="150"/>
      <c r="C149" s="150"/>
      <c r="D149" s="150" t="s">
        <v>1553</v>
      </c>
      <c r="E149" s="150" t="s">
        <v>1554</v>
      </c>
      <c r="F149" s="149">
        <v>340.98</v>
      </c>
      <c r="G149" s="149">
        <v>91</v>
      </c>
      <c r="H149" s="149">
        <v>217.21</v>
      </c>
      <c r="I149" s="199">
        <v>25.33</v>
      </c>
      <c r="J149" s="199">
        <v>6.84</v>
      </c>
      <c r="K149" s="149">
        <v>0</v>
      </c>
      <c r="L149" s="149">
        <v>0</v>
      </c>
      <c r="M149" s="149">
        <v>0</v>
      </c>
      <c r="N149" s="149">
        <v>0</v>
      </c>
      <c r="O149" s="149">
        <v>0</v>
      </c>
      <c r="P149" s="149">
        <v>0</v>
      </c>
      <c r="Q149" s="199">
        <v>0</v>
      </c>
      <c r="R149" s="199">
        <v>0</v>
      </c>
      <c r="S149" s="149">
        <v>0</v>
      </c>
      <c r="T149" s="149">
        <v>0</v>
      </c>
      <c r="U149" s="149">
        <v>0</v>
      </c>
      <c r="V149" s="149">
        <v>0</v>
      </c>
      <c r="W149" s="149">
        <v>0.6</v>
      </c>
    </row>
    <row r="150" customHeight="1" spans="1:23">
      <c r="A150" s="150" t="s">
        <v>1549</v>
      </c>
      <c r="B150" s="150" t="s">
        <v>1161</v>
      </c>
      <c r="C150" s="150" t="s">
        <v>1161</v>
      </c>
      <c r="D150" s="150" t="s">
        <v>1555</v>
      </c>
      <c r="E150" s="150" t="s">
        <v>1556</v>
      </c>
      <c r="F150" s="149">
        <v>340.98</v>
      </c>
      <c r="G150" s="149">
        <v>91</v>
      </c>
      <c r="H150" s="149">
        <v>217.21</v>
      </c>
      <c r="I150" s="199">
        <v>25.33</v>
      </c>
      <c r="J150" s="199">
        <v>6.84</v>
      </c>
      <c r="K150" s="149">
        <v>0</v>
      </c>
      <c r="L150" s="149">
        <v>0</v>
      </c>
      <c r="M150" s="149">
        <v>0</v>
      </c>
      <c r="N150" s="149">
        <v>0</v>
      </c>
      <c r="O150" s="149">
        <v>0</v>
      </c>
      <c r="P150" s="149">
        <v>0</v>
      </c>
      <c r="Q150" s="199">
        <v>0</v>
      </c>
      <c r="R150" s="199">
        <v>0</v>
      </c>
      <c r="S150" s="149">
        <v>0</v>
      </c>
      <c r="T150" s="149">
        <v>0</v>
      </c>
      <c r="U150" s="149">
        <v>0</v>
      </c>
      <c r="V150" s="149">
        <v>0</v>
      </c>
      <c r="W150" s="149">
        <v>0.6</v>
      </c>
    </row>
    <row r="151" customHeight="1" spans="1:23">
      <c r="A151" s="150"/>
      <c r="B151" s="150"/>
      <c r="C151" s="150"/>
      <c r="D151" s="150" t="s">
        <v>1559</v>
      </c>
      <c r="E151" s="150" t="s">
        <v>1560</v>
      </c>
      <c r="F151" s="149">
        <v>3801.59</v>
      </c>
      <c r="G151" s="149">
        <v>840.47</v>
      </c>
      <c r="H151" s="149">
        <v>2189.09</v>
      </c>
      <c r="I151" s="199">
        <v>241.7</v>
      </c>
      <c r="J151" s="199">
        <v>73.08</v>
      </c>
      <c r="K151" s="149">
        <v>0</v>
      </c>
      <c r="L151" s="149">
        <v>0</v>
      </c>
      <c r="M151" s="149">
        <v>0</v>
      </c>
      <c r="N151" s="149">
        <v>0</v>
      </c>
      <c r="O151" s="149">
        <v>0</v>
      </c>
      <c r="P151" s="149">
        <v>0</v>
      </c>
      <c r="Q151" s="199">
        <v>0</v>
      </c>
      <c r="R151" s="199">
        <v>0</v>
      </c>
      <c r="S151" s="149">
        <v>0</v>
      </c>
      <c r="T151" s="149">
        <v>0</v>
      </c>
      <c r="U151" s="149">
        <v>0</v>
      </c>
      <c r="V151" s="149">
        <v>0</v>
      </c>
      <c r="W151" s="149">
        <v>457.25</v>
      </c>
    </row>
    <row r="152" customHeight="1" spans="1:23">
      <c r="A152" s="150"/>
      <c r="B152" s="150"/>
      <c r="C152" s="150"/>
      <c r="D152" s="150" t="s">
        <v>1155</v>
      </c>
      <c r="E152" s="150" t="s">
        <v>1561</v>
      </c>
      <c r="F152" s="149">
        <v>2189.53</v>
      </c>
      <c r="G152" s="149">
        <v>516.7</v>
      </c>
      <c r="H152" s="149">
        <v>1302.96</v>
      </c>
      <c r="I152" s="199">
        <v>148.84</v>
      </c>
      <c r="J152" s="199">
        <v>45.72</v>
      </c>
      <c r="K152" s="149">
        <v>0</v>
      </c>
      <c r="L152" s="149">
        <v>0</v>
      </c>
      <c r="M152" s="149">
        <v>0</v>
      </c>
      <c r="N152" s="149">
        <v>0</v>
      </c>
      <c r="O152" s="149">
        <v>0</v>
      </c>
      <c r="P152" s="149">
        <v>0</v>
      </c>
      <c r="Q152" s="199">
        <v>0</v>
      </c>
      <c r="R152" s="199">
        <v>0</v>
      </c>
      <c r="S152" s="149">
        <v>0</v>
      </c>
      <c r="T152" s="149">
        <v>0</v>
      </c>
      <c r="U152" s="149">
        <v>0</v>
      </c>
      <c r="V152" s="149">
        <v>0</v>
      </c>
      <c r="W152" s="149">
        <v>175.31</v>
      </c>
    </row>
    <row r="153" customHeight="1" spans="1:23">
      <c r="A153" s="150"/>
      <c r="B153" s="150"/>
      <c r="C153" s="150"/>
      <c r="D153" s="150" t="s">
        <v>1157</v>
      </c>
      <c r="E153" s="150" t="s">
        <v>1562</v>
      </c>
      <c r="F153" s="149">
        <v>1345.84</v>
      </c>
      <c r="G153" s="149">
        <v>352.47</v>
      </c>
      <c r="H153" s="149">
        <v>862.86</v>
      </c>
      <c r="I153" s="199">
        <v>99.79</v>
      </c>
      <c r="J153" s="199">
        <v>29.52</v>
      </c>
      <c r="K153" s="149">
        <v>0</v>
      </c>
      <c r="L153" s="149">
        <v>0</v>
      </c>
      <c r="M153" s="149">
        <v>0</v>
      </c>
      <c r="N153" s="149">
        <v>0</v>
      </c>
      <c r="O153" s="149">
        <v>0</v>
      </c>
      <c r="P153" s="149">
        <v>0</v>
      </c>
      <c r="Q153" s="199">
        <v>0</v>
      </c>
      <c r="R153" s="199">
        <v>0</v>
      </c>
      <c r="S153" s="149">
        <v>0</v>
      </c>
      <c r="T153" s="149">
        <v>0</v>
      </c>
      <c r="U153" s="149">
        <v>0</v>
      </c>
      <c r="V153" s="149">
        <v>0</v>
      </c>
      <c r="W153" s="149">
        <v>1.2</v>
      </c>
    </row>
    <row r="154" customHeight="1" spans="1:23">
      <c r="A154" s="150"/>
      <c r="B154" s="150"/>
      <c r="C154" s="150"/>
      <c r="D154" s="150" t="s">
        <v>1567</v>
      </c>
      <c r="E154" s="150" t="s">
        <v>1568</v>
      </c>
      <c r="F154" s="149">
        <v>634.17</v>
      </c>
      <c r="G154" s="149">
        <v>167.09</v>
      </c>
      <c r="H154" s="149">
        <v>406.06</v>
      </c>
      <c r="I154" s="199">
        <v>47.1</v>
      </c>
      <c r="J154" s="199">
        <v>13.32</v>
      </c>
      <c r="K154" s="149">
        <v>0</v>
      </c>
      <c r="L154" s="149">
        <v>0</v>
      </c>
      <c r="M154" s="149">
        <v>0</v>
      </c>
      <c r="N154" s="149">
        <v>0</v>
      </c>
      <c r="O154" s="149">
        <v>0</v>
      </c>
      <c r="P154" s="149">
        <v>0</v>
      </c>
      <c r="Q154" s="199">
        <v>0</v>
      </c>
      <c r="R154" s="199">
        <v>0</v>
      </c>
      <c r="S154" s="149">
        <v>0</v>
      </c>
      <c r="T154" s="149">
        <v>0</v>
      </c>
      <c r="U154" s="149">
        <v>0</v>
      </c>
      <c r="V154" s="149">
        <v>0</v>
      </c>
      <c r="W154" s="149">
        <v>0.6</v>
      </c>
    </row>
    <row r="155" customHeight="1" spans="1:23">
      <c r="A155" s="150" t="s">
        <v>1559</v>
      </c>
      <c r="B155" s="150" t="s">
        <v>1161</v>
      </c>
      <c r="C155" s="150" t="s">
        <v>1161</v>
      </c>
      <c r="D155" s="150" t="s">
        <v>1569</v>
      </c>
      <c r="E155" s="150" t="s">
        <v>1570</v>
      </c>
      <c r="F155" s="149">
        <v>634.17</v>
      </c>
      <c r="G155" s="149">
        <v>167.09</v>
      </c>
      <c r="H155" s="149">
        <v>406.06</v>
      </c>
      <c r="I155" s="199">
        <v>47.1</v>
      </c>
      <c r="J155" s="199">
        <v>13.32</v>
      </c>
      <c r="K155" s="149">
        <v>0</v>
      </c>
      <c r="L155" s="149">
        <v>0</v>
      </c>
      <c r="M155" s="149">
        <v>0</v>
      </c>
      <c r="N155" s="149">
        <v>0</v>
      </c>
      <c r="O155" s="149">
        <v>0</v>
      </c>
      <c r="P155" s="149">
        <v>0</v>
      </c>
      <c r="Q155" s="199">
        <v>0</v>
      </c>
      <c r="R155" s="199">
        <v>0</v>
      </c>
      <c r="S155" s="149">
        <v>0</v>
      </c>
      <c r="T155" s="149">
        <v>0</v>
      </c>
      <c r="U155" s="149">
        <v>0</v>
      </c>
      <c r="V155" s="149">
        <v>0</v>
      </c>
      <c r="W155" s="149">
        <v>0.6</v>
      </c>
    </row>
    <row r="156" customHeight="1" spans="1:23">
      <c r="A156" s="150"/>
      <c r="B156" s="150"/>
      <c r="C156" s="150"/>
      <c r="D156" s="150" t="s">
        <v>1571</v>
      </c>
      <c r="E156" s="150" t="s">
        <v>1572</v>
      </c>
      <c r="F156" s="149">
        <v>711.67</v>
      </c>
      <c r="G156" s="149">
        <v>185.38</v>
      </c>
      <c r="H156" s="149">
        <v>456.8</v>
      </c>
      <c r="I156" s="199">
        <v>52.69</v>
      </c>
      <c r="J156" s="199">
        <v>16.2</v>
      </c>
      <c r="K156" s="149">
        <v>0</v>
      </c>
      <c r="L156" s="149">
        <v>0</v>
      </c>
      <c r="M156" s="149">
        <v>0</v>
      </c>
      <c r="N156" s="149">
        <v>0</v>
      </c>
      <c r="O156" s="149">
        <v>0</v>
      </c>
      <c r="P156" s="149">
        <v>0</v>
      </c>
      <c r="Q156" s="199">
        <v>0</v>
      </c>
      <c r="R156" s="199">
        <v>0</v>
      </c>
      <c r="S156" s="149">
        <v>0</v>
      </c>
      <c r="T156" s="149">
        <v>0</v>
      </c>
      <c r="U156" s="149">
        <v>0</v>
      </c>
      <c r="V156" s="149">
        <v>0</v>
      </c>
      <c r="W156" s="149">
        <v>0.6</v>
      </c>
    </row>
    <row r="157" customHeight="1" spans="1:23">
      <c r="A157" s="150" t="s">
        <v>1559</v>
      </c>
      <c r="B157" s="150" t="s">
        <v>1161</v>
      </c>
      <c r="C157" s="150" t="s">
        <v>1161</v>
      </c>
      <c r="D157" s="150" t="s">
        <v>1573</v>
      </c>
      <c r="E157" s="150" t="s">
        <v>1574</v>
      </c>
      <c r="F157" s="149">
        <v>711.67</v>
      </c>
      <c r="G157" s="149">
        <v>185.38</v>
      </c>
      <c r="H157" s="149">
        <v>456.8</v>
      </c>
      <c r="I157" s="199">
        <v>52.69</v>
      </c>
      <c r="J157" s="199">
        <v>16.2</v>
      </c>
      <c r="K157" s="149">
        <v>0</v>
      </c>
      <c r="L157" s="149">
        <v>0</v>
      </c>
      <c r="M157" s="149">
        <v>0</v>
      </c>
      <c r="N157" s="149">
        <v>0</v>
      </c>
      <c r="O157" s="149">
        <v>0</v>
      </c>
      <c r="P157" s="149">
        <v>0</v>
      </c>
      <c r="Q157" s="199">
        <v>0</v>
      </c>
      <c r="R157" s="199">
        <v>0</v>
      </c>
      <c r="S157" s="149">
        <v>0</v>
      </c>
      <c r="T157" s="149">
        <v>0</v>
      </c>
      <c r="U157" s="149">
        <v>0</v>
      </c>
      <c r="V157" s="149">
        <v>0</v>
      </c>
      <c r="W157" s="149">
        <v>0.6</v>
      </c>
    </row>
    <row r="158" customHeight="1" spans="1:23">
      <c r="A158" s="150"/>
      <c r="B158" s="150"/>
      <c r="C158" s="150"/>
      <c r="D158" s="150" t="s">
        <v>1171</v>
      </c>
      <c r="E158" s="150" t="s">
        <v>1576</v>
      </c>
      <c r="F158" s="149">
        <v>90.93</v>
      </c>
      <c r="G158" s="149">
        <v>22.29</v>
      </c>
      <c r="H158" s="149">
        <v>54.75</v>
      </c>
      <c r="I158" s="199">
        <v>6.33</v>
      </c>
      <c r="J158" s="199">
        <v>1.8</v>
      </c>
      <c r="K158" s="149">
        <v>0</v>
      </c>
      <c r="L158" s="149">
        <v>0</v>
      </c>
      <c r="M158" s="149">
        <v>0</v>
      </c>
      <c r="N158" s="149">
        <v>0</v>
      </c>
      <c r="O158" s="149">
        <v>0</v>
      </c>
      <c r="P158" s="149">
        <v>0</v>
      </c>
      <c r="Q158" s="199">
        <v>0</v>
      </c>
      <c r="R158" s="199">
        <v>0</v>
      </c>
      <c r="S158" s="149">
        <v>0</v>
      </c>
      <c r="T158" s="149">
        <v>0</v>
      </c>
      <c r="U158" s="149">
        <v>0</v>
      </c>
      <c r="V158" s="149">
        <v>0</v>
      </c>
      <c r="W158" s="149">
        <v>5.76</v>
      </c>
    </row>
    <row r="159" customHeight="1" spans="1:23">
      <c r="A159" s="150"/>
      <c r="B159" s="150"/>
      <c r="C159" s="150"/>
      <c r="D159" s="150" t="s">
        <v>1567</v>
      </c>
      <c r="E159" s="150" t="s">
        <v>1568</v>
      </c>
      <c r="F159" s="149">
        <v>90.93</v>
      </c>
      <c r="G159" s="149">
        <v>22.29</v>
      </c>
      <c r="H159" s="149">
        <v>54.75</v>
      </c>
      <c r="I159" s="199">
        <v>6.33</v>
      </c>
      <c r="J159" s="199">
        <v>1.8</v>
      </c>
      <c r="K159" s="149">
        <v>0</v>
      </c>
      <c r="L159" s="149">
        <v>0</v>
      </c>
      <c r="M159" s="149">
        <v>0</v>
      </c>
      <c r="N159" s="149">
        <v>0</v>
      </c>
      <c r="O159" s="149">
        <v>0</v>
      </c>
      <c r="P159" s="149">
        <v>0</v>
      </c>
      <c r="Q159" s="199">
        <v>0</v>
      </c>
      <c r="R159" s="199">
        <v>0</v>
      </c>
      <c r="S159" s="149">
        <v>0</v>
      </c>
      <c r="T159" s="149">
        <v>0</v>
      </c>
      <c r="U159" s="149">
        <v>0</v>
      </c>
      <c r="V159" s="149">
        <v>0</v>
      </c>
      <c r="W159" s="149">
        <v>5.76</v>
      </c>
    </row>
    <row r="160" customHeight="1" spans="1:23">
      <c r="A160" s="150" t="s">
        <v>1559</v>
      </c>
      <c r="B160" s="150" t="s">
        <v>1161</v>
      </c>
      <c r="C160" s="150" t="s">
        <v>1173</v>
      </c>
      <c r="D160" s="150" t="s">
        <v>1577</v>
      </c>
      <c r="E160" s="150" t="s">
        <v>1578</v>
      </c>
      <c r="F160" s="149">
        <v>90.93</v>
      </c>
      <c r="G160" s="149">
        <v>22.29</v>
      </c>
      <c r="H160" s="149">
        <v>54.75</v>
      </c>
      <c r="I160" s="199">
        <v>6.33</v>
      </c>
      <c r="J160" s="199">
        <v>1.8</v>
      </c>
      <c r="K160" s="149">
        <v>0</v>
      </c>
      <c r="L160" s="149">
        <v>0</v>
      </c>
      <c r="M160" s="149">
        <v>0</v>
      </c>
      <c r="N160" s="149">
        <v>0</v>
      </c>
      <c r="O160" s="149">
        <v>0</v>
      </c>
      <c r="P160" s="149">
        <v>0</v>
      </c>
      <c r="Q160" s="199">
        <v>0</v>
      </c>
      <c r="R160" s="199">
        <v>0</v>
      </c>
      <c r="S160" s="149">
        <v>0</v>
      </c>
      <c r="T160" s="149">
        <v>0</v>
      </c>
      <c r="U160" s="149">
        <v>0</v>
      </c>
      <c r="V160" s="149">
        <v>0</v>
      </c>
      <c r="W160" s="149">
        <v>5.76</v>
      </c>
    </row>
    <row r="161" customHeight="1" spans="1:23">
      <c r="A161" s="150"/>
      <c r="B161" s="150"/>
      <c r="C161" s="150"/>
      <c r="D161" s="150" t="s">
        <v>1268</v>
      </c>
      <c r="E161" s="150" t="s">
        <v>1581</v>
      </c>
      <c r="F161" s="149">
        <v>514.79</v>
      </c>
      <c r="G161" s="149">
        <v>84.12</v>
      </c>
      <c r="H161" s="149">
        <v>227.81</v>
      </c>
      <c r="I161" s="199">
        <v>25.51</v>
      </c>
      <c r="J161" s="199">
        <v>9</v>
      </c>
      <c r="K161" s="149">
        <v>0</v>
      </c>
      <c r="L161" s="149">
        <v>0</v>
      </c>
      <c r="M161" s="149">
        <v>0</v>
      </c>
      <c r="N161" s="149">
        <v>0</v>
      </c>
      <c r="O161" s="149">
        <v>0</v>
      </c>
      <c r="P161" s="149">
        <v>0</v>
      </c>
      <c r="Q161" s="199">
        <v>0</v>
      </c>
      <c r="R161" s="199">
        <v>0</v>
      </c>
      <c r="S161" s="149">
        <v>0</v>
      </c>
      <c r="T161" s="149">
        <v>0</v>
      </c>
      <c r="U161" s="149">
        <v>0</v>
      </c>
      <c r="V161" s="149">
        <v>0</v>
      </c>
      <c r="W161" s="149">
        <v>168.35</v>
      </c>
    </row>
    <row r="162" customHeight="1" spans="1:23">
      <c r="A162" s="150"/>
      <c r="B162" s="150"/>
      <c r="C162" s="150"/>
      <c r="D162" s="150" t="s">
        <v>1567</v>
      </c>
      <c r="E162" s="150" t="s">
        <v>1568</v>
      </c>
      <c r="F162" s="149">
        <v>514.79</v>
      </c>
      <c r="G162" s="149">
        <v>84.12</v>
      </c>
      <c r="H162" s="149">
        <v>227.81</v>
      </c>
      <c r="I162" s="199">
        <v>25.51</v>
      </c>
      <c r="J162" s="199">
        <v>9</v>
      </c>
      <c r="K162" s="149">
        <v>0</v>
      </c>
      <c r="L162" s="149">
        <v>0</v>
      </c>
      <c r="M162" s="149">
        <v>0</v>
      </c>
      <c r="N162" s="149">
        <v>0</v>
      </c>
      <c r="O162" s="149">
        <v>0</v>
      </c>
      <c r="P162" s="149">
        <v>0</v>
      </c>
      <c r="Q162" s="199">
        <v>0</v>
      </c>
      <c r="R162" s="199">
        <v>0</v>
      </c>
      <c r="S162" s="149">
        <v>0</v>
      </c>
      <c r="T162" s="149">
        <v>0</v>
      </c>
      <c r="U162" s="149">
        <v>0</v>
      </c>
      <c r="V162" s="149">
        <v>0</v>
      </c>
      <c r="W162" s="149">
        <v>168.35</v>
      </c>
    </row>
    <row r="163" customHeight="1" spans="1:23">
      <c r="A163" s="150" t="s">
        <v>1559</v>
      </c>
      <c r="B163" s="150" t="s">
        <v>1161</v>
      </c>
      <c r="C163" s="150" t="s">
        <v>1270</v>
      </c>
      <c r="D163" s="150" t="s">
        <v>1582</v>
      </c>
      <c r="E163" s="150" t="s">
        <v>1583</v>
      </c>
      <c r="F163" s="149">
        <v>514.79</v>
      </c>
      <c r="G163" s="149">
        <v>84.12</v>
      </c>
      <c r="H163" s="149">
        <v>227.81</v>
      </c>
      <c r="I163" s="199">
        <v>25.51</v>
      </c>
      <c r="J163" s="199">
        <v>9</v>
      </c>
      <c r="K163" s="149">
        <v>0</v>
      </c>
      <c r="L163" s="149">
        <v>0</v>
      </c>
      <c r="M163" s="149">
        <v>0</v>
      </c>
      <c r="N163" s="149">
        <v>0</v>
      </c>
      <c r="O163" s="149">
        <v>0</v>
      </c>
      <c r="P163" s="149">
        <v>0</v>
      </c>
      <c r="Q163" s="199">
        <v>0</v>
      </c>
      <c r="R163" s="199">
        <v>0</v>
      </c>
      <c r="S163" s="149">
        <v>0</v>
      </c>
      <c r="T163" s="149">
        <v>0</v>
      </c>
      <c r="U163" s="149">
        <v>0</v>
      </c>
      <c r="V163" s="149">
        <v>0</v>
      </c>
      <c r="W163" s="149">
        <v>168.35</v>
      </c>
    </row>
    <row r="164" customHeight="1" spans="1:23">
      <c r="A164" s="150"/>
      <c r="B164" s="150"/>
      <c r="C164" s="150"/>
      <c r="D164" s="150" t="s">
        <v>1584</v>
      </c>
      <c r="E164" s="150" t="s">
        <v>1585</v>
      </c>
      <c r="F164" s="149">
        <v>237.97</v>
      </c>
      <c r="G164" s="149">
        <v>57.82</v>
      </c>
      <c r="H164" s="149">
        <v>157.54</v>
      </c>
      <c r="I164" s="199">
        <v>17.21</v>
      </c>
      <c r="J164" s="199">
        <v>5.4</v>
      </c>
      <c r="K164" s="149">
        <v>0</v>
      </c>
      <c r="L164" s="149">
        <v>0</v>
      </c>
      <c r="M164" s="149">
        <v>0</v>
      </c>
      <c r="N164" s="149">
        <v>0</v>
      </c>
      <c r="O164" s="149">
        <v>0</v>
      </c>
      <c r="P164" s="149">
        <v>0</v>
      </c>
      <c r="Q164" s="199">
        <v>0</v>
      </c>
      <c r="R164" s="199">
        <v>0</v>
      </c>
      <c r="S164" s="149">
        <v>0</v>
      </c>
      <c r="T164" s="149">
        <v>0</v>
      </c>
      <c r="U164" s="149">
        <v>0</v>
      </c>
      <c r="V164" s="149">
        <v>0</v>
      </c>
      <c r="W164" s="149">
        <v>0</v>
      </c>
    </row>
    <row r="165" customHeight="1" spans="1:23">
      <c r="A165" s="150"/>
      <c r="B165" s="150"/>
      <c r="C165" s="150"/>
      <c r="D165" s="150" t="s">
        <v>1567</v>
      </c>
      <c r="E165" s="150" t="s">
        <v>1568</v>
      </c>
      <c r="F165" s="149">
        <v>237.97</v>
      </c>
      <c r="G165" s="149">
        <v>57.82</v>
      </c>
      <c r="H165" s="149">
        <v>157.54</v>
      </c>
      <c r="I165" s="199">
        <v>17.21</v>
      </c>
      <c r="J165" s="199">
        <v>5.4</v>
      </c>
      <c r="K165" s="149">
        <v>0</v>
      </c>
      <c r="L165" s="149">
        <v>0</v>
      </c>
      <c r="M165" s="149">
        <v>0</v>
      </c>
      <c r="N165" s="149">
        <v>0</v>
      </c>
      <c r="O165" s="149">
        <v>0</v>
      </c>
      <c r="P165" s="149">
        <v>0</v>
      </c>
      <c r="Q165" s="199">
        <v>0</v>
      </c>
      <c r="R165" s="199">
        <v>0</v>
      </c>
      <c r="S165" s="149">
        <v>0</v>
      </c>
      <c r="T165" s="149">
        <v>0</v>
      </c>
      <c r="U165" s="149">
        <v>0</v>
      </c>
      <c r="V165" s="149">
        <v>0</v>
      </c>
      <c r="W165" s="149">
        <v>0</v>
      </c>
    </row>
    <row r="166" customHeight="1" spans="1:23">
      <c r="A166" s="150" t="s">
        <v>1559</v>
      </c>
      <c r="B166" s="150" t="s">
        <v>1161</v>
      </c>
      <c r="C166" s="150" t="s">
        <v>1547</v>
      </c>
      <c r="D166" s="150" t="s">
        <v>1586</v>
      </c>
      <c r="E166" s="150" t="s">
        <v>1587</v>
      </c>
      <c r="F166" s="149">
        <v>237.97</v>
      </c>
      <c r="G166" s="149">
        <v>57.82</v>
      </c>
      <c r="H166" s="149">
        <v>157.54</v>
      </c>
      <c r="I166" s="199">
        <v>17.21</v>
      </c>
      <c r="J166" s="199">
        <v>5.4</v>
      </c>
      <c r="K166" s="149">
        <v>0</v>
      </c>
      <c r="L166" s="149">
        <v>0</v>
      </c>
      <c r="M166" s="149">
        <v>0</v>
      </c>
      <c r="N166" s="149">
        <v>0</v>
      </c>
      <c r="O166" s="149">
        <v>0</v>
      </c>
      <c r="P166" s="149">
        <v>0</v>
      </c>
      <c r="Q166" s="199">
        <v>0</v>
      </c>
      <c r="R166" s="199">
        <v>0</v>
      </c>
      <c r="S166" s="149">
        <v>0</v>
      </c>
      <c r="T166" s="149">
        <v>0</v>
      </c>
      <c r="U166" s="149">
        <v>0</v>
      </c>
      <c r="V166" s="149">
        <v>0</v>
      </c>
      <c r="W166" s="149">
        <v>0</v>
      </c>
    </row>
    <row r="167" customHeight="1" spans="1:23">
      <c r="A167" s="150"/>
      <c r="B167" s="150"/>
      <c r="C167" s="150"/>
      <c r="D167" s="150" t="s">
        <v>1258</v>
      </c>
      <c r="E167" s="150" t="s">
        <v>1599</v>
      </c>
      <c r="F167" s="149">
        <v>378.86</v>
      </c>
      <c r="G167" s="149">
        <v>101.62</v>
      </c>
      <c r="H167" s="149">
        <v>240.91</v>
      </c>
      <c r="I167" s="199">
        <v>28.17</v>
      </c>
      <c r="J167" s="199">
        <v>7.56</v>
      </c>
      <c r="K167" s="149">
        <v>0</v>
      </c>
      <c r="L167" s="149">
        <v>0</v>
      </c>
      <c r="M167" s="149">
        <v>0</v>
      </c>
      <c r="N167" s="149">
        <v>0</v>
      </c>
      <c r="O167" s="149">
        <v>0</v>
      </c>
      <c r="P167" s="149">
        <v>0</v>
      </c>
      <c r="Q167" s="199">
        <v>0</v>
      </c>
      <c r="R167" s="199">
        <v>0</v>
      </c>
      <c r="S167" s="149">
        <v>0</v>
      </c>
      <c r="T167" s="149">
        <v>0</v>
      </c>
      <c r="U167" s="149">
        <v>0</v>
      </c>
      <c r="V167" s="149">
        <v>0</v>
      </c>
      <c r="W167" s="149">
        <v>0.6</v>
      </c>
    </row>
    <row r="168" customHeight="1" spans="1:23">
      <c r="A168" s="150"/>
      <c r="B168" s="150"/>
      <c r="C168" s="150"/>
      <c r="D168" s="150" t="s">
        <v>1268</v>
      </c>
      <c r="E168" s="150" t="s">
        <v>1602</v>
      </c>
      <c r="F168" s="149">
        <v>95.64</v>
      </c>
      <c r="G168" s="149">
        <v>25.36</v>
      </c>
      <c r="H168" s="149">
        <v>61.03</v>
      </c>
      <c r="I168" s="199">
        <v>7.09</v>
      </c>
      <c r="J168" s="199">
        <v>2.16</v>
      </c>
      <c r="K168" s="149">
        <v>0</v>
      </c>
      <c r="L168" s="149">
        <v>0</v>
      </c>
      <c r="M168" s="149">
        <v>0</v>
      </c>
      <c r="N168" s="149">
        <v>0</v>
      </c>
      <c r="O168" s="149">
        <v>0</v>
      </c>
      <c r="P168" s="149">
        <v>0</v>
      </c>
      <c r="Q168" s="199">
        <v>0</v>
      </c>
      <c r="R168" s="199">
        <v>0</v>
      </c>
      <c r="S168" s="149">
        <v>0</v>
      </c>
      <c r="T168" s="149">
        <v>0</v>
      </c>
      <c r="U168" s="149">
        <v>0</v>
      </c>
      <c r="V168" s="149">
        <v>0</v>
      </c>
      <c r="W168" s="149">
        <v>0</v>
      </c>
    </row>
    <row r="169" customHeight="1" spans="1:23">
      <c r="A169" s="150"/>
      <c r="B169" s="150"/>
      <c r="C169" s="150"/>
      <c r="D169" s="150" t="s">
        <v>1567</v>
      </c>
      <c r="E169" s="150" t="s">
        <v>1568</v>
      </c>
      <c r="F169" s="149">
        <v>95.64</v>
      </c>
      <c r="G169" s="149">
        <v>25.36</v>
      </c>
      <c r="H169" s="149">
        <v>61.03</v>
      </c>
      <c r="I169" s="199">
        <v>7.09</v>
      </c>
      <c r="J169" s="199">
        <v>2.16</v>
      </c>
      <c r="K169" s="149">
        <v>0</v>
      </c>
      <c r="L169" s="149">
        <v>0</v>
      </c>
      <c r="M169" s="149">
        <v>0</v>
      </c>
      <c r="N169" s="149">
        <v>0</v>
      </c>
      <c r="O169" s="149">
        <v>0</v>
      </c>
      <c r="P169" s="149">
        <v>0</v>
      </c>
      <c r="Q169" s="199">
        <v>0</v>
      </c>
      <c r="R169" s="199">
        <v>0</v>
      </c>
      <c r="S169" s="149">
        <v>0</v>
      </c>
      <c r="T169" s="149">
        <v>0</v>
      </c>
      <c r="U169" s="149">
        <v>0</v>
      </c>
      <c r="V169" s="149">
        <v>0</v>
      </c>
      <c r="W169" s="149">
        <v>0</v>
      </c>
    </row>
    <row r="170" customHeight="1" spans="1:23">
      <c r="A170" s="150" t="s">
        <v>1559</v>
      </c>
      <c r="B170" s="150" t="s">
        <v>1179</v>
      </c>
      <c r="C170" s="150" t="s">
        <v>1270</v>
      </c>
      <c r="D170" s="150" t="s">
        <v>1603</v>
      </c>
      <c r="E170" s="150" t="s">
        <v>1604</v>
      </c>
      <c r="F170" s="149">
        <v>95.64</v>
      </c>
      <c r="G170" s="149">
        <v>25.36</v>
      </c>
      <c r="H170" s="149">
        <v>61.03</v>
      </c>
      <c r="I170" s="199">
        <v>7.09</v>
      </c>
      <c r="J170" s="199">
        <v>2.16</v>
      </c>
      <c r="K170" s="149">
        <v>0</v>
      </c>
      <c r="L170" s="149">
        <v>0</v>
      </c>
      <c r="M170" s="149">
        <v>0</v>
      </c>
      <c r="N170" s="149">
        <v>0</v>
      </c>
      <c r="O170" s="149">
        <v>0</v>
      </c>
      <c r="P170" s="149">
        <v>0</v>
      </c>
      <c r="Q170" s="199">
        <v>0</v>
      </c>
      <c r="R170" s="199">
        <v>0</v>
      </c>
      <c r="S170" s="149">
        <v>0</v>
      </c>
      <c r="T170" s="149">
        <v>0</v>
      </c>
      <c r="U170" s="149">
        <v>0</v>
      </c>
      <c r="V170" s="149">
        <v>0</v>
      </c>
      <c r="W170" s="149">
        <v>0</v>
      </c>
    </row>
    <row r="171" customHeight="1" spans="1:23">
      <c r="A171" s="150"/>
      <c r="B171" s="150"/>
      <c r="C171" s="150"/>
      <c r="D171" s="150" t="s">
        <v>1183</v>
      </c>
      <c r="E171" s="150" t="s">
        <v>1605</v>
      </c>
      <c r="F171" s="149">
        <v>283.22</v>
      </c>
      <c r="G171" s="149">
        <v>76.26</v>
      </c>
      <c r="H171" s="149">
        <v>179.88</v>
      </c>
      <c r="I171" s="199">
        <v>21.08</v>
      </c>
      <c r="J171" s="199">
        <v>5.4</v>
      </c>
      <c r="K171" s="149">
        <v>0</v>
      </c>
      <c r="L171" s="149">
        <v>0</v>
      </c>
      <c r="M171" s="149">
        <v>0</v>
      </c>
      <c r="N171" s="149">
        <v>0</v>
      </c>
      <c r="O171" s="149">
        <v>0</v>
      </c>
      <c r="P171" s="149">
        <v>0</v>
      </c>
      <c r="Q171" s="199">
        <v>0</v>
      </c>
      <c r="R171" s="199">
        <v>0</v>
      </c>
      <c r="S171" s="149">
        <v>0</v>
      </c>
      <c r="T171" s="149">
        <v>0</v>
      </c>
      <c r="U171" s="149">
        <v>0</v>
      </c>
      <c r="V171" s="149">
        <v>0</v>
      </c>
      <c r="W171" s="149">
        <v>0.6</v>
      </c>
    </row>
    <row r="172" customHeight="1" spans="1:23">
      <c r="A172" s="150"/>
      <c r="B172" s="150"/>
      <c r="C172" s="150"/>
      <c r="D172" s="150" t="s">
        <v>1563</v>
      </c>
      <c r="E172" s="150" t="s">
        <v>1564</v>
      </c>
      <c r="F172" s="149">
        <v>283.22</v>
      </c>
      <c r="G172" s="149">
        <v>76.26</v>
      </c>
      <c r="H172" s="149">
        <v>179.88</v>
      </c>
      <c r="I172" s="199">
        <v>21.08</v>
      </c>
      <c r="J172" s="199">
        <v>5.4</v>
      </c>
      <c r="K172" s="149">
        <v>0</v>
      </c>
      <c r="L172" s="149">
        <v>0</v>
      </c>
      <c r="M172" s="149">
        <v>0</v>
      </c>
      <c r="N172" s="149">
        <v>0</v>
      </c>
      <c r="O172" s="149">
        <v>0</v>
      </c>
      <c r="P172" s="149">
        <v>0</v>
      </c>
      <c r="Q172" s="199">
        <v>0</v>
      </c>
      <c r="R172" s="199">
        <v>0</v>
      </c>
      <c r="S172" s="149">
        <v>0</v>
      </c>
      <c r="T172" s="149">
        <v>0</v>
      </c>
      <c r="U172" s="149">
        <v>0</v>
      </c>
      <c r="V172" s="149">
        <v>0</v>
      </c>
      <c r="W172" s="149">
        <v>0.6</v>
      </c>
    </row>
    <row r="173" customHeight="1" spans="1:23">
      <c r="A173" s="150" t="s">
        <v>1559</v>
      </c>
      <c r="B173" s="150" t="s">
        <v>1179</v>
      </c>
      <c r="C173" s="150" t="s">
        <v>1185</v>
      </c>
      <c r="D173" s="150" t="s">
        <v>1565</v>
      </c>
      <c r="E173" s="150" t="s">
        <v>1566</v>
      </c>
      <c r="F173" s="149">
        <v>283.22</v>
      </c>
      <c r="G173" s="149">
        <v>76.26</v>
      </c>
      <c r="H173" s="149">
        <v>179.88</v>
      </c>
      <c r="I173" s="199">
        <v>21.08</v>
      </c>
      <c r="J173" s="199">
        <v>5.4</v>
      </c>
      <c r="K173" s="149">
        <v>0</v>
      </c>
      <c r="L173" s="149">
        <v>0</v>
      </c>
      <c r="M173" s="149">
        <v>0</v>
      </c>
      <c r="N173" s="149">
        <v>0</v>
      </c>
      <c r="O173" s="149">
        <v>0</v>
      </c>
      <c r="P173" s="149">
        <v>0</v>
      </c>
      <c r="Q173" s="199">
        <v>0</v>
      </c>
      <c r="R173" s="199">
        <v>0</v>
      </c>
      <c r="S173" s="149">
        <v>0</v>
      </c>
      <c r="T173" s="149">
        <v>0</v>
      </c>
      <c r="U173" s="149">
        <v>0</v>
      </c>
      <c r="V173" s="149">
        <v>0</v>
      </c>
      <c r="W173" s="149">
        <v>0.6</v>
      </c>
    </row>
    <row r="174" customHeight="1" spans="1:23">
      <c r="A174" s="150"/>
      <c r="B174" s="150"/>
      <c r="C174" s="150"/>
      <c r="D174" s="150" t="s">
        <v>1276</v>
      </c>
      <c r="E174" s="150" t="s">
        <v>1606</v>
      </c>
      <c r="F174" s="149">
        <v>1233.2</v>
      </c>
      <c r="G174" s="149">
        <v>222.15</v>
      </c>
      <c r="H174" s="149">
        <v>645.22</v>
      </c>
      <c r="I174" s="199">
        <v>64.69</v>
      </c>
      <c r="J174" s="199">
        <v>19.8</v>
      </c>
      <c r="K174" s="149">
        <v>0</v>
      </c>
      <c r="L174" s="149">
        <v>0</v>
      </c>
      <c r="M174" s="149">
        <v>0</v>
      </c>
      <c r="N174" s="149">
        <v>0</v>
      </c>
      <c r="O174" s="149">
        <v>0</v>
      </c>
      <c r="P174" s="149">
        <v>0</v>
      </c>
      <c r="Q174" s="199">
        <v>0</v>
      </c>
      <c r="R174" s="199">
        <v>0</v>
      </c>
      <c r="S174" s="149">
        <v>0</v>
      </c>
      <c r="T174" s="149">
        <v>0</v>
      </c>
      <c r="U174" s="149">
        <v>0</v>
      </c>
      <c r="V174" s="149">
        <v>0</v>
      </c>
      <c r="W174" s="149">
        <v>281.34</v>
      </c>
    </row>
    <row r="175" customHeight="1" spans="1:23">
      <c r="A175" s="150"/>
      <c r="B175" s="150"/>
      <c r="C175" s="150"/>
      <c r="D175" s="150" t="s">
        <v>1174</v>
      </c>
      <c r="E175" s="150" t="s">
        <v>1607</v>
      </c>
      <c r="F175" s="149">
        <v>1233.2</v>
      </c>
      <c r="G175" s="149">
        <v>222.15</v>
      </c>
      <c r="H175" s="149">
        <v>645.22</v>
      </c>
      <c r="I175" s="199">
        <v>64.69</v>
      </c>
      <c r="J175" s="199">
        <v>19.8</v>
      </c>
      <c r="K175" s="149">
        <v>0</v>
      </c>
      <c r="L175" s="149">
        <v>0</v>
      </c>
      <c r="M175" s="149">
        <v>0</v>
      </c>
      <c r="N175" s="149">
        <v>0</v>
      </c>
      <c r="O175" s="149">
        <v>0</v>
      </c>
      <c r="P175" s="149">
        <v>0</v>
      </c>
      <c r="Q175" s="199">
        <v>0</v>
      </c>
      <c r="R175" s="199">
        <v>0</v>
      </c>
      <c r="S175" s="149">
        <v>0</v>
      </c>
      <c r="T175" s="149">
        <v>0</v>
      </c>
      <c r="U175" s="149">
        <v>0</v>
      </c>
      <c r="V175" s="149">
        <v>0</v>
      </c>
      <c r="W175" s="149">
        <v>281.34</v>
      </c>
    </row>
    <row r="176" customHeight="1" spans="1:23">
      <c r="A176" s="150"/>
      <c r="B176" s="150"/>
      <c r="C176" s="150"/>
      <c r="D176" s="150" t="s">
        <v>1567</v>
      </c>
      <c r="E176" s="150" t="s">
        <v>1568</v>
      </c>
      <c r="F176" s="149">
        <v>1233.2</v>
      </c>
      <c r="G176" s="149">
        <v>222.15</v>
      </c>
      <c r="H176" s="149">
        <v>645.22</v>
      </c>
      <c r="I176" s="199">
        <v>64.69</v>
      </c>
      <c r="J176" s="199">
        <v>19.8</v>
      </c>
      <c r="K176" s="149">
        <v>0</v>
      </c>
      <c r="L176" s="149">
        <v>0</v>
      </c>
      <c r="M176" s="149">
        <v>0</v>
      </c>
      <c r="N176" s="149">
        <v>0</v>
      </c>
      <c r="O176" s="149">
        <v>0</v>
      </c>
      <c r="P176" s="149">
        <v>0</v>
      </c>
      <c r="Q176" s="199">
        <v>0</v>
      </c>
      <c r="R176" s="199">
        <v>0</v>
      </c>
      <c r="S176" s="149">
        <v>0</v>
      </c>
      <c r="T176" s="149">
        <v>0</v>
      </c>
      <c r="U176" s="149">
        <v>0</v>
      </c>
      <c r="V176" s="149">
        <v>0</v>
      </c>
      <c r="W176" s="149">
        <v>281.34</v>
      </c>
    </row>
    <row r="177" customHeight="1" spans="1:23">
      <c r="A177" s="150" t="s">
        <v>1559</v>
      </c>
      <c r="B177" s="150" t="s">
        <v>1182</v>
      </c>
      <c r="C177" s="150" t="s">
        <v>1176</v>
      </c>
      <c r="D177" s="150" t="s">
        <v>1608</v>
      </c>
      <c r="E177" s="150" t="s">
        <v>1609</v>
      </c>
      <c r="F177" s="149">
        <v>1233.2</v>
      </c>
      <c r="G177" s="149">
        <v>222.15</v>
      </c>
      <c r="H177" s="149">
        <v>645.22</v>
      </c>
      <c r="I177" s="199">
        <v>64.69</v>
      </c>
      <c r="J177" s="199">
        <v>19.8</v>
      </c>
      <c r="K177" s="149">
        <v>0</v>
      </c>
      <c r="L177" s="149">
        <v>0</v>
      </c>
      <c r="M177" s="149">
        <v>0</v>
      </c>
      <c r="N177" s="149">
        <v>0</v>
      </c>
      <c r="O177" s="149">
        <v>0</v>
      </c>
      <c r="P177" s="149">
        <v>0</v>
      </c>
      <c r="Q177" s="199">
        <v>0</v>
      </c>
      <c r="R177" s="199">
        <v>0</v>
      </c>
      <c r="S177" s="149">
        <v>0</v>
      </c>
      <c r="T177" s="149">
        <v>0</v>
      </c>
      <c r="U177" s="149">
        <v>0</v>
      </c>
      <c r="V177" s="149">
        <v>0</v>
      </c>
      <c r="W177" s="149">
        <v>281.34</v>
      </c>
    </row>
    <row r="178" customHeight="1" spans="1:23">
      <c r="A178" s="150"/>
      <c r="B178" s="150"/>
      <c r="C178" s="150"/>
      <c r="D178" s="150" t="s">
        <v>1611</v>
      </c>
      <c r="E178" s="150" t="s">
        <v>1612</v>
      </c>
      <c r="F178" s="149">
        <v>9617.61</v>
      </c>
      <c r="G178" s="149">
        <v>315.75</v>
      </c>
      <c r="H178" s="149">
        <v>784.83</v>
      </c>
      <c r="I178" s="199">
        <v>79.78</v>
      </c>
      <c r="J178" s="199">
        <v>27.36</v>
      </c>
      <c r="K178" s="149">
        <v>0</v>
      </c>
      <c r="L178" s="149">
        <v>7657.63</v>
      </c>
      <c r="M178" s="149">
        <v>264.99</v>
      </c>
      <c r="N178" s="149">
        <v>20.61</v>
      </c>
      <c r="O178" s="149">
        <v>42.62</v>
      </c>
      <c r="P178" s="149">
        <v>422.84</v>
      </c>
      <c r="Q178" s="199">
        <v>35.42</v>
      </c>
      <c r="R178" s="199">
        <v>60.53</v>
      </c>
      <c r="S178" s="149">
        <v>326.89</v>
      </c>
      <c r="T178" s="149">
        <v>0</v>
      </c>
      <c r="U178" s="149">
        <v>0</v>
      </c>
      <c r="V178" s="149">
        <v>0</v>
      </c>
      <c r="W178" s="149">
        <v>1.2</v>
      </c>
    </row>
    <row r="179" customHeight="1" spans="1:23">
      <c r="A179" s="150"/>
      <c r="B179" s="150"/>
      <c r="C179" s="150"/>
      <c r="D179" s="150" t="s">
        <v>1186</v>
      </c>
      <c r="E179" s="150" t="s">
        <v>1617</v>
      </c>
      <c r="F179" s="149">
        <v>631.09</v>
      </c>
      <c r="G179" s="149">
        <v>163.41</v>
      </c>
      <c r="H179" s="149">
        <v>405.72</v>
      </c>
      <c r="I179" s="199">
        <v>46.72</v>
      </c>
      <c r="J179" s="199">
        <v>14.04</v>
      </c>
      <c r="K179" s="149">
        <v>0</v>
      </c>
      <c r="L179" s="149">
        <v>0</v>
      </c>
      <c r="M179" s="149">
        <v>0</v>
      </c>
      <c r="N179" s="149">
        <v>0</v>
      </c>
      <c r="O179" s="149">
        <v>0</v>
      </c>
      <c r="P179" s="149">
        <v>0</v>
      </c>
      <c r="Q179" s="199">
        <v>0</v>
      </c>
      <c r="R179" s="199">
        <v>0</v>
      </c>
      <c r="S179" s="149">
        <v>0</v>
      </c>
      <c r="T179" s="149">
        <v>0</v>
      </c>
      <c r="U179" s="149">
        <v>0</v>
      </c>
      <c r="V179" s="149">
        <v>0</v>
      </c>
      <c r="W179" s="149">
        <v>1.2</v>
      </c>
    </row>
    <row r="180" customHeight="1" spans="1:23">
      <c r="A180" s="150"/>
      <c r="B180" s="150"/>
      <c r="C180" s="150"/>
      <c r="D180" s="150" t="s">
        <v>1157</v>
      </c>
      <c r="E180" s="150" t="s">
        <v>1618</v>
      </c>
      <c r="F180" s="149">
        <v>631.09</v>
      </c>
      <c r="G180" s="149">
        <v>163.41</v>
      </c>
      <c r="H180" s="149">
        <v>405.72</v>
      </c>
      <c r="I180" s="199">
        <v>46.72</v>
      </c>
      <c r="J180" s="199">
        <v>14.04</v>
      </c>
      <c r="K180" s="149">
        <v>0</v>
      </c>
      <c r="L180" s="149">
        <v>0</v>
      </c>
      <c r="M180" s="149">
        <v>0</v>
      </c>
      <c r="N180" s="149">
        <v>0</v>
      </c>
      <c r="O180" s="149">
        <v>0</v>
      </c>
      <c r="P180" s="149">
        <v>0</v>
      </c>
      <c r="Q180" s="199">
        <v>0</v>
      </c>
      <c r="R180" s="199">
        <v>0</v>
      </c>
      <c r="S180" s="149">
        <v>0</v>
      </c>
      <c r="T180" s="149">
        <v>0</v>
      </c>
      <c r="U180" s="149">
        <v>0</v>
      </c>
      <c r="V180" s="149">
        <v>0</v>
      </c>
      <c r="W180" s="149">
        <v>1.2</v>
      </c>
    </row>
    <row r="181" customHeight="1" spans="1:23">
      <c r="A181" s="150"/>
      <c r="B181" s="150"/>
      <c r="C181" s="150"/>
      <c r="D181" s="150" t="s">
        <v>1619</v>
      </c>
      <c r="E181" s="150" t="s">
        <v>1620</v>
      </c>
      <c r="F181" s="149">
        <v>631.09</v>
      </c>
      <c r="G181" s="149">
        <v>163.41</v>
      </c>
      <c r="H181" s="149">
        <v>405.72</v>
      </c>
      <c r="I181" s="199">
        <v>46.72</v>
      </c>
      <c r="J181" s="199">
        <v>14.04</v>
      </c>
      <c r="K181" s="149">
        <v>0</v>
      </c>
      <c r="L181" s="149">
        <v>0</v>
      </c>
      <c r="M181" s="149">
        <v>0</v>
      </c>
      <c r="N181" s="149">
        <v>0</v>
      </c>
      <c r="O181" s="149">
        <v>0</v>
      </c>
      <c r="P181" s="149">
        <v>0</v>
      </c>
      <c r="Q181" s="199">
        <v>0</v>
      </c>
      <c r="R181" s="199">
        <v>0</v>
      </c>
      <c r="S181" s="149">
        <v>0</v>
      </c>
      <c r="T181" s="149">
        <v>0</v>
      </c>
      <c r="U181" s="149">
        <v>0</v>
      </c>
      <c r="V181" s="149">
        <v>0</v>
      </c>
      <c r="W181" s="149">
        <v>1.2</v>
      </c>
    </row>
    <row r="182" customHeight="1" spans="1:23">
      <c r="A182" s="150" t="s">
        <v>1611</v>
      </c>
      <c r="B182" s="150" t="s">
        <v>1170</v>
      </c>
      <c r="C182" s="150" t="s">
        <v>1161</v>
      </c>
      <c r="D182" s="150" t="s">
        <v>1621</v>
      </c>
      <c r="E182" s="150" t="s">
        <v>1622</v>
      </c>
      <c r="F182" s="149">
        <v>631.09</v>
      </c>
      <c r="G182" s="149">
        <v>163.41</v>
      </c>
      <c r="H182" s="149">
        <v>405.72</v>
      </c>
      <c r="I182" s="199">
        <v>46.72</v>
      </c>
      <c r="J182" s="199">
        <v>14.04</v>
      </c>
      <c r="K182" s="149">
        <v>0</v>
      </c>
      <c r="L182" s="149">
        <v>0</v>
      </c>
      <c r="M182" s="149">
        <v>0</v>
      </c>
      <c r="N182" s="149">
        <v>0</v>
      </c>
      <c r="O182" s="149">
        <v>0</v>
      </c>
      <c r="P182" s="149">
        <v>0</v>
      </c>
      <c r="Q182" s="199">
        <v>0</v>
      </c>
      <c r="R182" s="199">
        <v>0</v>
      </c>
      <c r="S182" s="149">
        <v>0</v>
      </c>
      <c r="T182" s="149">
        <v>0</v>
      </c>
      <c r="U182" s="149">
        <v>0</v>
      </c>
      <c r="V182" s="149">
        <v>0</v>
      </c>
      <c r="W182" s="149">
        <v>1.2</v>
      </c>
    </row>
    <row r="183" customHeight="1" spans="1:23">
      <c r="A183" s="150"/>
      <c r="B183" s="150"/>
      <c r="C183" s="150"/>
      <c r="D183" s="150" t="s">
        <v>1248</v>
      </c>
      <c r="E183" s="150" t="s">
        <v>1624</v>
      </c>
      <c r="F183" s="149">
        <v>5073.75</v>
      </c>
      <c r="G183" s="149">
        <v>0</v>
      </c>
      <c r="H183" s="149">
        <v>0</v>
      </c>
      <c r="I183" s="199">
        <v>0</v>
      </c>
      <c r="J183" s="199">
        <v>0</v>
      </c>
      <c r="K183" s="149">
        <v>0</v>
      </c>
      <c r="L183" s="149">
        <v>4808.76</v>
      </c>
      <c r="M183" s="149">
        <v>264.99</v>
      </c>
      <c r="N183" s="149">
        <v>0</v>
      </c>
      <c r="O183" s="149">
        <v>0</v>
      </c>
      <c r="P183" s="149">
        <v>0</v>
      </c>
      <c r="Q183" s="199">
        <v>0</v>
      </c>
      <c r="R183" s="199">
        <v>0</v>
      </c>
      <c r="S183" s="149">
        <v>0</v>
      </c>
      <c r="T183" s="149">
        <v>0</v>
      </c>
      <c r="U183" s="149">
        <v>0</v>
      </c>
      <c r="V183" s="149">
        <v>0</v>
      </c>
      <c r="W183" s="149">
        <v>0</v>
      </c>
    </row>
    <row r="184" customHeight="1" spans="1:23">
      <c r="A184" s="150"/>
      <c r="B184" s="150"/>
      <c r="C184" s="150"/>
      <c r="D184" s="150" t="s">
        <v>1174</v>
      </c>
      <c r="E184" s="150" t="s">
        <v>1625</v>
      </c>
      <c r="F184" s="149">
        <v>4591.7</v>
      </c>
      <c r="G184" s="149">
        <v>0</v>
      </c>
      <c r="H184" s="149">
        <v>0</v>
      </c>
      <c r="I184" s="199">
        <v>0</v>
      </c>
      <c r="J184" s="199">
        <v>0</v>
      </c>
      <c r="K184" s="149">
        <v>0</v>
      </c>
      <c r="L184" s="149">
        <v>4591.7</v>
      </c>
      <c r="M184" s="149">
        <v>0</v>
      </c>
      <c r="N184" s="149">
        <v>0</v>
      </c>
      <c r="O184" s="149">
        <v>0</v>
      </c>
      <c r="P184" s="149">
        <v>0</v>
      </c>
      <c r="Q184" s="199">
        <v>0</v>
      </c>
      <c r="R184" s="199">
        <v>0</v>
      </c>
      <c r="S184" s="149">
        <v>0</v>
      </c>
      <c r="T184" s="149">
        <v>0</v>
      </c>
      <c r="U184" s="149">
        <v>0</v>
      </c>
      <c r="V184" s="149">
        <v>0</v>
      </c>
      <c r="W184" s="149">
        <v>0</v>
      </c>
    </row>
    <row r="185" customHeight="1" spans="1:23">
      <c r="A185" s="150"/>
      <c r="B185" s="150"/>
      <c r="C185" s="150"/>
      <c r="D185" s="150" t="s">
        <v>1204</v>
      </c>
      <c r="E185" s="150" t="s">
        <v>1205</v>
      </c>
      <c r="F185" s="149">
        <v>55.19</v>
      </c>
      <c r="G185" s="149">
        <v>0</v>
      </c>
      <c r="H185" s="149">
        <v>0</v>
      </c>
      <c r="I185" s="199">
        <v>0</v>
      </c>
      <c r="J185" s="199">
        <v>0</v>
      </c>
      <c r="K185" s="149">
        <v>0</v>
      </c>
      <c r="L185" s="149">
        <v>55.19</v>
      </c>
      <c r="M185" s="149">
        <v>0</v>
      </c>
      <c r="N185" s="149">
        <v>0</v>
      </c>
      <c r="O185" s="149">
        <v>0</v>
      </c>
      <c r="P185" s="149">
        <v>0</v>
      </c>
      <c r="Q185" s="199">
        <v>0</v>
      </c>
      <c r="R185" s="199">
        <v>0</v>
      </c>
      <c r="S185" s="149">
        <v>0</v>
      </c>
      <c r="T185" s="149">
        <v>0</v>
      </c>
      <c r="U185" s="149">
        <v>0</v>
      </c>
      <c r="V185" s="149">
        <v>0</v>
      </c>
      <c r="W185" s="149">
        <v>0</v>
      </c>
    </row>
    <row r="186" customHeight="1" spans="1:23">
      <c r="A186" s="150" t="s">
        <v>1611</v>
      </c>
      <c r="B186" s="150" t="s">
        <v>1176</v>
      </c>
      <c r="C186" s="150" t="s">
        <v>1176</v>
      </c>
      <c r="D186" s="150" t="s">
        <v>1225</v>
      </c>
      <c r="E186" s="150" t="s">
        <v>1226</v>
      </c>
      <c r="F186" s="149">
        <v>55.19</v>
      </c>
      <c r="G186" s="149">
        <v>0</v>
      </c>
      <c r="H186" s="149">
        <v>0</v>
      </c>
      <c r="I186" s="199">
        <v>0</v>
      </c>
      <c r="J186" s="199">
        <v>0</v>
      </c>
      <c r="K186" s="149">
        <v>0</v>
      </c>
      <c r="L186" s="149">
        <v>55.19</v>
      </c>
      <c r="M186" s="149">
        <v>0</v>
      </c>
      <c r="N186" s="149">
        <v>0</v>
      </c>
      <c r="O186" s="149">
        <v>0</v>
      </c>
      <c r="P186" s="149">
        <v>0</v>
      </c>
      <c r="Q186" s="199">
        <v>0</v>
      </c>
      <c r="R186" s="199">
        <v>0</v>
      </c>
      <c r="S186" s="149">
        <v>0</v>
      </c>
      <c r="T186" s="149">
        <v>0</v>
      </c>
      <c r="U186" s="149">
        <v>0</v>
      </c>
      <c r="V186" s="149">
        <v>0</v>
      </c>
      <c r="W186" s="149">
        <v>0</v>
      </c>
    </row>
    <row r="187" customHeight="1" spans="1:23">
      <c r="A187" s="150"/>
      <c r="B187" s="150"/>
      <c r="C187" s="150"/>
      <c r="D187" s="150" t="s">
        <v>1159</v>
      </c>
      <c r="E187" s="150" t="s">
        <v>1160</v>
      </c>
      <c r="F187" s="149">
        <v>190.94</v>
      </c>
      <c r="G187" s="149">
        <v>0</v>
      </c>
      <c r="H187" s="149">
        <v>0</v>
      </c>
      <c r="I187" s="199">
        <v>0</v>
      </c>
      <c r="J187" s="199">
        <v>0</v>
      </c>
      <c r="K187" s="149">
        <v>0</v>
      </c>
      <c r="L187" s="149">
        <v>190.94</v>
      </c>
      <c r="M187" s="149">
        <v>0</v>
      </c>
      <c r="N187" s="149">
        <v>0</v>
      </c>
      <c r="O187" s="149">
        <v>0</v>
      </c>
      <c r="P187" s="149">
        <v>0</v>
      </c>
      <c r="Q187" s="199">
        <v>0</v>
      </c>
      <c r="R187" s="199">
        <v>0</v>
      </c>
      <c r="S187" s="149">
        <v>0</v>
      </c>
      <c r="T187" s="149">
        <v>0</v>
      </c>
      <c r="U187" s="149">
        <v>0</v>
      </c>
      <c r="V187" s="149">
        <v>0</v>
      </c>
      <c r="W187" s="149">
        <v>0</v>
      </c>
    </row>
    <row r="188" customHeight="1" spans="1:23">
      <c r="A188" s="150" t="s">
        <v>1611</v>
      </c>
      <c r="B188" s="150" t="s">
        <v>1176</v>
      </c>
      <c r="C188" s="150" t="s">
        <v>1176</v>
      </c>
      <c r="D188" s="150" t="s">
        <v>1162</v>
      </c>
      <c r="E188" s="150" t="s">
        <v>1163</v>
      </c>
      <c r="F188" s="149">
        <v>190.94</v>
      </c>
      <c r="G188" s="149">
        <v>0</v>
      </c>
      <c r="H188" s="149">
        <v>0</v>
      </c>
      <c r="I188" s="199">
        <v>0</v>
      </c>
      <c r="J188" s="199">
        <v>0</v>
      </c>
      <c r="K188" s="149">
        <v>0</v>
      </c>
      <c r="L188" s="149">
        <v>190.94</v>
      </c>
      <c r="M188" s="149">
        <v>0</v>
      </c>
      <c r="N188" s="149">
        <v>0</v>
      </c>
      <c r="O188" s="149">
        <v>0</v>
      </c>
      <c r="P188" s="149">
        <v>0</v>
      </c>
      <c r="Q188" s="199">
        <v>0</v>
      </c>
      <c r="R188" s="199">
        <v>0</v>
      </c>
      <c r="S188" s="149">
        <v>0</v>
      </c>
      <c r="T188" s="149">
        <v>0</v>
      </c>
      <c r="U188" s="149">
        <v>0</v>
      </c>
      <c r="V188" s="149">
        <v>0</v>
      </c>
      <c r="W188" s="149">
        <v>0</v>
      </c>
    </row>
    <row r="189" customHeight="1" spans="1:23">
      <c r="A189" s="150"/>
      <c r="B189" s="150"/>
      <c r="C189" s="150"/>
      <c r="D189" s="150" t="s">
        <v>1298</v>
      </c>
      <c r="E189" s="150" t="s">
        <v>1299</v>
      </c>
      <c r="F189" s="149">
        <v>222.03</v>
      </c>
      <c r="G189" s="149">
        <v>0</v>
      </c>
      <c r="H189" s="149">
        <v>0</v>
      </c>
      <c r="I189" s="199">
        <v>0</v>
      </c>
      <c r="J189" s="199">
        <v>0</v>
      </c>
      <c r="K189" s="149">
        <v>0</v>
      </c>
      <c r="L189" s="149">
        <v>222.03</v>
      </c>
      <c r="M189" s="149">
        <v>0</v>
      </c>
      <c r="N189" s="149">
        <v>0</v>
      </c>
      <c r="O189" s="149">
        <v>0</v>
      </c>
      <c r="P189" s="149">
        <v>0</v>
      </c>
      <c r="Q189" s="199">
        <v>0</v>
      </c>
      <c r="R189" s="199">
        <v>0</v>
      </c>
      <c r="S189" s="149">
        <v>0</v>
      </c>
      <c r="T189" s="149">
        <v>0</v>
      </c>
      <c r="U189" s="149">
        <v>0</v>
      </c>
      <c r="V189" s="149">
        <v>0</v>
      </c>
      <c r="W189" s="149">
        <v>0</v>
      </c>
    </row>
    <row r="190" customHeight="1" spans="1:23">
      <c r="A190" s="150" t="s">
        <v>1611</v>
      </c>
      <c r="B190" s="150" t="s">
        <v>1176</v>
      </c>
      <c r="C190" s="150" t="s">
        <v>1176</v>
      </c>
      <c r="D190" s="150" t="s">
        <v>1301</v>
      </c>
      <c r="E190" s="150" t="s">
        <v>1302</v>
      </c>
      <c r="F190" s="149">
        <v>222.03</v>
      </c>
      <c r="G190" s="149">
        <v>0</v>
      </c>
      <c r="H190" s="149">
        <v>0</v>
      </c>
      <c r="I190" s="199">
        <v>0</v>
      </c>
      <c r="J190" s="199">
        <v>0</v>
      </c>
      <c r="K190" s="149">
        <v>0</v>
      </c>
      <c r="L190" s="149">
        <v>222.03</v>
      </c>
      <c r="M190" s="149">
        <v>0</v>
      </c>
      <c r="N190" s="149">
        <v>0</v>
      </c>
      <c r="O190" s="149">
        <v>0</v>
      </c>
      <c r="P190" s="149">
        <v>0</v>
      </c>
      <c r="Q190" s="199">
        <v>0</v>
      </c>
      <c r="R190" s="199">
        <v>0</v>
      </c>
      <c r="S190" s="149">
        <v>0</v>
      </c>
      <c r="T190" s="149">
        <v>0</v>
      </c>
      <c r="U190" s="149">
        <v>0</v>
      </c>
      <c r="V190" s="149">
        <v>0</v>
      </c>
      <c r="W190" s="149">
        <v>0</v>
      </c>
    </row>
    <row r="191" customHeight="1" spans="1:23">
      <c r="A191" s="150"/>
      <c r="B191" s="150"/>
      <c r="C191" s="150"/>
      <c r="D191" s="150" t="s">
        <v>1490</v>
      </c>
      <c r="E191" s="150" t="s">
        <v>1491</v>
      </c>
      <c r="F191" s="149">
        <v>187.78</v>
      </c>
      <c r="G191" s="149">
        <v>0</v>
      </c>
      <c r="H191" s="149">
        <v>0</v>
      </c>
      <c r="I191" s="199">
        <v>0</v>
      </c>
      <c r="J191" s="199">
        <v>0</v>
      </c>
      <c r="K191" s="149">
        <v>0</v>
      </c>
      <c r="L191" s="149">
        <v>187.78</v>
      </c>
      <c r="M191" s="149">
        <v>0</v>
      </c>
      <c r="N191" s="149">
        <v>0</v>
      </c>
      <c r="O191" s="149">
        <v>0</v>
      </c>
      <c r="P191" s="149">
        <v>0</v>
      </c>
      <c r="Q191" s="199">
        <v>0</v>
      </c>
      <c r="R191" s="199">
        <v>0</v>
      </c>
      <c r="S191" s="149">
        <v>0</v>
      </c>
      <c r="T191" s="149">
        <v>0</v>
      </c>
      <c r="U191" s="149">
        <v>0</v>
      </c>
      <c r="V191" s="149">
        <v>0</v>
      </c>
      <c r="W191" s="149">
        <v>0</v>
      </c>
    </row>
    <row r="192" customHeight="1" spans="1:23">
      <c r="A192" s="150" t="s">
        <v>1611</v>
      </c>
      <c r="B192" s="150" t="s">
        <v>1176</v>
      </c>
      <c r="C192" s="150" t="s">
        <v>1176</v>
      </c>
      <c r="D192" s="150" t="s">
        <v>1492</v>
      </c>
      <c r="E192" s="150" t="s">
        <v>1493</v>
      </c>
      <c r="F192" s="149">
        <v>187.78</v>
      </c>
      <c r="G192" s="149">
        <v>0</v>
      </c>
      <c r="H192" s="149">
        <v>0</v>
      </c>
      <c r="I192" s="199">
        <v>0</v>
      </c>
      <c r="J192" s="199">
        <v>0</v>
      </c>
      <c r="K192" s="149">
        <v>0</v>
      </c>
      <c r="L192" s="149">
        <v>187.78</v>
      </c>
      <c r="M192" s="149">
        <v>0</v>
      </c>
      <c r="N192" s="149">
        <v>0</v>
      </c>
      <c r="O192" s="149">
        <v>0</v>
      </c>
      <c r="P192" s="149">
        <v>0</v>
      </c>
      <c r="Q192" s="199">
        <v>0</v>
      </c>
      <c r="R192" s="199">
        <v>0</v>
      </c>
      <c r="S192" s="149">
        <v>0</v>
      </c>
      <c r="T192" s="149">
        <v>0</v>
      </c>
      <c r="U192" s="149">
        <v>0</v>
      </c>
      <c r="V192" s="149">
        <v>0</v>
      </c>
      <c r="W192" s="149">
        <v>0</v>
      </c>
    </row>
    <row r="193" customHeight="1" spans="1:23">
      <c r="A193" s="150"/>
      <c r="B193" s="150"/>
      <c r="C193" s="150"/>
      <c r="D193" s="150" t="s">
        <v>1507</v>
      </c>
      <c r="E193" s="150" t="s">
        <v>1508</v>
      </c>
      <c r="F193" s="149">
        <v>100.5</v>
      </c>
      <c r="G193" s="149">
        <v>0</v>
      </c>
      <c r="H193" s="149">
        <v>0</v>
      </c>
      <c r="I193" s="199">
        <v>0</v>
      </c>
      <c r="J193" s="199">
        <v>0</v>
      </c>
      <c r="K193" s="149">
        <v>0</v>
      </c>
      <c r="L193" s="149">
        <v>100.5</v>
      </c>
      <c r="M193" s="149">
        <v>0</v>
      </c>
      <c r="N193" s="149">
        <v>0</v>
      </c>
      <c r="O193" s="149">
        <v>0</v>
      </c>
      <c r="P193" s="149">
        <v>0</v>
      </c>
      <c r="Q193" s="199">
        <v>0</v>
      </c>
      <c r="R193" s="199">
        <v>0</v>
      </c>
      <c r="S193" s="149">
        <v>0</v>
      </c>
      <c r="T193" s="149">
        <v>0</v>
      </c>
      <c r="U193" s="149">
        <v>0</v>
      </c>
      <c r="V193" s="149">
        <v>0</v>
      </c>
      <c r="W193" s="149">
        <v>0</v>
      </c>
    </row>
    <row r="194" customHeight="1" spans="1:23">
      <c r="A194" s="150" t="s">
        <v>1611</v>
      </c>
      <c r="B194" s="150" t="s">
        <v>1176</v>
      </c>
      <c r="C194" s="150" t="s">
        <v>1176</v>
      </c>
      <c r="D194" s="150" t="s">
        <v>1509</v>
      </c>
      <c r="E194" s="150" t="s">
        <v>1510</v>
      </c>
      <c r="F194" s="149">
        <v>100.5</v>
      </c>
      <c r="G194" s="149">
        <v>0</v>
      </c>
      <c r="H194" s="149">
        <v>0</v>
      </c>
      <c r="I194" s="199">
        <v>0</v>
      </c>
      <c r="J194" s="199">
        <v>0</v>
      </c>
      <c r="K194" s="149">
        <v>0</v>
      </c>
      <c r="L194" s="149">
        <v>100.5</v>
      </c>
      <c r="M194" s="149">
        <v>0</v>
      </c>
      <c r="N194" s="149">
        <v>0</v>
      </c>
      <c r="O194" s="149">
        <v>0</v>
      </c>
      <c r="P194" s="149">
        <v>0</v>
      </c>
      <c r="Q194" s="199">
        <v>0</v>
      </c>
      <c r="R194" s="199">
        <v>0</v>
      </c>
      <c r="S194" s="149">
        <v>0</v>
      </c>
      <c r="T194" s="149">
        <v>0</v>
      </c>
      <c r="U194" s="149">
        <v>0</v>
      </c>
      <c r="V194" s="149">
        <v>0</v>
      </c>
      <c r="W194" s="149">
        <v>0</v>
      </c>
    </row>
    <row r="195" customHeight="1" spans="1:23">
      <c r="A195" s="150"/>
      <c r="B195" s="150"/>
      <c r="C195" s="150"/>
      <c r="D195" s="150" t="s">
        <v>1261</v>
      </c>
      <c r="E195" s="150" t="s">
        <v>1262</v>
      </c>
      <c r="F195" s="149">
        <v>106.23</v>
      </c>
      <c r="G195" s="149">
        <v>0</v>
      </c>
      <c r="H195" s="149">
        <v>0</v>
      </c>
      <c r="I195" s="199">
        <v>0</v>
      </c>
      <c r="J195" s="199">
        <v>0</v>
      </c>
      <c r="K195" s="149">
        <v>0</v>
      </c>
      <c r="L195" s="149">
        <v>106.23</v>
      </c>
      <c r="M195" s="149">
        <v>0</v>
      </c>
      <c r="N195" s="149">
        <v>0</v>
      </c>
      <c r="O195" s="149">
        <v>0</v>
      </c>
      <c r="P195" s="149">
        <v>0</v>
      </c>
      <c r="Q195" s="199">
        <v>0</v>
      </c>
      <c r="R195" s="199">
        <v>0</v>
      </c>
      <c r="S195" s="149">
        <v>0</v>
      </c>
      <c r="T195" s="149">
        <v>0</v>
      </c>
      <c r="U195" s="149">
        <v>0</v>
      </c>
      <c r="V195" s="149">
        <v>0</v>
      </c>
      <c r="W195" s="149">
        <v>0</v>
      </c>
    </row>
    <row r="196" customHeight="1" spans="1:23">
      <c r="A196" s="150" t="s">
        <v>1611</v>
      </c>
      <c r="B196" s="150" t="s">
        <v>1176</v>
      </c>
      <c r="C196" s="150" t="s">
        <v>1176</v>
      </c>
      <c r="D196" s="150" t="s">
        <v>1263</v>
      </c>
      <c r="E196" s="150" t="s">
        <v>1264</v>
      </c>
      <c r="F196" s="149">
        <v>106.23</v>
      </c>
      <c r="G196" s="149">
        <v>0</v>
      </c>
      <c r="H196" s="149">
        <v>0</v>
      </c>
      <c r="I196" s="199">
        <v>0</v>
      </c>
      <c r="J196" s="199">
        <v>0</v>
      </c>
      <c r="K196" s="149">
        <v>0</v>
      </c>
      <c r="L196" s="149">
        <v>106.23</v>
      </c>
      <c r="M196" s="149">
        <v>0</v>
      </c>
      <c r="N196" s="149">
        <v>0</v>
      </c>
      <c r="O196" s="149">
        <v>0</v>
      </c>
      <c r="P196" s="149">
        <v>0</v>
      </c>
      <c r="Q196" s="199">
        <v>0</v>
      </c>
      <c r="R196" s="199">
        <v>0</v>
      </c>
      <c r="S196" s="149">
        <v>0</v>
      </c>
      <c r="T196" s="149">
        <v>0</v>
      </c>
      <c r="U196" s="149">
        <v>0</v>
      </c>
      <c r="V196" s="149">
        <v>0</v>
      </c>
      <c r="W196" s="149">
        <v>0</v>
      </c>
    </row>
    <row r="197" customHeight="1" spans="1:23">
      <c r="A197" s="150"/>
      <c r="B197" s="150"/>
      <c r="C197" s="150"/>
      <c r="D197" s="150" t="s">
        <v>1351</v>
      </c>
      <c r="E197" s="150" t="s">
        <v>1352</v>
      </c>
      <c r="F197" s="149">
        <v>43.45</v>
      </c>
      <c r="G197" s="149">
        <v>0</v>
      </c>
      <c r="H197" s="149">
        <v>0</v>
      </c>
      <c r="I197" s="199">
        <v>0</v>
      </c>
      <c r="J197" s="199">
        <v>0</v>
      </c>
      <c r="K197" s="149">
        <v>0</v>
      </c>
      <c r="L197" s="149">
        <v>43.45</v>
      </c>
      <c r="M197" s="149">
        <v>0</v>
      </c>
      <c r="N197" s="149">
        <v>0</v>
      </c>
      <c r="O197" s="149">
        <v>0</v>
      </c>
      <c r="P197" s="149">
        <v>0</v>
      </c>
      <c r="Q197" s="199">
        <v>0</v>
      </c>
      <c r="R197" s="199">
        <v>0</v>
      </c>
      <c r="S197" s="149">
        <v>0</v>
      </c>
      <c r="T197" s="149">
        <v>0</v>
      </c>
      <c r="U197" s="149">
        <v>0</v>
      </c>
      <c r="V197" s="149">
        <v>0</v>
      </c>
      <c r="W197" s="149">
        <v>0</v>
      </c>
    </row>
    <row r="198" customHeight="1" spans="1:23">
      <c r="A198" s="150" t="s">
        <v>1611</v>
      </c>
      <c r="B198" s="150" t="s">
        <v>1176</v>
      </c>
      <c r="C198" s="150" t="s">
        <v>1176</v>
      </c>
      <c r="D198" s="150" t="s">
        <v>1354</v>
      </c>
      <c r="E198" s="150" t="s">
        <v>1355</v>
      </c>
      <c r="F198" s="149">
        <v>43.45</v>
      </c>
      <c r="G198" s="149">
        <v>0</v>
      </c>
      <c r="H198" s="149">
        <v>0</v>
      </c>
      <c r="I198" s="199">
        <v>0</v>
      </c>
      <c r="J198" s="199">
        <v>0</v>
      </c>
      <c r="K198" s="149">
        <v>0</v>
      </c>
      <c r="L198" s="149">
        <v>43.45</v>
      </c>
      <c r="M198" s="149">
        <v>0</v>
      </c>
      <c r="N198" s="149">
        <v>0</v>
      </c>
      <c r="O198" s="149">
        <v>0</v>
      </c>
      <c r="P198" s="149">
        <v>0</v>
      </c>
      <c r="Q198" s="199">
        <v>0</v>
      </c>
      <c r="R198" s="199">
        <v>0</v>
      </c>
      <c r="S198" s="149">
        <v>0</v>
      </c>
      <c r="T198" s="149">
        <v>0</v>
      </c>
      <c r="U198" s="149">
        <v>0</v>
      </c>
      <c r="V198" s="149">
        <v>0</v>
      </c>
      <c r="W198" s="149">
        <v>0</v>
      </c>
    </row>
    <row r="199" customHeight="1" spans="1:23">
      <c r="A199" s="150"/>
      <c r="B199" s="150"/>
      <c r="C199" s="150"/>
      <c r="D199" s="150" t="s">
        <v>1332</v>
      </c>
      <c r="E199" s="150" t="s">
        <v>1333</v>
      </c>
      <c r="F199" s="149">
        <v>194.39</v>
      </c>
      <c r="G199" s="149">
        <v>0</v>
      </c>
      <c r="H199" s="149">
        <v>0</v>
      </c>
      <c r="I199" s="199">
        <v>0</v>
      </c>
      <c r="J199" s="199">
        <v>0</v>
      </c>
      <c r="K199" s="149">
        <v>0</v>
      </c>
      <c r="L199" s="149">
        <v>194.39</v>
      </c>
      <c r="M199" s="149">
        <v>0</v>
      </c>
      <c r="N199" s="149">
        <v>0</v>
      </c>
      <c r="O199" s="149">
        <v>0</v>
      </c>
      <c r="P199" s="149">
        <v>0</v>
      </c>
      <c r="Q199" s="199">
        <v>0</v>
      </c>
      <c r="R199" s="199">
        <v>0</v>
      </c>
      <c r="S199" s="149">
        <v>0</v>
      </c>
      <c r="T199" s="149">
        <v>0</v>
      </c>
      <c r="U199" s="149">
        <v>0</v>
      </c>
      <c r="V199" s="149">
        <v>0</v>
      </c>
      <c r="W199" s="149">
        <v>0</v>
      </c>
    </row>
    <row r="200" customHeight="1" spans="1:23">
      <c r="A200" s="150" t="s">
        <v>1611</v>
      </c>
      <c r="B200" s="150" t="s">
        <v>1176</v>
      </c>
      <c r="C200" s="150" t="s">
        <v>1176</v>
      </c>
      <c r="D200" s="150" t="s">
        <v>1367</v>
      </c>
      <c r="E200" s="150" t="s">
        <v>1368</v>
      </c>
      <c r="F200" s="149">
        <v>190.99</v>
      </c>
      <c r="G200" s="149">
        <v>0</v>
      </c>
      <c r="H200" s="149">
        <v>0</v>
      </c>
      <c r="I200" s="199">
        <v>0</v>
      </c>
      <c r="J200" s="199">
        <v>0</v>
      </c>
      <c r="K200" s="149">
        <v>0</v>
      </c>
      <c r="L200" s="149">
        <v>190.99</v>
      </c>
      <c r="M200" s="149">
        <v>0</v>
      </c>
      <c r="N200" s="149">
        <v>0</v>
      </c>
      <c r="O200" s="149">
        <v>0</v>
      </c>
      <c r="P200" s="149">
        <v>0</v>
      </c>
      <c r="Q200" s="199">
        <v>0</v>
      </c>
      <c r="R200" s="199">
        <v>0</v>
      </c>
      <c r="S200" s="149">
        <v>0</v>
      </c>
      <c r="T200" s="149">
        <v>0</v>
      </c>
      <c r="U200" s="149">
        <v>0</v>
      </c>
      <c r="V200" s="149">
        <v>0</v>
      </c>
      <c r="W200" s="149">
        <v>0</v>
      </c>
    </row>
    <row r="201" customHeight="1" spans="1:23">
      <c r="A201" s="150" t="s">
        <v>1611</v>
      </c>
      <c r="B201" s="150" t="s">
        <v>1176</v>
      </c>
      <c r="C201" s="150" t="s">
        <v>1176</v>
      </c>
      <c r="D201" s="150" t="s">
        <v>1335</v>
      </c>
      <c r="E201" s="150" t="s">
        <v>1336</v>
      </c>
      <c r="F201" s="149">
        <v>3.4</v>
      </c>
      <c r="G201" s="149">
        <v>0</v>
      </c>
      <c r="H201" s="149">
        <v>0</v>
      </c>
      <c r="I201" s="199">
        <v>0</v>
      </c>
      <c r="J201" s="199">
        <v>0</v>
      </c>
      <c r="K201" s="149">
        <v>0</v>
      </c>
      <c r="L201" s="149">
        <v>3.4</v>
      </c>
      <c r="M201" s="149">
        <v>0</v>
      </c>
      <c r="N201" s="149">
        <v>0</v>
      </c>
      <c r="O201" s="149">
        <v>0</v>
      </c>
      <c r="P201" s="149">
        <v>0</v>
      </c>
      <c r="Q201" s="199">
        <v>0</v>
      </c>
      <c r="R201" s="199">
        <v>0</v>
      </c>
      <c r="S201" s="149">
        <v>0</v>
      </c>
      <c r="T201" s="149">
        <v>0</v>
      </c>
      <c r="U201" s="149">
        <v>0</v>
      </c>
      <c r="V201" s="149">
        <v>0</v>
      </c>
      <c r="W201" s="149">
        <v>0</v>
      </c>
    </row>
    <row r="202" customHeight="1" spans="1:23">
      <c r="A202" s="150"/>
      <c r="B202" s="150"/>
      <c r="C202" s="150"/>
      <c r="D202" s="150" t="s">
        <v>1403</v>
      </c>
      <c r="E202" s="150" t="s">
        <v>1404</v>
      </c>
      <c r="F202" s="149">
        <v>48.27</v>
      </c>
      <c r="G202" s="149">
        <v>0</v>
      </c>
      <c r="H202" s="149">
        <v>0</v>
      </c>
      <c r="I202" s="199">
        <v>0</v>
      </c>
      <c r="J202" s="199">
        <v>0</v>
      </c>
      <c r="K202" s="149">
        <v>0</v>
      </c>
      <c r="L202" s="149">
        <v>48.27</v>
      </c>
      <c r="M202" s="149">
        <v>0</v>
      </c>
      <c r="N202" s="149">
        <v>0</v>
      </c>
      <c r="O202" s="149">
        <v>0</v>
      </c>
      <c r="P202" s="149">
        <v>0</v>
      </c>
      <c r="Q202" s="199">
        <v>0</v>
      </c>
      <c r="R202" s="199">
        <v>0</v>
      </c>
      <c r="S202" s="149">
        <v>0</v>
      </c>
      <c r="T202" s="149">
        <v>0</v>
      </c>
      <c r="U202" s="149">
        <v>0</v>
      </c>
      <c r="V202" s="149">
        <v>0</v>
      </c>
      <c r="W202" s="149">
        <v>0</v>
      </c>
    </row>
    <row r="203" customHeight="1" spans="1:23">
      <c r="A203" s="150" t="s">
        <v>1611</v>
      </c>
      <c r="B203" s="150" t="s">
        <v>1176</v>
      </c>
      <c r="C203" s="150" t="s">
        <v>1176</v>
      </c>
      <c r="D203" s="150" t="s">
        <v>1406</v>
      </c>
      <c r="E203" s="150" t="s">
        <v>1407</v>
      </c>
      <c r="F203" s="149">
        <v>48.27</v>
      </c>
      <c r="G203" s="149">
        <v>0</v>
      </c>
      <c r="H203" s="149">
        <v>0</v>
      </c>
      <c r="I203" s="199">
        <v>0</v>
      </c>
      <c r="J203" s="199">
        <v>0</v>
      </c>
      <c r="K203" s="149">
        <v>0</v>
      </c>
      <c r="L203" s="149">
        <v>48.27</v>
      </c>
      <c r="M203" s="149">
        <v>0</v>
      </c>
      <c r="N203" s="149">
        <v>0</v>
      </c>
      <c r="O203" s="149">
        <v>0</v>
      </c>
      <c r="P203" s="149">
        <v>0</v>
      </c>
      <c r="Q203" s="199">
        <v>0</v>
      </c>
      <c r="R203" s="199">
        <v>0</v>
      </c>
      <c r="S203" s="149">
        <v>0</v>
      </c>
      <c r="T203" s="149">
        <v>0</v>
      </c>
      <c r="U203" s="149">
        <v>0</v>
      </c>
      <c r="V203" s="149">
        <v>0</v>
      </c>
      <c r="W203" s="149">
        <v>0</v>
      </c>
    </row>
    <row r="204" customHeight="1" spans="1:23">
      <c r="A204" s="150"/>
      <c r="B204" s="150"/>
      <c r="C204" s="150"/>
      <c r="D204" s="150" t="s">
        <v>1470</v>
      </c>
      <c r="E204" s="150" t="s">
        <v>1471</v>
      </c>
      <c r="F204" s="149">
        <v>189.55</v>
      </c>
      <c r="G204" s="149">
        <v>0</v>
      </c>
      <c r="H204" s="149">
        <v>0</v>
      </c>
      <c r="I204" s="199">
        <v>0</v>
      </c>
      <c r="J204" s="199">
        <v>0</v>
      </c>
      <c r="K204" s="149">
        <v>0</v>
      </c>
      <c r="L204" s="149">
        <v>189.55</v>
      </c>
      <c r="M204" s="149">
        <v>0</v>
      </c>
      <c r="N204" s="149">
        <v>0</v>
      </c>
      <c r="O204" s="149">
        <v>0</v>
      </c>
      <c r="P204" s="149">
        <v>0</v>
      </c>
      <c r="Q204" s="199">
        <v>0</v>
      </c>
      <c r="R204" s="199">
        <v>0</v>
      </c>
      <c r="S204" s="149">
        <v>0</v>
      </c>
      <c r="T204" s="149">
        <v>0</v>
      </c>
      <c r="U204" s="149">
        <v>0</v>
      </c>
      <c r="V204" s="149">
        <v>0</v>
      </c>
      <c r="W204" s="149">
        <v>0</v>
      </c>
    </row>
    <row r="205" customHeight="1" spans="1:23">
      <c r="A205" s="150" t="s">
        <v>1611</v>
      </c>
      <c r="B205" s="150" t="s">
        <v>1176</v>
      </c>
      <c r="C205" s="150" t="s">
        <v>1176</v>
      </c>
      <c r="D205" s="150" t="s">
        <v>1472</v>
      </c>
      <c r="E205" s="150" t="s">
        <v>1473</v>
      </c>
      <c r="F205" s="149">
        <v>189.55</v>
      </c>
      <c r="G205" s="149">
        <v>0</v>
      </c>
      <c r="H205" s="149">
        <v>0</v>
      </c>
      <c r="I205" s="199">
        <v>0</v>
      </c>
      <c r="J205" s="199">
        <v>0</v>
      </c>
      <c r="K205" s="149">
        <v>0</v>
      </c>
      <c r="L205" s="149">
        <v>189.55</v>
      </c>
      <c r="M205" s="149">
        <v>0</v>
      </c>
      <c r="N205" s="149">
        <v>0</v>
      </c>
      <c r="O205" s="149">
        <v>0</v>
      </c>
      <c r="P205" s="149">
        <v>0</v>
      </c>
      <c r="Q205" s="199">
        <v>0</v>
      </c>
      <c r="R205" s="199">
        <v>0</v>
      </c>
      <c r="S205" s="149">
        <v>0</v>
      </c>
      <c r="T205" s="149">
        <v>0</v>
      </c>
      <c r="U205" s="149">
        <v>0</v>
      </c>
      <c r="V205" s="149">
        <v>0</v>
      </c>
      <c r="W205" s="149">
        <v>0</v>
      </c>
    </row>
    <row r="206" customHeight="1" spans="1:23">
      <c r="A206" s="150"/>
      <c r="B206" s="150"/>
      <c r="C206" s="150"/>
      <c r="D206" s="150" t="s">
        <v>1213</v>
      </c>
      <c r="E206" s="150" t="s">
        <v>1214</v>
      </c>
      <c r="F206" s="149">
        <v>36.63</v>
      </c>
      <c r="G206" s="149">
        <v>0</v>
      </c>
      <c r="H206" s="149">
        <v>0</v>
      </c>
      <c r="I206" s="199">
        <v>0</v>
      </c>
      <c r="J206" s="199">
        <v>0</v>
      </c>
      <c r="K206" s="149">
        <v>0</v>
      </c>
      <c r="L206" s="149">
        <v>36.63</v>
      </c>
      <c r="M206" s="149">
        <v>0</v>
      </c>
      <c r="N206" s="149">
        <v>0</v>
      </c>
      <c r="O206" s="149">
        <v>0</v>
      </c>
      <c r="P206" s="149">
        <v>0</v>
      </c>
      <c r="Q206" s="199">
        <v>0</v>
      </c>
      <c r="R206" s="199">
        <v>0</v>
      </c>
      <c r="S206" s="149">
        <v>0</v>
      </c>
      <c r="T206" s="149">
        <v>0</v>
      </c>
      <c r="U206" s="149">
        <v>0</v>
      </c>
      <c r="V206" s="149">
        <v>0</v>
      </c>
      <c r="W206" s="149">
        <v>0</v>
      </c>
    </row>
    <row r="207" customHeight="1" spans="1:23">
      <c r="A207" s="150" t="s">
        <v>1611</v>
      </c>
      <c r="B207" s="150" t="s">
        <v>1176</v>
      </c>
      <c r="C207" s="150" t="s">
        <v>1176</v>
      </c>
      <c r="D207" s="150" t="s">
        <v>1215</v>
      </c>
      <c r="E207" s="150" t="s">
        <v>1216</v>
      </c>
      <c r="F207" s="149">
        <v>36.63</v>
      </c>
      <c r="G207" s="149">
        <v>0</v>
      </c>
      <c r="H207" s="149">
        <v>0</v>
      </c>
      <c r="I207" s="199">
        <v>0</v>
      </c>
      <c r="J207" s="199">
        <v>0</v>
      </c>
      <c r="K207" s="149">
        <v>0</v>
      </c>
      <c r="L207" s="149">
        <v>36.63</v>
      </c>
      <c r="M207" s="149">
        <v>0</v>
      </c>
      <c r="N207" s="149">
        <v>0</v>
      </c>
      <c r="O207" s="149">
        <v>0</v>
      </c>
      <c r="P207" s="149">
        <v>0</v>
      </c>
      <c r="Q207" s="199">
        <v>0</v>
      </c>
      <c r="R207" s="199">
        <v>0</v>
      </c>
      <c r="S207" s="149">
        <v>0</v>
      </c>
      <c r="T207" s="149">
        <v>0</v>
      </c>
      <c r="U207" s="149">
        <v>0</v>
      </c>
      <c r="V207" s="149">
        <v>0</v>
      </c>
      <c r="W207" s="149">
        <v>0</v>
      </c>
    </row>
    <row r="208" customHeight="1" spans="1:23">
      <c r="A208" s="150"/>
      <c r="B208" s="150"/>
      <c r="C208" s="150"/>
      <c r="D208" s="150" t="s">
        <v>1415</v>
      </c>
      <c r="E208" s="150" t="s">
        <v>1416</v>
      </c>
      <c r="F208" s="149">
        <v>33.7</v>
      </c>
      <c r="G208" s="149">
        <v>0</v>
      </c>
      <c r="H208" s="149">
        <v>0</v>
      </c>
      <c r="I208" s="199">
        <v>0</v>
      </c>
      <c r="J208" s="199">
        <v>0</v>
      </c>
      <c r="K208" s="149">
        <v>0</v>
      </c>
      <c r="L208" s="149">
        <v>33.7</v>
      </c>
      <c r="M208" s="149">
        <v>0</v>
      </c>
      <c r="N208" s="149">
        <v>0</v>
      </c>
      <c r="O208" s="149">
        <v>0</v>
      </c>
      <c r="P208" s="149">
        <v>0</v>
      </c>
      <c r="Q208" s="199">
        <v>0</v>
      </c>
      <c r="R208" s="199">
        <v>0</v>
      </c>
      <c r="S208" s="149">
        <v>0</v>
      </c>
      <c r="T208" s="149">
        <v>0</v>
      </c>
      <c r="U208" s="149">
        <v>0</v>
      </c>
      <c r="V208" s="149">
        <v>0</v>
      </c>
      <c r="W208" s="149">
        <v>0</v>
      </c>
    </row>
    <row r="209" customHeight="1" spans="1:23">
      <c r="A209" s="150" t="s">
        <v>1611</v>
      </c>
      <c r="B209" s="150" t="s">
        <v>1176</v>
      </c>
      <c r="C209" s="150" t="s">
        <v>1176</v>
      </c>
      <c r="D209" s="150" t="s">
        <v>1418</v>
      </c>
      <c r="E209" s="150" t="s">
        <v>1419</v>
      </c>
      <c r="F209" s="149">
        <v>33.7</v>
      </c>
      <c r="G209" s="149">
        <v>0</v>
      </c>
      <c r="H209" s="149">
        <v>0</v>
      </c>
      <c r="I209" s="199">
        <v>0</v>
      </c>
      <c r="J209" s="199">
        <v>0</v>
      </c>
      <c r="K209" s="149">
        <v>0</v>
      </c>
      <c r="L209" s="149">
        <v>33.7</v>
      </c>
      <c r="M209" s="149">
        <v>0</v>
      </c>
      <c r="N209" s="149">
        <v>0</v>
      </c>
      <c r="O209" s="149">
        <v>0</v>
      </c>
      <c r="P209" s="149">
        <v>0</v>
      </c>
      <c r="Q209" s="199">
        <v>0</v>
      </c>
      <c r="R209" s="199">
        <v>0</v>
      </c>
      <c r="S209" s="149">
        <v>0</v>
      </c>
      <c r="T209" s="149">
        <v>0</v>
      </c>
      <c r="U209" s="149">
        <v>0</v>
      </c>
      <c r="V209" s="149">
        <v>0</v>
      </c>
      <c r="W209" s="149">
        <v>0</v>
      </c>
    </row>
    <row r="210" customHeight="1" spans="1:23">
      <c r="A210" s="150"/>
      <c r="B210" s="150"/>
      <c r="C210" s="150"/>
      <c r="D210" s="150" t="s">
        <v>1227</v>
      </c>
      <c r="E210" s="150" t="s">
        <v>1228</v>
      </c>
      <c r="F210" s="149">
        <v>27.38</v>
      </c>
      <c r="G210" s="149">
        <v>0</v>
      </c>
      <c r="H210" s="149">
        <v>0</v>
      </c>
      <c r="I210" s="199">
        <v>0</v>
      </c>
      <c r="J210" s="199">
        <v>0</v>
      </c>
      <c r="K210" s="149">
        <v>0</v>
      </c>
      <c r="L210" s="149">
        <v>27.38</v>
      </c>
      <c r="M210" s="149">
        <v>0</v>
      </c>
      <c r="N210" s="149">
        <v>0</v>
      </c>
      <c r="O210" s="149">
        <v>0</v>
      </c>
      <c r="P210" s="149">
        <v>0</v>
      </c>
      <c r="Q210" s="199">
        <v>0</v>
      </c>
      <c r="R210" s="199">
        <v>0</v>
      </c>
      <c r="S210" s="149">
        <v>0</v>
      </c>
      <c r="T210" s="149">
        <v>0</v>
      </c>
      <c r="U210" s="149">
        <v>0</v>
      </c>
      <c r="V210" s="149">
        <v>0</v>
      </c>
      <c r="W210" s="149">
        <v>0</v>
      </c>
    </row>
    <row r="211" customHeight="1" spans="1:23">
      <c r="A211" s="150" t="s">
        <v>1611</v>
      </c>
      <c r="B211" s="150" t="s">
        <v>1176</v>
      </c>
      <c r="C211" s="150" t="s">
        <v>1176</v>
      </c>
      <c r="D211" s="150" t="s">
        <v>1229</v>
      </c>
      <c r="E211" s="150" t="s">
        <v>1230</v>
      </c>
      <c r="F211" s="149">
        <v>27.38</v>
      </c>
      <c r="G211" s="149">
        <v>0</v>
      </c>
      <c r="H211" s="149">
        <v>0</v>
      </c>
      <c r="I211" s="199">
        <v>0</v>
      </c>
      <c r="J211" s="199">
        <v>0</v>
      </c>
      <c r="K211" s="149">
        <v>0</v>
      </c>
      <c r="L211" s="149">
        <v>27.38</v>
      </c>
      <c r="M211" s="149">
        <v>0</v>
      </c>
      <c r="N211" s="149">
        <v>0</v>
      </c>
      <c r="O211" s="149">
        <v>0</v>
      </c>
      <c r="P211" s="149">
        <v>0</v>
      </c>
      <c r="Q211" s="199">
        <v>0</v>
      </c>
      <c r="R211" s="199">
        <v>0</v>
      </c>
      <c r="S211" s="149">
        <v>0</v>
      </c>
      <c r="T211" s="149">
        <v>0</v>
      </c>
      <c r="U211" s="149">
        <v>0</v>
      </c>
      <c r="V211" s="149">
        <v>0</v>
      </c>
      <c r="W211" s="149">
        <v>0</v>
      </c>
    </row>
    <row r="212" customHeight="1" spans="1:23">
      <c r="A212" s="150"/>
      <c r="B212" s="150"/>
      <c r="C212" s="150"/>
      <c r="D212" s="150" t="s">
        <v>1529</v>
      </c>
      <c r="E212" s="150" t="s">
        <v>1530</v>
      </c>
      <c r="F212" s="149">
        <v>200.34</v>
      </c>
      <c r="G212" s="149">
        <v>0</v>
      </c>
      <c r="H212" s="149">
        <v>0</v>
      </c>
      <c r="I212" s="199">
        <v>0</v>
      </c>
      <c r="J212" s="199">
        <v>0</v>
      </c>
      <c r="K212" s="149">
        <v>0</v>
      </c>
      <c r="L212" s="149">
        <v>200.34</v>
      </c>
      <c r="M212" s="149">
        <v>0</v>
      </c>
      <c r="N212" s="149">
        <v>0</v>
      </c>
      <c r="O212" s="149">
        <v>0</v>
      </c>
      <c r="P212" s="149">
        <v>0</v>
      </c>
      <c r="Q212" s="199">
        <v>0</v>
      </c>
      <c r="R212" s="199">
        <v>0</v>
      </c>
      <c r="S212" s="149">
        <v>0</v>
      </c>
      <c r="T212" s="149">
        <v>0</v>
      </c>
      <c r="U212" s="149">
        <v>0</v>
      </c>
      <c r="V212" s="149">
        <v>0</v>
      </c>
      <c r="W212" s="149">
        <v>0</v>
      </c>
    </row>
    <row r="213" customHeight="1" spans="1:23">
      <c r="A213" s="150" t="s">
        <v>1611</v>
      </c>
      <c r="B213" s="150" t="s">
        <v>1176</v>
      </c>
      <c r="C213" s="150" t="s">
        <v>1176</v>
      </c>
      <c r="D213" s="150" t="s">
        <v>1531</v>
      </c>
      <c r="E213" s="150" t="s">
        <v>1532</v>
      </c>
      <c r="F213" s="149">
        <v>200.34</v>
      </c>
      <c r="G213" s="149">
        <v>0</v>
      </c>
      <c r="H213" s="149">
        <v>0</v>
      </c>
      <c r="I213" s="199">
        <v>0</v>
      </c>
      <c r="J213" s="199">
        <v>0</v>
      </c>
      <c r="K213" s="149">
        <v>0</v>
      </c>
      <c r="L213" s="149">
        <v>200.34</v>
      </c>
      <c r="M213" s="149">
        <v>0</v>
      </c>
      <c r="N213" s="149">
        <v>0</v>
      </c>
      <c r="O213" s="149">
        <v>0</v>
      </c>
      <c r="P213" s="149">
        <v>0</v>
      </c>
      <c r="Q213" s="199">
        <v>0</v>
      </c>
      <c r="R213" s="199">
        <v>0</v>
      </c>
      <c r="S213" s="149">
        <v>0</v>
      </c>
      <c r="T213" s="149">
        <v>0</v>
      </c>
      <c r="U213" s="149">
        <v>0</v>
      </c>
      <c r="V213" s="149">
        <v>0</v>
      </c>
      <c r="W213" s="149">
        <v>0</v>
      </c>
    </row>
    <row r="214" customHeight="1" spans="1:23">
      <c r="A214" s="150"/>
      <c r="B214" s="150"/>
      <c r="C214" s="150"/>
      <c r="D214" s="150" t="s">
        <v>1553</v>
      </c>
      <c r="E214" s="150" t="s">
        <v>1554</v>
      </c>
      <c r="F214" s="149">
        <v>50.31</v>
      </c>
      <c r="G214" s="149">
        <v>0</v>
      </c>
      <c r="H214" s="149">
        <v>0</v>
      </c>
      <c r="I214" s="199">
        <v>0</v>
      </c>
      <c r="J214" s="199">
        <v>0</v>
      </c>
      <c r="K214" s="149">
        <v>0</v>
      </c>
      <c r="L214" s="149">
        <v>50.31</v>
      </c>
      <c r="M214" s="149">
        <v>0</v>
      </c>
      <c r="N214" s="149">
        <v>0</v>
      </c>
      <c r="O214" s="149">
        <v>0</v>
      </c>
      <c r="P214" s="149">
        <v>0</v>
      </c>
      <c r="Q214" s="199">
        <v>0</v>
      </c>
      <c r="R214" s="199">
        <v>0</v>
      </c>
      <c r="S214" s="149">
        <v>0</v>
      </c>
      <c r="T214" s="149">
        <v>0</v>
      </c>
      <c r="U214" s="149">
        <v>0</v>
      </c>
      <c r="V214" s="149">
        <v>0</v>
      </c>
      <c r="W214" s="149">
        <v>0</v>
      </c>
    </row>
    <row r="215" customHeight="1" spans="1:23">
      <c r="A215" s="150" t="s">
        <v>1611</v>
      </c>
      <c r="B215" s="150" t="s">
        <v>1176</v>
      </c>
      <c r="C215" s="150" t="s">
        <v>1176</v>
      </c>
      <c r="D215" s="150" t="s">
        <v>1555</v>
      </c>
      <c r="E215" s="150" t="s">
        <v>1556</v>
      </c>
      <c r="F215" s="149">
        <v>50.31</v>
      </c>
      <c r="G215" s="149">
        <v>0</v>
      </c>
      <c r="H215" s="149">
        <v>0</v>
      </c>
      <c r="I215" s="199">
        <v>0</v>
      </c>
      <c r="J215" s="199">
        <v>0</v>
      </c>
      <c r="K215" s="149">
        <v>0</v>
      </c>
      <c r="L215" s="149">
        <v>50.31</v>
      </c>
      <c r="M215" s="149">
        <v>0</v>
      </c>
      <c r="N215" s="149">
        <v>0</v>
      </c>
      <c r="O215" s="149">
        <v>0</v>
      </c>
      <c r="P215" s="149">
        <v>0</v>
      </c>
      <c r="Q215" s="199">
        <v>0</v>
      </c>
      <c r="R215" s="199">
        <v>0</v>
      </c>
      <c r="S215" s="149">
        <v>0</v>
      </c>
      <c r="T215" s="149">
        <v>0</v>
      </c>
      <c r="U215" s="149">
        <v>0</v>
      </c>
      <c r="V215" s="149">
        <v>0</v>
      </c>
      <c r="W215" s="149">
        <v>0</v>
      </c>
    </row>
    <row r="216" customHeight="1" spans="1:23">
      <c r="A216" s="150"/>
      <c r="B216" s="150"/>
      <c r="C216" s="150"/>
      <c r="D216" s="150" t="s">
        <v>1536</v>
      </c>
      <c r="E216" s="150" t="s">
        <v>1537</v>
      </c>
      <c r="F216" s="149">
        <v>121.72</v>
      </c>
      <c r="G216" s="149">
        <v>0</v>
      </c>
      <c r="H216" s="149">
        <v>0</v>
      </c>
      <c r="I216" s="199">
        <v>0</v>
      </c>
      <c r="J216" s="199">
        <v>0</v>
      </c>
      <c r="K216" s="149">
        <v>0</v>
      </c>
      <c r="L216" s="149">
        <v>121.72</v>
      </c>
      <c r="M216" s="149">
        <v>0</v>
      </c>
      <c r="N216" s="149">
        <v>0</v>
      </c>
      <c r="O216" s="149">
        <v>0</v>
      </c>
      <c r="P216" s="149">
        <v>0</v>
      </c>
      <c r="Q216" s="199">
        <v>0</v>
      </c>
      <c r="R216" s="199">
        <v>0</v>
      </c>
      <c r="S216" s="149">
        <v>0</v>
      </c>
      <c r="T216" s="149">
        <v>0</v>
      </c>
      <c r="U216" s="149">
        <v>0</v>
      </c>
      <c r="V216" s="149">
        <v>0</v>
      </c>
      <c r="W216" s="149">
        <v>0</v>
      </c>
    </row>
    <row r="217" customHeight="1" spans="1:23">
      <c r="A217" s="150" t="s">
        <v>1611</v>
      </c>
      <c r="B217" s="150" t="s">
        <v>1176</v>
      </c>
      <c r="C217" s="150" t="s">
        <v>1176</v>
      </c>
      <c r="D217" s="150" t="s">
        <v>1538</v>
      </c>
      <c r="E217" s="150" t="s">
        <v>1539</v>
      </c>
      <c r="F217" s="149">
        <v>121.72</v>
      </c>
      <c r="G217" s="149">
        <v>0</v>
      </c>
      <c r="H217" s="149">
        <v>0</v>
      </c>
      <c r="I217" s="199">
        <v>0</v>
      </c>
      <c r="J217" s="199">
        <v>0</v>
      </c>
      <c r="K217" s="149">
        <v>0</v>
      </c>
      <c r="L217" s="149">
        <v>121.72</v>
      </c>
      <c r="M217" s="149">
        <v>0</v>
      </c>
      <c r="N217" s="149">
        <v>0</v>
      </c>
      <c r="O217" s="149">
        <v>0</v>
      </c>
      <c r="P217" s="149">
        <v>0</v>
      </c>
      <c r="Q217" s="199">
        <v>0</v>
      </c>
      <c r="R217" s="199">
        <v>0</v>
      </c>
      <c r="S217" s="149">
        <v>0</v>
      </c>
      <c r="T217" s="149">
        <v>0</v>
      </c>
      <c r="U217" s="149">
        <v>0</v>
      </c>
      <c r="V217" s="149">
        <v>0</v>
      </c>
      <c r="W217" s="149">
        <v>0</v>
      </c>
    </row>
    <row r="218" customHeight="1" spans="1:23">
      <c r="A218" s="150"/>
      <c r="B218" s="150"/>
      <c r="C218" s="150"/>
      <c r="D218" s="150" t="s">
        <v>1567</v>
      </c>
      <c r="E218" s="150" t="s">
        <v>1568</v>
      </c>
      <c r="F218" s="149">
        <v>325.02</v>
      </c>
      <c r="G218" s="149">
        <v>0</v>
      </c>
      <c r="H218" s="149">
        <v>0</v>
      </c>
      <c r="I218" s="199">
        <v>0</v>
      </c>
      <c r="J218" s="199">
        <v>0</v>
      </c>
      <c r="K218" s="149">
        <v>0</v>
      </c>
      <c r="L218" s="149">
        <v>325.02</v>
      </c>
      <c r="M218" s="149">
        <v>0</v>
      </c>
      <c r="N218" s="149">
        <v>0</v>
      </c>
      <c r="O218" s="149">
        <v>0</v>
      </c>
      <c r="P218" s="149">
        <v>0</v>
      </c>
      <c r="Q218" s="199">
        <v>0</v>
      </c>
      <c r="R218" s="199">
        <v>0</v>
      </c>
      <c r="S218" s="149">
        <v>0</v>
      </c>
      <c r="T218" s="149">
        <v>0</v>
      </c>
      <c r="U218" s="149">
        <v>0</v>
      </c>
      <c r="V218" s="149">
        <v>0</v>
      </c>
      <c r="W218" s="149">
        <v>0</v>
      </c>
    </row>
    <row r="219" customHeight="1" spans="1:23">
      <c r="A219" s="150" t="s">
        <v>1611</v>
      </c>
      <c r="B219" s="150" t="s">
        <v>1176</v>
      </c>
      <c r="C219" s="150" t="s">
        <v>1176</v>
      </c>
      <c r="D219" s="150" t="s">
        <v>1569</v>
      </c>
      <c r="E219" s="150" t="s">
        <v>1570</v>
      </c>
      <c r="F219" s="149">
        <v>91.86</v>
      </c>
      <c r="G219" s="149">
        <v>0</v>
      </c>
      <c r="H219" s="149">
        <v>0</v>
      </c>
      <c r="I219" s="199">
        <v>0</v>
      </c>
      <c r="J219" s="199">
        <v>0</v>
      </c>
      <c r="K219" s="149">
        <v>0</v>
      </c>
      <c r="L219" s="149">
        <v>91.86</v>
      </c>
      <c r="M219" s="149">
        <v>0</v>
      </c>
      <c r="N219" s="149">
        <v>0</v>
      </c>
      <c r="O219" s="149">
        <v>0</v>
      </c>
      <c r="P219" s="149">
        <v>0</v>
      </c>
      <c r="Q219" s="199">
        <v>0</v>
      </c>
      <c r="R219" s="199">
        <v>0</v>
      </c>
      <c r="S219" s="149">
        <v>0</v>
      </c>
      <c r="T219" s="149">
        <v>0</v>
      </c>
      <c r="U219" s="149">
        <v>0</v>
      </c>
      <c r="V219" s="149">
        <v>0</v>
      </c>
      <c r="W219" s="149">
        <v>0</v>
      </c>
    </row>
    <row r="220" customHeight="1" spans="1:23">
      <c r="A220" s="150" t="s">
        <v>1611</v>
      </c>
      <c r="B220" s="150" t="s">
        <v>1176</v>
      </c>
      <c r="C220" s="150" t="s">
        <v>1176</v>
      </c>
      <c r="D220" s="150" t="s">
        <v>1608</v>
      </c>
      <c r="E220" s="150" t="s">
        <v>1609</v>
      </c>
      <c r="F220" s="149">
        <v>124.81</v>
      </c>
      <c r="G220" s="149">
        <v>0</v>
      </c>
      <c r="H220" s="149">
        <v>0</v>
      </c>
      <c r="I220" s="199">
        <v>0</v>
      </c>
      <c r="J220" s="199">
        <v>0</v>
      </c>
      <c r="K220" s="149">
        <v>0</v>
      </c>
      <c r="L220" s="149">
        <v>124.81</v>
      </c>
      <c r="M220" s="149">
        <v>0</v>
      </c>
      <c r="N220" s="149">
        <v>0</v>
      </c>
      <c r="O220" s="149">
        <v>0</v>
      </c>
      <c r="P220" s="149">
        <v>0</v>
      </c>
      <c r="Q220" s="199">
        <v>0</v>
      </c>
      <c r="R220" s="199">
        <v>0</v>
      </c>
      <c r="S220" s="149">
        <v>0</v>
      </c>
      <c r="T220" s="149">
        <v>0</v>
      </c>
      <c r="U220" s="149">
        <v>0</v>
      </c>
      <c r="V220" s="149">
        <v>0</v>
      </c>
      <c r="W220" s="149">
        <v>0</v>
      </c>
    </row>
    <row r="221" customHeight="1" spans="1:23">
      <c r="A221" s="150" t="s">
        <v>1611</v>
      </c>
      <c r="B221" s="150" t="s">
        <v>1176</v>
      </c>
      <c r="C221" s="150" t="s">
        <v>1176</v>
      </c>
      <c r="D221" s="150" t="s">
        <v>1586</v>
      </c>
      <c r="E221" s="150" t="s">
        <v>1587</v>
      </c>
      <c r="F221" s="149">
        <v>33.07</v>
      </c>
      <c r="G221" s="149">
        <v>0</v>
      </c>
      <c r="H221" s="149">
        <v>0</v>
      </c>
      <c r="I221" s="199">
        <v>0</v>
      </c>
      <c r="J221" s="199">
        <v>0</v>
      </c>
      <c r="K221" s="149">
        <v>0</v>
      </c>
      <c r="L221" s="149">
        <v>33.07</v>
      </c>
      <c r="M221" s="149">
        <v>0</v>
      </c>
      <c r="N221" s="149">
        <v>0</v>
      </c>
      <c r="O221" s="149">
        <v>0</v>
      </c>
      <c r="P221" s="149">
        <v>0</v>
      </c>
      <c r="Q221" s="199">
        <v>0</v>
      </c>
      <c r="R221" s="199">
        <v>0</v>
      </c>
      <c r="S221" s="149">
        <v>0</v>
      </c>
      <c r="T221" s="149">
        <v>0</v>
      </c>
      <c r="U221" s="149">
        <v>0</v>
      </c>
      <c r="V221" s="149">
        <v>0</v>
      </c>
      <c r="W221" s="149">
        <v>0</v>
      </c>
    </row>
    <row r="222" customHeight="1" spans="1:23">
      <c r="A222" s="150" t="s">
        <v>1611</v>
      </c>
      <c r="B222" s="150" t="s">
        <v>1176</v>
      </c>
      <c r="C222" s="150" t="s">
        <v>1176</v>
      </c>
      <c r="D222" s="150" t="s">
        <v>1582</v>
      </c>
      <c r="E222" s="150" t="s">
        <v>1583</v>
      </c>
      <c r="F222" s="149">
        <v>49.14</v>
      </c>
      <c r="G222" s="149">
        <v>0</v>
      </c>
      <c r="H222" s="149">
        <v>0</v>
      </c>
      <c r="I222" s="199">
        <v>0</v>
      </c>
      <c r="J222" s="199">
        <v>0</v>
      </c>
      <c r="K222" s="149">
        <v>0</v>
      </c>
      <c r="L222" s="149">
        <v>49.14</v>
      </c>
      <c r="M222" s="149">
        <v>0</v>
      </c>
      <c r="N222" s="149">
        <v>0</v>
      </c>
      <c r="O222" s="149">
        <v>0</v>
      </c>
      <c r="P222" s="149">
        <v>0</v>
      </c>
      <c r="Q222" s="199">
        <v>0</v>
      </c>
      <c r="R222" s="199">
        <v>0</v>
      </c>
      <c r="S222" s="149">
        <v>0</v>
      </c>
      <c r="T222" s="149">
        <v>0</v>
      </c>
      <c r="U222" s="149">
        <v>0</v>
      </c>
      <c r="V222" s="149">
        <v>0</v>
      </c>
      <c r="W222" s="149">
        <v>0</v>
      </c>
    </row>
    <row r="223" customHeight="1" spans="1:23">
      <c r="A223" s="150" t="s">
        <v>1611</v>
      </c>
      <c r="B223" s="150" t="s">
        <v>1176</v>
      </c>
      <c r="C223" s="150" t="s">
        <v>1176</v>
      </c>
      <c r="D223" s="150" t="s">
        <v>1577</v>
      </c>
      <c r="E223" s="150" t="s">
        <v>1578</v>
      </c>
      <c r="F223" s="149">
        <v>12.26</v>
      </c>
      <c r="G223" s="149">
        <v>0</v>
      </c>
      <c r="H223" s="149">
        <v>0</v>
      </c>
      <c r="I223" s="199">
        <v>0</v>
      </c>
      <c r="J223" s="199">
        <v>0</v>
      </c>
      <c r="K223" s="149">
        <v>0</v>
      </c>
      <c r="L223" s="149">
        <v>12.26</v>
      </c>
      <c r="M223" s="149">
        <v>0</v>
      </c>
      <c r="N223" s="149">
        <v>0</v>
      </c>
      <c r="O223" s="149">
        <v>0</v>
      </c>
      <c r="P223" s="149">
        <v>0</v>
      </c>
      <c r="Q223" s="199">
        <v>0</v>
      </c>
      <c r="R223" s="199">
        <v>0</v>
      </c>
      <c r="S223" s="149">
        <v>0</v>
      </c>
      <c r="T223" s="149">
        <v>0</v>
      </c>
      <c r="U223" s="149">
        <v>0</v>
      </c>
      <c r="V223" s="149">
        <v>0</v>
      </c>
      <c r="W223" s="149">
        <v>0</v>
      </c>
    </row>
    <row r="224" customHeight="1" spans="1:23">
      <c r="A224" s="150" t="s">
        <v>1611</v>
      </c>
      <c r="B224" s="150" t="s">
        <v>1176</v>
      </c>
      <c r="C224" s="150" t="s">
        <v>1176</v>
      </c>
      <c r="D224" s="150" t="s">
        <v>1603</v>
      </c>
      <c r="E224" s="150" t="s">
        <v>1604</v>
      </c>
      <c r="F224" s="149">
        <v>13.88</v>
      </c>
      <c r="G224" s="149">
        <v>0</v>
      </c>
      <c r="H224" s="149">
        <v>0</v>
      </c>
      <c r="I224" s="199">
        <v>0</v>
      </c>
      <c r="J224" s="199">
        <v>0</v>
      </c>
      <c r="K224" s="149">
        <v>0</v>
      </c>
      <c r="L224" s="149">
        <v>13.88</v>
      </c>
      <c r="M224" s="149">
        <v>0</v>
      </c>
      <c r="N224" s="149">
        <v>0</v>
      </c>
      <c r="O224" s="149">
        <v>0</v>
      </c>
      <c r="P224" s="149">
        <v>0</v>
      </c>
      <c r="Q224" s="199">
        <v>0</v>
      </c>
      <c r="R224" s="199">
        <v>0</v>
      </c>
      <c r="S224" s="149">
        <v>0</v>
      </c>
      <c r="T224" s="149">
        <v>0</v>
      </c>
      <c r="U224" s="149">
        <v>0</v>
      </c>
      <c r="V224" s="149">
        <v>0</v>
      </c>
      <c r="W224" s="149">
        <v>0</v>
      </c>
    </row>
    <row r="225" customHeight="1" spans="1:23">
      <c r="A225" s="150"/>
      <c r="B225" s="150"/>
      <c r="C225" s="150"/>
      <c r="D225" s="150" t="s">
        <v>1626</v>
      </c>
      <c r="E225" s="150" t="s">
        <v>1627</v>
      </c>
      <c r="F225" s="149">
        <v>23.01</v>
      </c>
      <c r="G225" s="149">
        <v>0</v>
      </c>
      <c r="H225" s="149">
        <v>0</v>
      </c>
      <c r="I225" s="199">
        <v>0</v>
      </c>
      <c r="J225" s="199">
        <v>0</v>
      </c>
      <c r="K225" s="149">
        <v>0</v>
      </c>
      <c r="L225" s="149">
        <v>23.01</v>
      </c>
      <c r="M225" s="149">
        <v>0</v>
      </c>
      <c r="N225" s="149">
        <v>0</v>
      </c>
      <c r="O225" s="149">
        <v>0</v>
      </c>
      <c r="P225" s="149">
        <v>0</v>
      </c>
      <c r="Q225" s="199">
        <v>0</v>
      </c>
      <c r="R225" s="199">
        <v>0</v>
      </c>
      <c r="S225" s="149">
        <v>0</v>
      </c>
      <c r="T225" s="149">
        <v>0</v>
      </c>
      <c r="U225" s="149">
        <v>0</v>
      </c>
      <c r="V225" s="149">
        <v>0</v>
      </c>
      <c r="W225" s="149">
        <v>0</v>
      </c>
    </row>
    <row r="226" customHeight="1" spans="1:23">
      <c r="A226" s="150" t="s">
        <v>1611</v>
      </c>
      <c r="B226" s="150" t="s">
        <v>1176</v>
      </c>
      <c r="C226" s="150" t="s">
        <v>1176</v>
      </c>
      <c r="D226" s="150" t="s">
        <v>1628</v>
      </c>
      <c r="E226" s="150" t="s">
        <v>1629</v>
      </c>
      <c r="F226" s="149">
        <v>23.01</v>
      </c>
      <c r="G226" s="149">
        <v>0</v>
      </c>
      <c r="H226" s="149">
        <v>0</v>
      </c>
      <c r="I226" s="199">
        <v>0</v>
      </c>
      <c r="J226" s="199">
        <v>0</v>
      </c>
      <c r="K226" s="149">
        <v>0</v>
      </c>
      <c r="L226" s="149">
        <v>23.01</v>
      </c>
      <c r="M226" s="149">
        <v>0</v>
      </c>
      <c r="N226" s="149">
        <v>0</v>
      </c>
      <c r="O226" s="149">
        <v>0</v>
      </c>
      <c r="P226" s="149">
        <v>0</v>
      </c>
      <c r="Q226" s="199">
        <v>0</v>
      </c>
      <c r="R226" s="199">
        <v>0</v>
      </c>
      <c r="S226" s="149">
        <v>0</v>
      </c>
      <c r="T226" s="149">
        <v>0</v>
      </c>
      <c r="U226" s="149">
        <v>0</v>
      </c>
      <c r="V226" s="149">
        <v>0</v>
      </c>
      <c r="W226" s="149">
        <v>0</v>
      </c>
    </row>
    <row r="227" customHeight="1" spans="1:23">
      <c r="A227" s="150"/>
      <c r="B227" s="150"/>
      <c r="C227" s="150"/>
      <c r="D227" s="150" t="s">
        <v>1423</v>
      </c>
      <c r="E227" s="150" t="s">
        <v>1424</v>
      </c>
      <c r="F227" s="149">
        <v>43.18</v>
      </c>
      <c r="G227" s="149">
        <v>0</v>
      </c>
      <c r="H227" s="149">
        <v>0</v>
      </c>
      <c r="I227" s="199">
        <v>0</v>
      </c>
      <c r="J227" s="199">
        <v>0</v>
      </c>
      <c r="K227" s="149">
        <v>0</v>
      </c>
      <c r="L227" s="149">
        <v>43.18</v>
      </c>
      <c r="M227" s="149">
        <v>0</v>
      </c>
      <c r="N227" s="149">
        <v>0</v>
      </c>
      <c r="O227" s="149">
        <v>0</v>
      </c>
      <c r="P227" s="149">
        <v>0</v>
      </c>
      <c r="Q227" s="199">
        <v>0</v>
      </c>
      <c r="R227" s="199">
        <v>0</v>
      </c>
      <c r="S227" s="149">
        <v>0</v>
      </c>
      <c r="T227" s="149">
        <v>0</v>
      </c>
      <c r="U227" s="149">
        <v>0</v>
      </c>
      <c r="V227" s="149">
        <v>0</v>
      </c>
      <c r="W227" s="149">
        <v>0</v>
      </c>
    </row>
    <row r="228" customHeight="1" spans="1:23">
      <c r="A228" s="150" t="s">
        <v>1611</v>
      </c>
      <c r="B228" s="150" t="s">
        <v>1176</v>
      </c>
      <c r="C228" s="150" t="s">
        <v>1176</v>
      </c>
      <c r="D228" s="150" t="s">
        <v>1426</v>
      </c>
      <c r="E228" s="150" t="s">
        <v>1427</v>
      </c>
      <c r="F228" s="149">
        <v>43.18</v>
      </c>
      <c r="G228" s="149">
        <v>0</v>
      </c>
      <c r="H228" s="149">
        <v>0</v>
      </c>
      <c r="I228" s="199">
        <v>0</v>
      </c>
      <c r="J228" s="199">
        <v>0</v>
      </c>
      <c r="K228" s="149">
        <v>0</v>
      </c>
      <c r="L228" s="149">
        <v>43.18</v>
      </c>
      <c r="M228" s="149">
        <v>0</v>
      </c>
      <c r="N228" s="149">
        <v>0</v>
      </c>
      <c r="O228" s="149">
        <v>0</v>
      </c>
      <c r="P228" s="149">
        <v>0</v>
      </c>
      <c r="Q228" s="199">
        <v>0</v>
      </c>
      <c r="R228" s="199">
        <v>0</v>
      </c>
      <c r="S228" s="149">
        <v>0</v>
      </c>
      <c r="T228" s="149">
        <v>0</v>
      </c>
      <c r="U228" s="149">
        <v>0</v>
      </c>
      <c r="V228" s="149">
        <v>0</v>
      </c>
      <c r="W228" s="149">
        <v>0</v>
      </c>
    </row>
    <row r="229" customHeight="1" spans="1:23">
      <c r="A229" s="150"/>
      <c r="B229" s="150"/>
      <c r="C229" s="150"/>
      <c r="D229" s="150" t="s">
        <v>1392</v>
      </c>
      <c r="E229" s="150" t="s">
        <v>1393</v>
      </c>
      <c r="F229" s="149">
        <v>124.57</v>
      </c>
      <c r="G229" s="149">
        <v>0</v>
      </c>
      <c r="H229" s="149">
        <v>0</v>
      </c>
      <c r="I229" s="199">
        <v>0</v>
      </c>
      <c r="J229" s="199">
        <v>0</v>
      </c>
      <c r="K229" s="149">
        <v>0</v>
      </c>
      <c r="L229" s="149">
        <v>124.57</v>
      </c>
      <c r="M229" s="149">
        <v>0</v>
      </c>
      <c r="N229" s="149">
        <v>0</v>
      </c>
      <c r="O229" s="149">
        <v>0</v>
      </c>
      <c r="P229" s="149">
        <v>0</v>
      </c>
      <c r="Q229" s="199">
        <v>0</v>
      </c>
      <c r="R229" s="199">
        <v>0</v>
      </c>
      <c r="S229" s="149">
        <v>0</v>
      </c>
      <c r="T229" s="149">
        <v>0</v>
      </c>
      <c r="U229" s="149">
        <v>0</v>
      </c>
      <c r="V229" s="149">
        <v>0</v>
      </c>
      <c r="W229" s="149">
        <v>0</v>
      </c>
    </row>
    <row r="230" customHeight="1" spans="1:23">
      <c r="A230" s="150" t="s">
        <v>1611</v>
      </c>
      <c r="B230" s="150" t="s">
        <v>1176</v>
      </c>
      <c r="C230" s="150" t="s">
        <v>1176</v>
      </c>
      <c r="D230" s="150" t="s">
        <v>1395</v>
      </c>
      <c r="E230" s="150" t="s">
        <v>1396</v>
      </c>
      <c r="F230" s="149">
        <v>124.57</v>
      </c>
      <c r="G230" s="149">
        <v>0</v>
      </c>
      <c r="H230" s="149">
        <v>0</v>
      </c>
      <c r="I230" s="199">
        <v>0</v>
      </c>
      <c r="J230" s="199">
        <v>0</v>
      </c>
      <c r="K230" s="149">
        <v>0</v>
      </c>
      <c r="L230" s="149">
        <v>124.57</v>
      </c>
      <c r="M230" s="149">
        <v>0</v>
      </c>
      <c r="N230" s="149">
        <v>0</v>
      </c>
      <c r="O230" s="149">
        <v>0</v>
      </c>
      <c r="P230" s="149">
        <v>0</v>
      </c>
      <c r="Q230" s="199">
        <v>0</v>
      </c>
      <c r="R230" s="199">
        <v>0</v>
      </c>
      <c r="S230" s="149">
        <v>0</v>
      </c>
      <c r="T230" s="149">
        <v>0</v>
      </c>
      <c r="U230" s="149">
        <v>0</v>
      </c>
      <c r="V230" s="149">
        <v>0</v>
      </c>
      <c r="W230" s="149">
        <v>0</v>
      </c>
    </row>
    <row r="231" customHeight="1" spans="1:23">
      <c r="A231" s="150"/>
      <c r="B231" s="150"/>
      <c r="C231" s="150"/>
      <c r="D231" s="150" t="s">
        <v>1571</v>
      </c>
      <c r="E231" s="150" t="s">
        <v>1572</v>
      </c>
      <c r="F231" s="149">
        <v>93.32</v>
      </c>
      <c r="G231" s="149">
        <v>0</v>
      </c>
      <c r="H231" s="149">
        <v>0</v>
      </c>
      <c r="I231" s="199">
        <v>0</v>
      </c>
      <c r="J231" s="199">
        <v>0</v>
      </c>
      <c r="K231" s="149">
        <v>0</v>
      </c>
      <c r="L231" s="149">
        <v>93.32</v>
      </c>
      <c r="M231" s="149">
        <v>0</v>
      </c>
      <c r="N231" s="149">
        <v>0</v>
      </c>
      <c r="O231" s="149">
        <v>0</v>
      </c>
      <c r="P231" s="149">
        <v>0</v>
      </c>
      <c r="Q231" s="199">
        <v>0</v>
      </c>
      <c r="R231" s="199">
        <v>0</v>
      </c>
      <c r="S231" s="149">
        <v>0</v>
      </c>
      <c r="T231" s="149">
        <v>0</v>
      </c>
      <c r="U231" s="149">
        <v>0</v>
      </c>
      <c r="V231" s="149">
        <v>0</v>
      </c>
      <c r="W231" s="149">
        <v>0</v>
      </c>
    </row>
    <row r="232" customHeight="1" spans="1:23">
      <c r="A232" s="150" t="s">
        <v>1611</v>
      </c>
      <c r="B232" s="150" t="s">
        <v>1176</v>
      </c>
      <c r="C232" s="150" t="s">
        <v>1176</v>
      </c>
      <c r="D232" s="150" t="s">
        <v>1573</v>
      </c>
      <c r="E232" s="150" t="s">
        <v>1574</v>
      </c>
      <c r="F232" s="149">
        <v>93.32</v>
      </c>
      <c r="G232" s="149">
        <v>0</v>
      </c>
      <c r="H232" s="149">
        <v>0</v>
      </c>
      <c r="I232" s="199">
        <v>0</v>
      </c>
      <c r="J232" s="199">
        <v>0</v>
      </c>
      <c r="K232" s="149">
        <v>0</v>
      </c>
      <c r="L232" s="149">
        <v>93.32</v>
      </c>
      <c r="M232" s="149">
        <v>0</v>
      </c>
      <c r="N232" s="149">
        <v>0</v>
      </c>
      <c r="O232" s="149">
        <v>0</v>
      </c>
      <c r="P232" s="149">
        <v>0</v>
      </c>
      <c r="Q232" s="199">
        <v>0</v>
      </c>
      <c r="R232" s="199">
        <v>0</v>
      </c>
      <c r="S232" s="149">
        <v>0</v>
      </c>
      <c r="T232" s="149">
        <v>0</v>
      </c>
      <c r="U232" s="149">
        <v>0</v>
      </c>
      <c r="V232" s="149">
        <v>0</v>
      </c>
      <c r="W232" s="149">
        <v>0</v>
      </c>
    </row>
    <row r="233" customHeight="1" spans="1:23">
      <c r="A233" s="150"/>
      <c r="B233" s="150"/>
      <c r="C233" s="150"/>
      <c r="D233" s="150" t="s">
        <v>1630</v>
      </c>
      <c r="E233" s="150" t="s">
        <v>1631</v>
      </c>
      <c r="F233" s="149">
        <v>81.94</v>
      </c>
      <c r="G233" s="149">
        <v>0</v>
      </c>
      <c r="H233" s="149">
        <v>0</v>
      </c>
      <c r="I233" s="199">
        <v>0</v>
      </c>
      <c r="J233" s="199">
        <v>0</v>
      </c>
      <c r="K233" s="149">
        <v>0</v>
      </c>
      <c r="L233" s="149">
        <v>81.94</v>
      </c>
      <c r="M233" s="149">
        <v>0</v>
      </c>
      <c r="N233" s="149">
        <v>0</v>
      </c>
      <c r="O233" s="149">
        <v>0</v>
      </c>
      <c r="P233" s="149">
        <v>0</v>
      </c>
      <c r="Q233" s="199">
        <v>0</v>
      </c>
      <c r="R233" s="199">
        <v>0</v>
      </c>
      <c r="S233" s="149">
        <v>0</v>
      </c>
      <c r="T233" s="149">
        <v>0</v>
      </c>
      <c r="U233" s="149">
        <v>0</v>
      </c>
      <c r="V233" s="149">
        <v>0</v>
      </c>
      <c r="W233" s="149">
        <v>0</v>
      </c>
    </row>
    <row r="234" customHeight="1" spans="1:23">
      <c r="A234" s="150" t="s">
        <v>1611</v>
      </c>
      <c r="B234" s="150" t="s">
        <v>1176</v>
      </c>
      <c r="C234" s="150" t="s">
        <v>1176</v>
      </c>
      <c r="D234" s="150" t="s">
        <v>1632</v>
      </c>
      <c r="E234" s="150" t="s">
        <v>1633</v>
      </c>
      <c r="F234" s="149">
        <v>81.94</v>
      </c>
      <c r="G234" s="149">
        <v>0</v>
      </c>
      <c r="H234" s="149">
        <v>0</v>
      </c>
      <c r="I234" s="199">
        <v>0</v>
      </c>
      <c r="J234" s="199">
        <v>0</v>
      </c>
      <c r="K234" s="149">
        <v>0</v>
      </c>
      <c r="L234" s="149">
        <v>81.94</v>
      </c>
      <c r="M234" s="149">
        <v>0</v>
      </c>
      <c r="N234" s="149">
        <v>0</v>
      </c>
      <c r="O234" s="149">
        <v>0</v>
      </c>
      <c r="P234" s="149">
        <v>0</v>
      </c>
      <c r="Q234" s="199">
        <v>0</v>
      </c>
      <c r="R234" s="199">
        <v>0</v>
      </c>
      <c r="S234" s="149">
        <v>0</v>
      </c>
      <c r="T234" s="149">
        <v>0</v>
      </c>
      <c r="U234" s="149">
        <v>0</v>
      </c>
      <c r="V234" s="149">
        <v>0</v>
      </c>
      <c r="W234" s="149">
        <v>0</v>
      </c>
    </row>
    <row r="235" customHeight="1" spans="1:23">
      <c r="A235" s="150"/>
      <c r="B235" s="150"/>
      <c r="C235" s="150"/>
      <c r="D235" s="150" t="s">
        <v>1634</v>
      </c>
      <c r="E235" s="150" t="s">
        <v>1635</v>
      </c>
      <c r="F235" s="149">
        <v>177.27</v>
      </c>
      <c r="G235" s="149">
        <v>0</v>
      </c>
      <c r="H235" s="149">
        <v>0</v>
      </c>
      <c r="I235" s="199">
        <v>0</v>
      </c>
      <c r="J235" s="199">
        <v>0</v>
      </c>
      <c r="K235" s="149">
        <v>0</v>
      </c>
      <c r="L235" s="149">
        <v>177.27</v>
      </c>
      <c r="M235" s="149">
        <v>0</v>
      </c>
      <c r="N235" s="149">
        <v>0</v>
      </c>
      <c r="O235" s="149">
        <v>0</v>
      </c>
      <c r="P235" s="149">
        <v>0</v>
      </c>
      <c r="Q235" s="199">
        <v>0</v>
      </c>
      <c r="R235" s="199">
        <v>0</v>
      </c>
      <c r="S235" s="149">
        <v>0</v>
      </c>
      <c r="T235" s="149">
        <v>0</v>
      </c>
      <c r="U235" s="149">
        <v>0</v>
      </c>
      <c r="V235" s="149">
        <v>0</v>
      </c>
      <c r="W235" s="149">
        <v>0</v>
      </c>
    </row>
    <row r="236" customHeight="1" spans="1:23">
      <c r="A236" s="150" t="s">
        <v>1611</v>
      </c>
      <c r="B236" s="150" t="s">
        <v>1176</v>
      </c>
      <c r="C236" s="150" t="s">
        <v>1176</v>
      </c>
      <c r="D236" s="150" t="s">
        <v>1636</v>
      </c>
      <c r="E236" s="150" t="s">
        <v>1637</v>
      </c>
      <c r="F236" s="149">
        <v>104.96</v>
      </c>
      <c r="G236" s="149">
        <v>0</v>
      </c>
      <c r="H236" s="149">
        <v>0</v>
      </c>
      <c r="I236" s="199">
        <v>0</v>
      </c>
      <c r="J236" s="199">
        <v>0</v>
      </c>
      <c r="K236" s="149">
        <v>0</v>
      </c>
      <c r="L236" s="149">
        <v>104.96</v>
      </c>
      <c r="M236" s="149">
        <v>0</v>
      </c>
      <c r="N236" s="149">
        <v>0</v>
      </c>
      <c r="O236" s="149">
        <v>0</v>
      </c>
      <c r="P236" s="149">
        <v>0</v>
      </c>
      <c r="Q236" s="199">
        <v>0</v>
      </c>
      <c r="R236" s="199">
        <v>0</v>
      </c>
      <c r="S236" s="149">
        <v>0</v>
      </c>
      <c r="T236" s="149">
        <v>0</v>
      </c>
      <c r="U236" s="149">
        <v>0</v>
      </c>
      <c r="V236" s="149">
        <v>0</v>
      </c>
      <c r="W236" s="149">
        <v>0</v>
      </c>
    </row>
    <row r="237" customHeight="1" spans="1:23">
      <c r="A237" s="150" t="s">
        <v>1611</v>
      </c>
      <c r="B237" s="150" t="s">
        <v>1176</v>
      </c>
      <c r="C237" s="150" t="s">
        <v>1176</v>
      </c>
      <c r="D237" s="150" t="s">
        <v>1638</v>
      </c>
      <c r="E237" s="150" t="s">
        <v>1639</v>
      </c>
      <c r="F237" s="149">
        <v>7.64</v>
      </c>
      <c r="G237" s="149">
        <v>0</v>
      </c>
      <c r="H237" s="149">
        <v>0</v>
      </c>
      <c r="I237" s="199">
        <v>0</v>
      </c>
      <c r="J237" s="199">
        <v>0</v>
      </c>
      <c r="K237" s="149">
        <v>0</v>
      </c>
      <c r="L237" s="149">
        <v>7.64</v>
      </c>
      <c r="M237" s="149">
        <v>0</v>
      </c>
      <c r="N237" s="149">
        <v>0</v>
      </c>
      <c r="O237" s="149">
        <v>0</v>
      </c>
      <c r="P237" s="149">
        <v>0</v>
      </c>
      <c r="Q237" s="199">
        <v>0</v>
      </c>
      <c r="R237" s="199">
        <v>0</v>
      </c>
      <c r="S237" s="149">
        <v>0</v>
      </c>
      <c r="T237" s="149">
        <v>0</v>
      </c>
      <c r="U237" s="149">
        <v>0</v>
      </c>
      <c r="V237" s="149">
        <v>0</v>
      </c>
      <c r="W237" s="149">
        <v>0</v>
      </c>
    </row>
    <row r="238" customHeight="1" spans="1:23">
      <c r="A238" s="150" t="s">
        <v>1611</v>
      </c>
      <c r="B238" s="150" t="s">
        <v>1176</v>
      </c>
      <c r="C238" s="150" t="s">
        <v>1176</v>
      </c>
      <c r="D238" s="150" t="s">
        <v>1640</v>
      </c>
      <c r="E238" s="150" t="s">
        <v>1641</v>
      </c>
      <c r="F238" s="149">
        <v>38.91</v>
      </c>
      <c r="G238" s="149">
        <v>0</v>
      </c>
      <c r="H238" s="149">
        <v>0</v>
      </c>
      <c r="I238" s="199">
        <v>0</v>
      </c>
      <c r="J238" s="199">
        <v>0</v>
      </c>
      <c r="K238" s="149">
        <v>0</v>
      </c>
      <c r="L238" s="149">
        <v>38.91</v>
      </c>
      <c r="M238" s="149">
        <v>0</v>
      </c>
      <c r="N238" s="149">
        <v>0</v>
      </c>
      <c r="O238" s="149">
        <v>0</v>
      </c>
      <c r="P238" s="149">
        <v>0</v>
      </c>
      <c r="Q238" s="199">
        <v>0</v>
      </c>
      <c r="R238" s="199">
        <v>0</v>
      </c>
      <c r="S238" s="149">
        <v>0</v>
      </c>
      <c r="T238" s="149">
        <v>0</v>
      </c>
      <c r="U238" s="149">
        <v>0</v>
      </c>
      <c r="V238" s="149">
        <v>0</v>
      </c>
      <c r="W238" s="149">
        <v>0</v>
      </c>
    </row>
    <row r="239" customHeight="1" spans="1:23">
      <c r="A239" s="150" t="s">
        <v>1611</v>
      </c>
      <c r="B239" s="150" t="s">
        <v>1176</v>
      </c>
      <c r="C239" s="150" t="s">
        <v>1176</v>
      </c>
      <c r="D239" s="150" t="s">
        <v>1642</v>
      </c>
      <c r="E239" s="150" t="s">
        <v>1643</v>
      </c>
      <c r="F239" s="149">
        <v>6.72</v>
      </c>
      <c r="G239" s="149">
        <v>0</v>
      </c>
      <c r="H239" s="149">
        <v>0</v>
      </c>
      <c r="I239" s="199">
        <v>0</v>
      </c>
      <c r="J239" s="199">
        <v>0</v>
      </c>
      <c r="K239" s="149">
        <v>0</v>
      </c>
      <c r="L239" s="149">
        <v>6.72</v>
      </c>
      <c r="M239" s="149">
        <v>0</v>
      </c>
      <c r="N239" s="149">
        <v>0</v>
      </c>
      <c r="O239" s="149">
        <v>0</v>
      </c>
      <c r="P239" s="149">
        <v>0</v>
      </c>
      <c r="Q239" s="199">
        <v>0</v>
      </c>
      <c r="R239" s="199">
        <v>0</v>
      </c>
      <c r="S239" s="149">
        <v>0</v>
      </c>
      <c r="T239" s="149">
        <v>0</v>
      </c>
      <c r="U239" s="149">
        <v>0</v>
      </c>
      <c r="V239" s="149">
        <v>0</v>
      </c>
      <c r="W239" s="149">
        <v>0</v>
      </c>
    </row>
    <row r="240" customHeight="1" spans="1:23">
      <c r="A240" s="150" t="s">
        <v>1611</v>
      </c>
      <c r="B240" s="150" t="s">
        <v>1176</v>
      </c>
      <c r="C240" s="150" t="s">
        <v>1176</v>
      </c>
      <c r="D240" s="150" t="s">
        <v>1644</v>
      </c>
      <c r="E240" s="150" t="s">
        <v>1645</v>
      </c>
      <c r="F240" s="149">
        <v>10.43</v>
      </c>
      <c r="G240" s="149">
        <v>0</v>
      </c>
      <c r="H240" s="149">
        <v>0</v>
      </c>
      <c r="I240" s="199">
        <v>0</v>
      </c>
      <c r="J240" s="199">
        <v>0</v>
      </c>
      <c r="K240" s="149">
        <v>0</v>
      </c>
      <c r="L240" s="149">
        <v>10.43</v>
      </c>
      <c r="M240" s="149">
        <v>0</v>
      </c>
      <c r="N240" s="149">
        <v>0</v>
      </c>
      <c r="O240" s="149">
        <v>0</v>
      </c>
      <c r="P240" s="149">
        <v>0</v>
      </c>
      <c r="Q240" s="199">
        <v>0</v>
      </c>
      <c r="R240" s="199">
        <v>0</v>
      </c>
      <c r="S240" s="149">
        <v>0</v>
      </c>
      <c r="T240" s="149">
        <v>0</v>
      </c>
      <c r="U240" s="149">
        <v>0</v>
      </c>
      <c r="V240" s="149">
        <v>0</v>
      </c>
      <c r="W240" s="149">
        <v>0</v>
      </c>
    </row>
    <row r="241" customHeight="1" spans="1:23">
      <c r="A241" s="150" t="s">
        <v>1611</v>
      </c>
      <c r="B241" s="150" t="s">
        <v>1176</v>
      </c>
      <c r="C241" s="150" t="s">
        <v>1176</v>
      </c>
      <c r="D241" s="150" t="s">
        <v>1646</v>
      </c>
      <c r="E241" s="150" t="s">
        <v>1647</v>
      </c>
      <c r="F241" s="149">
        <v>8.61</v>
      </c>
      <c r="G241" s="149">
        <v>0</v>
      </c>
      <c r="H241" s="149">
        <v>0</v>
      </c>
      <c r="I241" s="199">
        <v>0</v>
      </c>
      <c r="J241" s="199">
        <v>0</v>
      </c>
      <c r="K241" s="149">
        <v>0</v>
      </c>
      <c r="L241" s="149">
        <v>8.61</v>
      </c>
      <c r="M241" s="149">
        <v>0</v>
      </c>
      <c r="N241" s="149">
        <v>0</v>
      </c>
      <c r="O241" s="149">
        <v>0</v>
      </c>
      <c r="P241" s="149">
        <v>0</v>
      </c>
      <c r="Q241" s="199">
        <v>0</v>
      </c>
      <c r="R241" s="199">
        <v>0</v>
      </c>
      <c r="S241" s="149">
        <v>0</v>
      </c>
      <c r="T241" s="149">
        <v>0</v>
      </c>
      <c r="U241" s="149">
        <v>0</v>
      </c>
      <c r="V241" s="149">
        <v>0</v>
      </c>
      <c r="W241" s="149">
        <v>0</v>
      </c>
    </row>
    <row r="242" customHeight="1" spans="1:23">
      <c r="A242" s="150"/>
      <c r="B242" s="150"/>
      <c r="C242" s="150"/>
      <c r="D242" s="150" t="s">
        <v>1648</v>
      </c>
      <c r="E242" s="150" t="s">
        <v>1649</v>
      </c>
      <c r="F242" s="149">
        <v>177.98</v>
      </c>
      <c r="G242" s="149">
        <v>0</v>
      </c>
      <c r="H242" s="149">
        <v>0</v>
      </c>
      <c r="I242" s="199">
        <v>0</v>
      </c>
      <c r="J242" s="199">
        <v>0</v>
      </c>
      <c r="K242" s="149">
        <v>0</v>
      </c>
      <c r="L242" s="149">
        <v>177.98</v>
      </c>
      <c r="M242" s="149">
        <v>0</v>
      </c>
      <c r="N242" s="149">
        <v>0</v>
      </c>
      <c r="O242" s="149">
        <v>0</v>
      </c>
      <c r="P242" s="149">
        <v>0</v>
      </c>
      <c r="Q242" s="199">
        <v>0</v>
      </c>
      <c r="R242" s="199">
        <v>0</v>
      </c>
      <c r="S242" s="149">
        <v>0</v>
      </c>
      <c r="T242" s="149">
        <v>0</v>
      </c>
      <c r="U242" s="149">
        <v>0</v>
      </c>
      <c r="V242" s="149">
        <v>0</v>
      </c>
      <c r="W242" s="149">
        <v>0</v>
      </c>
    </row>
    <row r="243" customHeight="1" spans="1:23">
      <c r="A243" s="150" t="s">
        <v>1611</v>
      </c>
      <c r="B243" s="150" t="s">
        <v>1176</v>
      </c>
      <c r="C243" s="150" t="s">
        <v>1176</v>
      </c>
      <c r="D243" s="150" t="s">
        <v>1650</v>
      </c>
      <c r="E243" s="150" t="s">
        <v>1651</v>
      </c>
      <c r="F243" s="149">
        <v>76.76</v>
      </c>
      <c r="G243" s="149">
        <v>0</v>
      </c>
      <c r="H243" s="149">
        <v>0</v>
      </c>
      <c r="I243" s="199">
        <v>0</v>
      </c>
      <c r="J243" s="199">
        <v>0</v>
      </c>
      <c r="K243" s="149">
        <v>0</v>
      </c>
      <c r="L243" s="149">
        <v>76.76</v>
      </c>
      <c r="M243" s="149">
        <v>0</v>
      </c>
      <c r="N243" s="149">
        <v>0</v>
      </c>
      <c r="O243" s="149">
        <v>0</v>
      </c>
      <c r="P243" s="149">
        <v>0</v>
      </c>
      <c r="Q243" s="199">
        <v>0</v>
      </c>
      <c r="R243" s="199">
        <v>0</v>
      </c>
      <c r="S243" s="149">
        <v>0</v>
      </c>
      <c r="T243" s="149">
        <v>0</v>
      </c>
      <c r="U243" s="149">
        <v>0</v>
      </c>
      <c r="V243" s="149">
        <v>0</v>
      </c>
      <c r="W243" s="149">
        <v>0</v>
      </c>
    </row>
    <row r="244" customHeight="1" spans="1:23">
      <c r="A244" s="150" t="s">
        <v>1611</v>
      </c>
      <c r="B244" s="150" t="s">
        <v>1176</v>
      </c>
      <c r="C244" s="150" t="s">
        <v>1176</v>
      </c>
      <c r="D244" s="150" t="s">
        <v>1652</v>
      </c>
      <c r="E244" s="150" t="s">
        <v>1653</v>
      </c>
      <c r="F244" s="149">
        <v>16.91</v>
      </c>
      <c r="G244" s="149">
        <v>0</v>
      </c>
      <c r="H244" s="149">
        <v>0</v>
      </c>
      <c r="I244" s="199">
        <v>0</v>
      </c>
      <c r="J244" s="199">
        <v>0</v>
      </c>
      <c r="K244" s="149">
        <v>0</v>
      </c>
      <c r="L244" s="149">
        <v>16.91</v>
      </c>
      <c r="M244" s="149">
        <v>0</v>
      </c>
      <c r="N244" s="149">
        <v>0</v>
      </c>
      <c r="O244" s="149">
        <v>0</v>
      </c>
      <c r="P244" s="149">
        <v>0</v>
      </c>
      <c r="Q244" s="199">
        <v>0</v>
      </c>
      <c r="R244" s="199">
        <v>0</v>
      </c>
      <c r="S244" s="149">
        <v>0</v>
      </c>
      <c r="T244" s="149">
        <v>0</v>
      </c>
      <c r="U244" s="149">
        <v>0</v>
      </c>
      <c r="V244" s="149">
        <v>0</v>
      </c>
      <c r="W244" s="149">
        <v>0</v>
      </c>
    </row>
    <row r="245" customHeight="1" spans="1:23">
      <c r="A245" s="150" t="s">
        <v>1611</v>
      </c>
      <c r="B245" s="150" t="s">
        <v>1176</v>
      </c>
      <c r="C245" s="150" t="s">
        <v>1176</v>
      </c>
      <c r="D245" s="150" t="s">
        <v>1654</v>
      </c>
      <c r="E245" s="150" t="s">
        <v>1655</v>
      </c>
      <c r="F245" s="149">
        <v>6.57</v>
      </c>
      <c r="G245" s="149">
        <v>0</v>
      </c>
      <c r="H245" s="149">
        <v>0</v>
      </c>
      <c r="I245" s="199">
        <v>0</v>
      </c>
      <c r="J245" s="199">
        <v>0</v>
      </c>
      <c r="K245" s="149">
        <v>0</v>
      </c>
      <c r="L245" s="149">
        <v>6.57</v>
      </c>
      <c r="M245" s="149">
        <v>0</v>
      </c>
      <c r="N245" s="149">
        <v>0</v>
      </c>
      <c r="O245" s="149">
        <v>0</v>
      </c>
      <c r="P245" s="149">
        <v>0</v>
      </c>
      <c r="Q245" s="199">
        <v>0</v>
      </c>
      <c r="R245" s="199">
        <v>0</v>
      </c>
      <c r="S245" s="149">
        <v>0</v>
      </c>
      <c r="T245" s="149">
        <v>0</v>
      </c>
      <c r="U245" s="149">
        <v>0</v>
      </c>
      <c r="V245" s="149">
        <v>0</v>
      </c>
      <c r="W245" s="149">
        <v>0</v>
      </c>
    </row>
    <row r="246" customHeight="1" spans="1:23">
      <c r="A246" s="150" t="s">
        <v>1611</v>
      </c>
      <c r="B246" s="150" t="s">
        <v>1176</v>
      </c>
      <c r="C246" s="150" t="s">
        <v>1176</v>
      </c>
      <c r="D246" s="150" t="s">
        <v>1656</v>
      </c>
      <c r="E246" s="150" t="s">
        <v>1657</v>
      </c>
      <c r="F246" s="149">
        <v>3.75</v>
      </c>
      <c r="G246" s="149">
        <v>0</v>
      </c>
      <c r="H246" s="149">
        <v>0</v>
      </c>
      <c r="I246" s="199">
        <v>0</v>
      </c>
      <c r="J246" s="199">
        <v>0</v>
      </c>
      <c r="K246" s="149">
        <v>0</v>
      </c>
      <c r="L246" s="149">
        <v>3.75</v>
      </c>
      <c r="M246" s="149">
        <v>0</v>
      </c>
      <c r="N246" s="149">
        <v>0</v>
      </c>
      <c r="O246" s="149">
        <v>0</v>
      </c>
      <c r="P246" s="149">
        <v>0</v>
      </c>
      <c r="Q246" s="199">
        <v>0</v>
      </c>
      <c r="R246" s="199">
        <v>0</v>
      </c>
      <c r="S246" s="149">
        <v>0</v>
      </c>
      <c r="T246" s="149">
        <v>0</v>
      </c>
      <c r="U246" s="149">
        <v>0</v>
      </c>
      <c r="V246" s="149">
        <v>0</v>
      </c>
      <c r="W246" s="149">
        <v>0</v>
      </c>
    </row>
    <row r="247" customHeight="1" spans="1:23">
      <c r="A247" s="150" t="s">
        <v>1611</v>
      </c>
      <c r="B247" s="150" t="s">
        <v>1176</v>
      </c>
      <c r="C247" s="150" t="s">
        <v>1176</v>
      </c>
      <c r="D247" s="150" t="s">
        <v>1658</v>
      </c>
      <c r="E247" s="150" t="s">
        <v>1659</v>
      </c>
      <c r="F247" s="149">
        <v>51.84</v>
      </c>
      <c r="G247" s="149">
        <v>0</v>
      </c>
      <c r="H247" s="149">
        <v>0</v>
      </c>
      <c r="I247" s="199">
        <v>0</v>
      </c>
      <c r="J247" s="199">
        <v>0</v>
      </c>
      <c r="K247" s="149">
        <v>0</v>
      </c>
      <c r="L247" s="149">
        <v>51.84</v>
      </c>
      <c r="M247" s="149">
        <v>0</v>
      </c>
      <c r="N247" s="149">
        <v>0</v>
      </c>
      <c r="O247" s="149">
        <v>0</v>
      </c>
      <c r="P247" s="149">
        <v>0</v>
      </c>
      <c r="Q247" s="199">
        <v>0</v>
      </c>
      <c r="R247" s="199">
        <v>0</v>
      </c>
      <c r="S247" s="149">
        <v>0</v>
      </c>
      <c r="T247" s="149">
        <v>0</v>
      </c>
      <c r="U247" s="149">
        <v>0</v>
      </c>
      <c r="V247" s="149">
        <v>0</v>
      </c>
      <c r="W247" s="149">
        <v>0</v>
      </c>
    </row>
    <row r="248" customHeight="1" spans="1:23">
      <c r="A248" s="150" t="s">
        <v>1611</v>
      </c>
      <c r="B248" s="150" t="s">
        <v>1176</v>
      </c>
      <c r="C248" s="150" t="s">
        <v>1176</v>
      </c>
      <c r="D248" s="150" t="s">
        <v>1660</v>
      </c>
      <c r="E248" s="150" t="s">
        <v>1661</v>
      </c>
      <c r="F248" s="149">
        <v>22.15</v>
      </c>
      <c r="G248" s="149">
        <v>0</v>
      </c>
      <c r="H248" s="149">
        <v>0</v>
      </c>
      <c r="I248" s="199">
        <v>0</v>
      </c>
      <c r="J248" s="199">
        <v>0</v>
      </c>
      <c r="K248" s="149">
        <v>0</v>
      </c>
      <c r="L248" s="149">
        <v>22.15</v>
      </c>
      <c r="M248" s="149">
        <v>0</v>
      </c>
      <c r="N248" s="149">
        <v>0</v>
      </c>
      <c r="O248" s="149">
        <v>0</v>
      </c>
      <c r="P248" s="149">
        <v>0</v>
      </c>
      <c r="Q248" s="199">
        <v>0</v>
      </c>
      <c r="R248" s="199">
        <v>0</v>
      </c>
      <c r="S248" s="149">
        <v>0</v>
      </c>
      <c r="T248" s="149">
        <v>0</v>
      </c>
      <c r="U248" s="149">
        <v>0</v>
      </c>
      <c r="V248" s="149">
        <v>0</v>
      </c>
      <c r="W248" s="149">
        <v>0</v>
      </c>
    </row>
    <row r="249" customHeight="1" spans="1:23">
      <c r="A249" s="150"/>
      <c r="B249" s="150"/>
      <c r="C249" s="150"/>
      <c r="D249" s="150" t="s">
        <v>1662</v>
      </c>
      <c r="E249" s="150" t="s">
        <v>1663</v>
      </c>
      <c r="F249" s="149">
        <v>92.58</v>
      </c>
      <c r="G249" s="149">
        <v>0</v>
      </c>
      <c r="H249" s="149">
        <v>0</v>
      </c>
      <c r="I249" s="199">
        <v>0</v>
      </c>
      <c r="J249" s="199">
        <v>0</v>
      </c>
      <c r="K249" s="149">
        <v>0</v>
      </c>
      <c r="L249" s="149">
        <v>92.58</v>
      </c>
      <c r="M249" s="149">
        <v>0</v>
      </c>
      <c r="N249" s="149">
        <v>0</v>
      </c>
      <c r="O249" s="149">
        <v>0</v>
      </c>
      <c r="P249" s="149">
        <v>0</v>
      </c>
      <c r="Q249" s="199">
        <v>0</v>
      </c>
      <c r="R249" s="199">
        <v>0</v>
      </c>
      <c r="S249" s="149">
        <v>0</v>
      </c>
      <c r="T249" s="149">
        <v>0</v>
      </c>
      <c r="U249" s="149">
        <v>0</v>
      </c>
      <c r="V249" s="149">
        <v>0</v>
      </c>
      <c r="W249" s="149">
        <v>0</v>
      </c>
    </row>
    <row r="250" customHeight="1" spans="1:23">
      <c r="A250" s="150" t="s">
        <v>1611</v>
      </c>
      <c r="B250" s="150" t="s">
        <v>1176</v>
      </c>
      <c r="C250" s="150" t="s">
        <v>1176</v>
      </c>
      <c r="D250" s="150" t="s">
        <v>1664</v>
      </c>
      <c r="E250" s="150" t="s">
        <v>1665</v>
      </c>
      <c r="F250" s="149">
        <v>72.85</v>
      </c>
      <c r="G250" s="149">
        <v>0</v>
      </c>
      <c r="H250" s="149">
        <v>0</v>
      </c>
      <c r="I250" s="199">
        <v>0</v>
      </c>
      <c r="J250" s="199">
        <v>0</v>
      </c>
      <c r="K250" s="149">
        <v>0</v>
      </c>
      <c r="L250" s="149">
        <v>72.85</v>
      </c>
      <c r="M250" s="149">
        <v>0</v>
      </c>
      <c r="N250" s="149">
        <v>0</v>
      </c>
      <c r="O250" s="149">
        <v>0</v>
      </c>
      <c r="P250" s="149">
        <v>0</v>
      </c>
      <c r="Q250" s="199">
        <v>0</v>
      </c>
      <c r="R250" s="199">
        <v>0</v>
      </c>
      <c r="S250" s="149">
        <v>0</v>
      </c>
      <c r="T250" s="149">
        <v>0</v>
      </c>
      <c r="U250" s="149">
        <v>0</v>
      </c>
      <c r="V250" s="149">
        <v>0</v>
      </c>
      <c r="W250" s="149">
        <v>0</v>
      </c>
    </row>
    <row r="251" customHeight="1" spans="1:23">
      <c r="A251" s="150" t="s">
        <v>1611</v>
      </c>
      <c r="B251" s="150" t="s">
        <v>1176</v>
      </c>
      <c r="C251" s="150" t="s">
        <v>1176</v>
      </c>
      <c r="D251" s="150" t="s">
        <v>1666</v>
      </c>
      <c r="E251" s="150" t="s">
        <v>1667</v>
      </c>
      <c r="F251" s="149">
        <v>19.73</v>
      </c>
      <c r="G251" s="149">
        <v>0</v>
      </c>
      <c r="H251" s="149">
        <v>0</v>
      </c>
      <c r="I251" s="199">
        <v>0</v>
      </c>
      <c r="J251" s="199">
        <v>0</v>
      </c>
      <c r="K251" s="149">
        <v>0</v>
      </c>
      <c r="L251" s="149">
        <v>19.73</v>
      </c>
      <c r="M251" s="149">
        <v>0</v>
      </c>
      <c r="N251" s="149">
        <v>0</v>
      </c>
      <c r="O251" s="149">
        <v>0</v>
      </c>
      <c r="P251" s="149">
        <v>0</v>
      </c>
      <c r="Q251" s="199">
        <v>0</v>
      </c>
      <c r="R251" s="199">
        <v>0</v>
      </c>
      <c r="S251" s="149">
        <v>0</v>
      </c>
      <c r="T251" s="149">
        <v>0</v>
      </c>
      <c r="U251" s="149">
        <v>0</v>
      </c>
      <c r="V251" s="149">
        <v>0</v>
      </c>
      <c r="W251" s="149">
        <v>0</v>
      </c>
    </row>
    <row r="252" customHeight="1" spans="1:23">
      <c r="A252" s="150"/>
      <c r="B252" s="150"/>
      <c r="C252" s="150"/>
      <c r="D252" s="150" t="s">
        <v>1668</v>
      </c>
      <c r="E252" s="150" t="s">
        <v>1669</v>
      </c>
      <c r="F252" s="149">
        <v>19.09</v>
      </c>
      <c r="G252" s="149">
        <v>0</v>
      </c>
      <c r="H252" s="149">
        <v>0</v>
      </c>
      <c r="I252" s="199">
        <v>0</v>
      </c>
      <c r="J252" s="199">
        <v>0</v>
      </c>
      <c r="K252" s="149">
        <v>0</v>
      </c>
      <c r="L252" s="149">
        <v>19.09</v>
      </c>
      <c r="M252" s="149">
        <v>0</v>
      </c>
      <c r="N252" s="149">
        <v>0</v>
      </c>
      <c r="O252" s="149">
        <v>0</v>
      </c>
      <c r="P252" s="149">
        <v>0</v>
      </c>
      <c r="Q252" s="199">
        <v>0</v>
      </c>
      <c r="R252" s="199">
        <v>0</v>
      </c>
      <c r="S252" s="149">
        <v>0</v>
      </c>
      <c r="T252" s="149">
        <v>0</v>
      </c>
      <c r="U252" s="149">
        <v>0</v>
      </c>
      <c r="V252" s="149">
        <v>0</v>
      </c>
      <c r="W252" s="149">
        <v>0</v>
      </c>
    </row>
    <row r="253" customHeight="1" spans="1:23">
      <c r="A253" s="150" t="s">
        <v>1611</v>
      </c>
      <c r="B253" s="150" t="s">
        <v>1176</v>
      </c>
      <c r="C253" s="150" t="s">
        <v>1176</v>
      </c>
      <c r="D253" s="150" t="s">
        <v>1670</v>
      </c>
      <c r="E253" s="150" t="s">
        <v>1671</v>
      </c>
      <c r="F253" s="149">
        <v>19.09</v>
      </c>
      <c r="G253" s="149">
        <v>0</v>
      </c>
      <c r="H253" s="149">
        <v>0</v>
      </c>
      <c r="I253" s="199">
        <v>0</v>
      </c>
      <c r="J253" s="199">
        <v>0</v>
      </c>
      <c r="K253" s="149">
        <v>0</v>
      </c>
      <c r="L253" s="149">
        <v>19.09</v>
      </c>
      <c r="M253" s="149">
        <v>0</v>
      </c>
      <c r="N253" s="149">
        <v>0</v>
      </c>
      <c r="O253" s="149">
        <v>0</v>
      </c>
      <c r="P253" s="149">
        <v>0</v>
      </c>
      <c r="Q253" s="199">
        <v>0</v>
      </c>
      <c r="R253" s="199">
        <v>0</v>
      </c>
      <c r="S253" s="149">
        <v>0</v>
      </c>
      <c r="T253" s="149">
        <v>0</v>
      </c>
      <c r="U253" s="149">
        <v>0</v>
      </c>
      <c r="V253" s="149">
        <v>0</v>
      </c>
      <c r="W253" s="149">
        <v>0</v>
      </c>
    </row>
    <row r="254" customHeight="1" spans="1:23">
      <c r="A254" s="150"/>
      <c r="B254" s="150"/>
      <c r="C254" s="150"/>
      <c r="D254" s="150" t="s">
        <v>1672</v>
      </c>
      <c r="E254" s="150" t="s">
        <v>1673</v>
      </c>
      <c r="F254" s="149">
        <v>73.43</v>
      </c>
      <c r="G254" s="149">
        <v>0</v>
      </c>
      <c r="H254" s="149">
        <v>0</v>
      </c>
      <c r="I254" s="199">
        <v>0</v>
      </c>
      <c r="J254" s="199">
        <v>0</v>
      </c>
      <c r="K254" s="149">
        <v>0</v>
      </c>
      <c r="L254" s="149">
        <v>73.43</v>
      </c>
      <c r="M254" s="149">
        <v>0</v>
      </c>
      <c r="N254" s="149">
        <v>0</v>
      </c>
      <c r="O254" s="149">
        <v>0</v>
      </c>
      <c r="P254" s="149">
        <v>0</v>
      </c>
      <c r="Q254" s="199">
        <v>0</v>
      </c>
      <c r="R254" s="199">
        <v>0</v>
      </c>
      <c r="S254" s="149">
        <v>0</v>
      </c>
      <c r="T254" s="149">
        <v>0</v>
      </c>
      <c r="U254" s="149">
        <v>0</v>
      </c>
      <c r="V254" s="149">
        <v>0</v>
      </c>
      <c r="W254" s="149">
        <v>0</v>
      </c>
    </row>
    <row r="255" customHeight="1" spans="1:23">
      <c r="A255" s="150" t="s">
        <v>1611</v>
      </c>
      <c r="B255" s="150" t="s">
        <v>1176</v>
      </c>
      <c r="C255" s="150" t="s">
        <v>1176</v>
      </c>
      <c r="D255" s="150" t="s">
        <v>1674</v>
      </c>
      <c r="E255" s="150" t="s">
        <v>1675</v>
      </c>
      <c r="F255" s="149">
        <v>73.43</v>
      </c>
      <c r="G255" s="149">
        <v>0</v>
      </c>
      <c r="H255" s="149">
        <v>0</v>
      </c>
      <c r="I255" s="199">
        <v>0</v>
      </c>
      <c r="J255" s="199">
        <v>0</v>
      </c>
      <c r="K255" s="149">
        <v>0</v>
      </c>
      <c r="L255" s="149">
        <v>73.43</v>
      </c>
      <c r="M255" s="149">
        <v>0</v>
      </c>
      <c r="N255" s="149">
        <v>0</v>
      </c>
      <c r="O255" s="149">
        <v>0</v>
      </c>
      <c r="P255" s="149">
        <v>0</v>
      </c>
      <c r="Q255" s="199">
        <v>0</v>
      </c>
      <c r="R255" s="199">
        <v>0</v>
      </c>
      <c r="S255" s="149">
        <v>0</v>
      </c>
      <c r="T255" s="149">
        <v>0</v>
      </c>
      <c r="U255" s="149">
        <v>0</v>
      </c>
      <c r="V255" s="149">
        <v>0</v>
      </c>
      <c r="W255" s="149">
        <v>0</v>
      </c>
    </row>
    <row r="256" customHeight="1" spans="1:23">
      <c r="A256" s="150"/>
      <c r="B256" s="150"/>
      <c r="C256" s="150"/>
      <c r="D256" s="150" t="s">
        <v>1289</v>
      </c>
      <c r="E256" s="150" t="s">
        <v>1290</v>
      </c>
      <c r="F256" s="149">
        <v>145.74</v>
      </c>
      <c r="G256" s="149">
        <v>0</v>
      </c>
      <c r="H256" s="149">
        <v>0</v>
      </c>
      <c r="I256" s="199">
        <v>0</v>
      </c>
      <c r="J256" s="199">
        <v>0</v>
      </c>
      <c r="K256" s="149">
        <v>0</v>
      </c>
      <c r="L256" s="149">
        <v>145.74</v>
      </c>
      <c r="M256" s="149">
        <v>0</v>
      </c>
      <c r="N256" s="149">
        <v>0</v>
      </c>
      <c r="O256" s="149">
        <v>0</v>
      </c>
      <c r="P256" s="149">
        <v>0</v>
      </c>
      <c r="Q256" s="199">
        <v>0</v>
      </c>
      <c r="R256" s="199">
        <v>0</v>
      </c>
      <c r="S256" s="149">
        <v>0</v>
      </c>
      <c r="T256" s="149">
        <v>0</v>
      </c>
      <c r="U256" s="149">
        <v>0</v>
      </c>
      <c r="V256" s="149">
        <v>0</v>
      </c>
      <c r="W256" s="149">
        <v>0</v>
      </c>
    </row>
    <row r="257" customHeight="1" spans="1:23">
      <c r="A257" s="150" t="s">
        <v>1611</v>
      </c>
      <c r="B257" s="150" t="s">
        <v>1176</v>
      </c>
      <c r="C257" s="150" t="s">
        <v>1176</v>
      </c>
      <c r="D257" s="150" t="s">
        <v>1292</v>
      </c>
      <c r="E257" s="150" t="s">
        <v>1293</v>
      </c>
      <c r="F257" s="149">
        <v>145.74</v>
      </c>
      <c r="G257" s="149">
        <v>0</v>
      </c>
      <c r="H257" s="149">
        <v>0</v>
      </c>
      <c r="I257" s="199">
        <v>0</v>
      </c>
      <c r="J257" s="199">
        <v>0</v>
      </c>
      <c r="K257" s="149">
        <v>0</v>
      </c>
      <c r="L257" s="149">
        <v>145.74</v>
      </c>
      <c r="M257" s="149">
        <v>0</v>
      </c>
      <c r="N257" s="149">
        <v>0</v>
      </c>
      <c r="O257" s="149">
        <v>0</v>
      </c>
      <c r="P257" s="149">
        <v>0</v>
      </c>
      <c r="Q257" s="199">
        <v>0</v>
      </c>
      <c r="R257" s="199">
        <v>0</v>
      </c>
      <c r="S257" s="149">
        <v>0</v>
      </c>
      <c r="T257" s="149">
        <v>0</v>
      </c>
      <c r="U257" s="149">
        <v>0</v>
      </c>
      <c r="V257" s="149">
        <v>0</v>
      </c>
      <c r="W257" s="149">
        <v>0</v>
      </c>
    </row>
    <row r="258" customHeight="1" spans="1:23">
      <c r="A258" s="150"/>
      <c r="B258" s="150"/>
      <c r="C258" s="150"/>
      <c r="D258" s="150" t="s">
        <v>1676</v>
      </c>
      <c r="E258" s="150" t="s">
        <v>1677</v>
      </c>
      <c r="F258" s="149">
        <v>108.12</v>
      </c>
      <c r="G258" s="149">
        <v>0</v>
      </c>
      <c r="H258" s="149">
        <v>0</v>
      </c>
      <c r="I258" s="199">
        <v>0</v>
      </c>
      <c r="J258" s="199">
        <v>0</v>
      </c>
      <c r="K258" s="149">
        <v>0</v>
      </c>
      <c r="L258" s="149">
        <v>108.12</v>
      </c>
      <c r="M258" s="149">
        <v>0</v>
      </c>
      <c r="N258" s="149">
        <v>0</v>
      </c>
      <c r="O258" s="149">
        <v>0</v>
      </c>
      <c r="P258" s="149">
        <v>0</v>
      </c>
      <c r="Q258" s="199">
        <v>0</v>
      </c>
      <c r="R258" s="199">
        <v>0</v>
      </c>
      <c r="S258" s="149">
        <v>0</v>
      </c>
      <c r="T258" s="149">
        <v>0</v>
      </c>
      <c r="U258" s="149">
        <v>0</v>
      </c>
      <c r="V258" s="149">
        <v>0</v>
      </c>
      <c r="W258" s="149">
        <v>0</v>
      </c>
    </row>
    <row r="259" customHeight="1" spans="1:23">
      <c r="A259" s="150" t="s">
        <v>1611</v>
      </c>
      <c r="B259" s="150" t="s">
        <v>1176</v>
      </c>
      <c r="C259" s="150" t="s">
        <v>1176</v>
      </c>
      <c r="D259" s="150" t="s">
        <v>1678</v>
      </c>
      <c r="E259" s="150" t="s">
        <v>1679</v>
      </c>
      <c r="F259" s="149">
        <v>108.12</v>
      </c>
      <c r="G259" s="149">
        <v>0</v>
      </c>
      <c r="H259" s="149">
        <v>0</v>
      </c>
      <c r="I259" s="199">
        <v>0</v>
      </c>
      <c r="J259" s="199">
        <v>0</v>
      </c>
      <c r="K259" s="149">
        <v>0</v>
      </c>
      <c r="L259" s="149">
        <v>108.12</v>
      </c>
      <c r="M259" s="149">
        <v>0</v>
      </c>
      <c r="N259" s="149">
        <v>0</v>
      </c>
      <c r="O259" s="149">
        <v>0</v>
      </c>
      <c r="P259" s="149">
        <v>0</v>
      </c>
      <c r="Q259" s="199">
        <v>0</v>
      </c>
      <c r="R259" s="199">
        <v>0</v>
      </c>
      <c r="S259" s="149">
        <v>0</v>
      </c>
      <c r="T259" s="149">
        <v>0</v>
      </c>
      <c r="U259" s="149">
        <v>0</v>
      </c>
      <c r="V259" s="149">
        <v>0</v>
      </c>
      <c r="W259" s="149">
        <v>0</v>
      </c>
    </row>
    <row r="260" customHeight="1" spans="1:23">
      <c r="A260" s="150"/>
      <c r="B260" s="150"/>
      <c r="C260" s="150"/>
      <c r="D260" s="150" t="s">
        <v>1680</v>
      </c>
      <c r="E260" s="150" t="s">
        <v>1681</v>
      </c>
      <c r="F260" s="149">
        <v>529.98</v>
      </c>
      <c r="G260" s="149">
        <v>0</v>
      </c>
      <c r="H260" s="149">
        <v>0</v>
      </c>
      <c r="I260" s="199">
        <v>0</v>
      </c>
      <c r="J260" s="199">
        <v>0</v>
      </c>
      <c r="K260" s="149">
        <v>0</v>
      </c>
      <c r="L260" s="149">
        <v>529.98</v>
      </c>
      <c r="M260" s="149">
        <v>0</v>
      </c>
      <c r="N260" s="149">
        <v>0</v>
      </c>
      <c r="O260" s="149">
        <v>0</v>
      </c>
      <c r="P260" s="149">
        <v>0</v>
      </c>
      <c r="Q260" s="199">
        <v>0</v>
      </c>
      <c r="R260" s="199">
        <v>0</v>
      </c>
      <c r="S260" s="149">
        <v>0</v>
      </c>
      <c r="T260" s="149">
        <v>0</v>
      </c>
      <c r="U260" s="149">
        <v>0</v>
      </c>
      <c r="V260" s="149">
        <v>0</v>
      </c>
      <c r="W260" s="149">
        <v>0</v>
      </c>
    </row>
    <row r="261" customHeight="1" spans="1:23">
      <c r="A261" s="150" t="s">
        <v>1611</v>
      </c>
      <c r="B261" s="150" t="s">
        <v>1176</v>
      </c>
      <c r="C261" s="150" t="s">
        <v>1176</v>
      </c>
      <c r="D261" s="150" t="s">
        <v>1682</v>
      </c>
      <c r="E261" s="150" t="s">
        <v>1683</v>
      </c>
      <c r="F261" s="149">
        <v>529.98</v>
      </c>
      <c r="G261" s="149">
        <v>0</v>
      </c>
      <c r="H261" s="149">
        <v>0</v>
      </c>
      <c r="I261" s="199">
        <v>0</v>
      </c>
      <c r="J261" s="199">
        <v>0</v>
      </c>
      <c r="K261" s="149">
        <v>0</v>
      </c>
      <c r="L261" s="149">
        <v>529.98</v>
      </c>
      <c r="M261" s="149">
        <v>0</v>
      </c>
      <c r="N261" s="149">
        <v>0</v>
      </c>
      <c r="O261" s="149">
        <v>0</v>
      </c>
      <c r="P261" s="149">
        <v>0</v>
      </c>
      <c r="Q261" s="199">
        <v>0</v>
      </c>
      <c r="R261" s="199">
        <v>0</v>
      </c>
      <c r="S261" s="149">
        <v>0</v>
      </c>
      <c r="T261" s="149">
        <v>0</v>
      </c>
      <c r="U261" s="149">
        <v>0</v>
      </c>
      <c r="V261" s="149">
        <v>0</v>
      </c>
      <c r="W261" s="149">
        <v>0</v>
      </c>
    </row>
    <row r="262" customHeight="1" spans="1:23">
      <c r="A262" s="150"/>
      <c r="B262" s="150"/>
      <c r="C262" s="150"/>
      <c r="D262" s="150" t="s">
        <v>1684</v>
      </c>
      <c r="E262" s="150" t="s">
        <v>1685</v>
      </c>
      <c r="F262" s="149">
        <v>110.24</v>
      </c>
      <c r="G262" s="149">
        <v>0</v>
      </c>
      <c r="H262" s="149">
        <v>0</v>
      </c>
      <c r="I262" s="199">
        <v>0</v>
      </c>
      <c r="J262" s="199">
        <v>0</v>
      </c>
      <c r="K262" s="149">
        <v>0</v>
      </c>
      <c r="L262" s="149">
        <v>110.24</v>
      </c>
      <c r="M262" s="149">
        <v>0</v>
      </c>
      <c r="N262" s="149">
        <v>0</v>
      </c>
      <c r="O262" s="149">
        <v>0</v>
      </c>
      <c r="P262" s="149">
        <v>0</v>
      </c>
      <c r="Q262" s="199">
        <v>0</v>
      </c>
      <c r="R262" s="199">
        <v>0</v>
      </c>
      <c r="S262" s="149">
        <v>0</v>
      </c>
      <c r="T262" s="149">
        <v>0</v>
      </c>
      <c r="U262" s="149">
        <v>0</v>
      </c>
      <c r="V262" s="149">
        <v>0</v>
      </c>
      <c r="W262" s="149">
        <v>0</v>
      </c>
    </row>
    <row r="263" customHeight="1" spans="1:23">
      <c r="A263" s="150" t="s">
        <v>1611</v>
      </c>
      <c r="B263" s="150" t="s">
        <v>1176</v>
      </c>
      <c r="C263" s="150" t="s">
        <v>1176</v>
      </c>
      <c r="D263" s="150" t="s">
        <v>1686</v>
      </c>
      <c r="E263" s="150" t="s">
        <v>1687</v>
      </c>
      <c r="F263" s="149">
        <v>110.24</v>
      </c>
      <c r="G263" s="149">
        <v>0</v>
      </c>
      <c r="H263" s="149">
        <v>0</v>
      </c>
      <c r="I263" s="199">
        <v>0</v>
      </c>
      <c r="J263" s="199">
        <v>0</v>
      </c>
      <c r="K263" s="149">
        <v>0</v>
      </c>
      <c r="L263" s="149">
        <v>110.24</v>
      </c>
      <c r="M263" s="149">
        <v>0</v>
      </c>
      <c r="N263" s="149">
        <v>0</v>
      </c>
      <c r="O263" s="149">
        <v>0</v>
      </c>
      <c r="P263" s="149">
        <v>0</v>
      </c>
      <c r="Q263" s="199">
        <v>0</v>
      </c>
      <c r="R263" s="199">
        <v>0</v>
      </c>
      <c r="S263" s="149">
        <v>0</v>
      </c>
      <c r="T263" s="149">
        <v>0</v>
      </c>
      <c r="U263" s="149">
        <v>0</v>
      </c>
      <c r="V263" s="149">
        <v>0</v>
      </c>
      <c r="W263" s="149">
        <v>0</v>
      </c>
    </row>
    <row r="264" customHeight="1" spans="1:23">
      <c r="A264" s="150"/>
      <c r="B264" s="150"/>
      <c r="C264" s="150"/>
      <c r="D264" s="150" t="s">
        <v>1688</v>
      </c>
      <c r="E264" s="150" t="s">
        <v>1689</v>
      </c>
      <c r="F264" s="149">
        <v>109.55</v>
      </c>
      <c r="G264" s="149">
        <v>0</v>
      </c>
      <c r="H264" s="149">
        <v>0</v>
      </c>
      <c r="I264" s="199">
        <v>0</v>
      </c>
      <c r="J264" s="199">
        <v>0</v>
      </c>
      <c r="K264" s="149">
        <v>0</v>
      </c>
      <c r="L264" s="149">
        <v>109.55</v>
      </c>
      <c r="M264" s="149">
        <v>0</v>
      </c>
      <c r="N264" s="149">
        <v>0</v>
      </c>
      <c r="O264" s="149">
        <v>0</v>
      </c>
      <c r="P264" s="149">
        <v>0</v>
      </c>
      <c r="Q264" s="199">
        <v>0</v>
      </c>
      <c r="R264" s="199">
        <v>0</v>
      </c>
      <c r="S264" s="149">
        <v>0</v>
      </c>
      <c r="T264" s="149">
        <v>0</v>
      </c>
      <c r="U264" s="149">
        <v>0</v>
      </c>
      <c r="V264" s="149">
        <v>0</v>
      </c>
      <c r="W264" s="149">
        <v>0</v>
      </c>
    </row>
    <row r="265" customHeight="1" spans="1:23">
      <c r="A265" s="150" t="s">
        <v>1611</v>
      </c>
      <c r="B265" s="150" t="s">
        <v>1176</v>
      </c>
      <c r="C265" s="150" t="s">
        <v>1176</v>
      </c>
      <c r="D265" s="150" t="s">
        <v>1690</v>
      </c>
      <c r="E265" s="150" t="s">
        <v>1691</v>
      </c>
      <c r="F265" s="149">
        <v>109.55</v>
      </c>
      <c r="G265" s="149">
        <v>0</v>
      </c>
      <c r="H265" s="149">
        <v>0</v>
      </c>
      <c r="I265" s="199">
        <v>0</v>
      </c>
      <c r="J265" s="199">
        <v>0</v>
      </c>
      <c r="K265" s="149">
        <v>0</v>
      </c>
      <c r="L265" s="149">
        <v>109.55</v>
      </c>
      <c r="M265" s="149">
        <v>0</v>
      </c>
      <c r="N265" s="149">
        <v>0</v>
      </c>
      <c r="O265" s="149">
        <v>0</v>
      </c>
      <c r="P265" s="149">
        <v>0</v>
      </c>
      <c r="Q265" s="199">
        <v>0</v>
      </c>
      <c r="R265" s="199">
        <v>0</v>
      </c>
      <c r="S265" s="149">
        <v>0</v>
      </c>
      <c r="T265" s="149">
        <v>0</v>
      </c>
      <c r="U265" s="149">
        <v>0</v>
      </c>
      <c r="V265" s="149">
        <v>0</v>
      </c>
      <c r="W265" s="149">
        <v>0</v>
      </c>
    </row>
    <row r="266" customHeight="1" spans="1:23">
      <c r="A266" s="150"/>
      <c r="B266" s="150"/>
      <c r="C266" s="150"/>
      <c r="D266" s="150" t="s">
        <v>1692</v>
      </c>
      <c r="E266" s="150" t="s">
        <v>1693</v>
      </c>
      <c r="F266" s="149">
        <v>42.71</v>
      </c>
      <c r="G266" s="149">
        <v>0</v>
      </c>
      <c r="H266" s="149">
        <v>0</v>
      </c>
      <c r="I266" s="199">
        <v>0</v>
      </c>
      <c r="J266" s="199">
        <v>0</v>
      </c>
      <c r="K266" s="149">
        <v>0</v>
      </c>
      <c r="L266" s="149">
        <v>42.71</v>
      </c>
      <c r="M266" s="149">
        <v>0</v>
      </c>
      <c r="N266" s="149">
        <v>0</v>
      </c>
      <c r="O266" s="149">
        <v>0</v>
      </c>
      <c r="P266" s="149">
        <v>0</v>
      </c>
      <c r="Q266" s="199">
        <v>0</v>
      </c>
      <c r="R266" s="199">
        <v>0</v>
      </c>
      <c r="S266" s="149">
        <v>0</v>
      </c>
      <c r="T266" s="149">
        <v>0</v>
      </c>
      <c r="U266" s="149">
        <v>0</v>
      </c>
      <c r="V266" s="149">
        <v>0</v>
      </c>
      <c r="W266" s="149">
        <v>0</v>
      </c>
    </row>
    <row r="267" customHeight="1" spans="1:23">
      <c r="A267" s="150" t="s">
        <v>1611</v>
      </c>
      <c r="B267" s="150" t="s">
        <v>1176</v>
      </c>
      <c r="C267" s="150" t="s">
        <v>1176</v>
      </c>
      <c r="D267" s="150" t="s">
        <v>1694</v>
      </c>
      <c r="E267" s="150" t="s">
        <v>1695</v>
      </c>
      <c r="F267" s="149">
        <v>42.71</v>
      </c>
      <c r="G267" s="149">
        <v>0</v>
      </c>
      <c r="H267" s="149">
        <v>0</v>
      </c>
      <c r="I267" s="199">
        <v>0</v>
      </c>
      <c r="J267" s="199">
        <v>0</v>
      </c>
      <c r="K267" s="149">
        <v>0</v>
      </c>
      <c r="L267" s="149">
        <v>42.71</v>
      </c>
      <c r="M267" s="149">
        <v>0</v>
      </c>
      <c r="N267" s="149">
        <v>0</v>
      </c>
      <c r="O267" s="149">
        <v>0</v>
      </c>
      <c r="P267" s="149">
        <v>0</v>
      </c>
      <c r="Q267" s="199">
        <v>0</v>
      </c>
      <c r="R267" s="199">
        <v>0</v>
      </c>
      <c r="S267" s="149">
        <v>0</v>
      </c>
      <c r="T267" s="149">
        <v>0</v>
      </c>
      <c r="U267" s="149">
        <v>0</v>
      </c>
      <c r="V267" s="149">
        <v>0</v>
      </c>
      <c r="W267" s="149">
        <v>0</v>
      </c>
    </row>
    <row r="268" customHeight="1" spans="1:23">
      <c r="A268" s="150"/>
      <c r="B268" s="150"/>
      <c r="C268" s="150"/>
      <c r="D268" s="150" t="s">
        <v>1696</v>
      </c>
      <c r="E268" s="150" t="s">
        <v>1697</v>
      </c>
      <c r="F268" s="149">
        <v>20.64</v>
      </c>
      <c r="G268" s="149">
        <v>0</v>
      </c>
      <c r="H268" s="149">
        <v>0</v>
      </c>
      <c r="I268" s="199">
        <v>0</v>
      </c>
      <c r="J268" s="199">
        <v>0</v>
      </c>
      <c r="K268" s="149">
        <v>0</v>
      </c>
      <c r="L268" s="149">
        <v>20.64</v>
      </c>
      <c r="M268" s="149">
        <v>0</v>
      </c>
      <c r="N268" s="149">
        <v>0</v>
      </c>
      <c r="O268" s="149">
        <v>0</v>
      </c>
      <c r="P268" s="149">
        <v>0</v>
      </c>
      <c r="Q268" s="199">
        <v>0</v>
      </c>
      <c r="R268" s="199">
        <v>0</v>
      </c>
      <c r="S268" s="149">
        <v>0</v>
      </c>
      <c r="T268" s="149">
        <v>0</v>
      </c>
      <c r="U268" s="149">
        <v>0</v>
      </c>
      <c r="V268" s="149">
        <v>0</v>
      </c>
      <c r="W268" s="149">
        <v>0</v>
      </c>
    </row>
    <row r="269" customHeight="1" spans="1:23">
      <c r="A269" s="150" t="s">
        <v>1611</v>
      </c>
      <c r="B269" s="150" t="s">
        <v>1176</v>
      </c>
      <c r="C269" s="150" t="s">
        <v>1176</v>
      </c>
      <c r="D269" s="150" t="s">
        <v>1698</v>
      </c>
      <c r="E269" s="150" t="s">
        <v>1699</v>
      </c>
      <c r="F269" s="149">
        <v>20.64</v>
      </c>
      <c r="G269" s="149">
        <v>0</v>
      </c>
      <c r="H269" s="149">
        <v>0</v>
      </c>
      <c r="I269" s="199">
        <v>0</v>
      </c>
      <c r="J269" s="199">
        <v>0</v>
      </c>
      <c r="K269" s="149">
        <v>0</v>
      </c>
      <c r="L269" s="149">
        <v>20.64</v>
      </c>
      <c r="M269" s="149">
        <v>0</v>
      </c>
      <c r="N269" s="149">
        <v>0</v>
      </c>
      <c r="O269" s="149">
        <v>0</v>
      </c>
      <c r="P269" s="149">
        <v>0</v>
      </c>
      <c r="Q269" s="199">
        <v>0</v>
      </c>
      <c r="R269" s="199">
        <v>0</v>
      </c>
      <c r="S269" s="149">
        <v>0</v>
      </c>
      <c r="T269" s="149">
        <v>0</v>
      </c>
      <c r="U269" s="149">
        <v>0</v>
      </c>
      <c r="V269" s="149">
        <v>0</v>
      </c>
      <c r="W269" s="149">
        <v>0</v>
      </c>
    </row>
    <row r="270" customHeight="1" spans="1:23">
      <c r="A270" s="150"/>
      <c r="B270" s="150"/>
      <c r="C270" s="150"/>
      <c r="D270" s="150" t="s">
        <v>1700</v>
      </c>
      <c r="E270" s="150" t="s">
        <v>1701</v>
      </c>
      <c r="F270" s="149">
        <v>131.9</v>
      </c>
      <c r="G270" s="149">
        <v>0</v>
      </c>
      <c r="H270" s="149">
        <v>0</v>
      </c>
      <c r="I270" s="199">
        <v>0</v>
      </c>
      <c r="J270" s="199">
        <v>0</v>
      </c>
      <c r="K270" s="149">
        <v>0</v>
      </c>
      <c r="L270" s="149">
        <v>131.9</v>
      </c>
      <c r="M270" s="149">
        <v>0</v>
      </c>
      <c r="N270" s="149">
        <v>0</v>
      </c>
      <c r="O270" s="149">
        <v>0</v>
      </c>
      <c r="P270" s="149">
        <v>0</v>
      </c>
      <c r="Q270" s="199">
        <v>0</v>
      </c>
      <c r="R270" s="199">
        <v>0</v>
      </c>
      <c r="S270" s="149">
        <v>0</v>
      </c>
      <c r="T270" s="149">
        <v>0</v>
      </c>
      <c r="U270" s="149">
        <v>0</v>
      </c>
      <c r="V270" s="149">
        <v>0</v>
      </c>
      <c r="W270" s="149">
        <v>0</v>
      </c>
    </row>
    <row r="271" customHeight="1" spans="1:23">
      <c r="A271" s="150" t="s">
        <v>1611</v>
      </c>
      <c r="B271" s="150" t="s">
        <v>1176</v>
      </c>
      <c r="C271" s="150" t="s">
        <v>1176</v>
      </c>
      <c r="D271" s="150" t="s">
        <v>1702</v>
      </c>
      <c r="E271" s="150" t="s">
        <v>1703</v>
      </c>
      <c r="F271" s="149">
        <v>131.9</v>
      </c>
      <c r="G271" s="149">
        <v>0</v>
      </c>
      <c r="H271" s="149">
        <v>0</v>
      </c>
      <c r="I271" s="199">
        <v>0</v>
      </c>
      <c r="J271" s="199">
        <v>0</v>
      </c>
      <c r="K271" s="149">
        <v>0</v>
      </c>
      <c r="L271" s="149">
        <v>131.9</v>
      </c>
      <c r="M271" s="149">
        <v>0</v>
      </c>
      <c r="N271" s="149">
        <v>0</v>
      </c>
      <c r="O271" s="149">
        <v>0</v>
      </c>
      <c r="P271" s="149">
        <v>0</v>
      </c>
      <c r="Q271" s="199">
        <v>0</v>
      </c>
      <c r="R271" s="199">
        <v>0</v>
      </c>
      <c r="S271" s="149">
        <v>0</v>
      </c>
      <c r="T271" s="149">
        <v>0</v>
      </c>
      <c r="U271" s="149">
        <v>0</v>
      </c>
      <c r="V271" s="149">
        <v>0</v>
      </c>
      <c r="W271" s="149">
        <v>0</v>
      </c>
    </row>
    <row r="272" customHeight="1" spans="1:23">
      <c r="A272" s="150"/>
      <c r="B272" s="150"/>
      <c r="C272" s="150"/>
      <c r="D272" s="150" t="s">
        <v>1704</v>
      </c>
      <c r="E272" s="150" t="s">
        <v>1705</v>
      </c>
      <c r="F272" s="149">
        <v>104.32</v>
      </c>
      <c r="G272" s="149">
        <v>0</v>
      </c>
      <c r="H272" s="149">
        <v>0</v>
      </c>
      <c r="I272" s="199">
        <v>0</v>
      </c>
      <c r="J272" s="199">
        <v>0</v>
      </c>
      <c r="K272" s="149">
        <v>0</v>
      </c>
      <c r="L272" s="149">
        <v>104.32</v>
      </c>
      <c r="M272" s="149">
        <v>0</v>
      </c>
      <c r="N272" s="149">
        <v>0</v>
      </c>
      <c r="O272" s="149">
        <v>0</v>
      </c>
      <c r="P272" s="149">
        <v>0</v>
      </c>
      <c r="Q272" s="199">
        <v>0</v>
      </c>
      <c r="R272" s="199">
        <v>0</v>
      </c>
      <c r="S272" s="149">
        <v>0</v>
      </c>
      <c r="T272" s="149">
        <v>0</v>
      </c>
      <c r="U272" s="149">
        <v>0</v>
      </c>
      <c r="V272" s="149">
        <v>0</v>
      </c>
      <c r="W272" s="149">
        <v>0</v>
      </c>
    </row>
    <row r="273" customHeight="1" spans="1:23">
      <c r="A273" s="150" t="s">
        <v>1611</v>
      </c>
      <c r="B273" s="150" t="s">
        <v>1176</v>
      </c>
      <c r="C273" s="150" t="s">
        <v>1176</v>
      </c>
      <c r="D273" s="150" t="s">
        <v>1706</v>
      </c>
      <c r="E273" s="150" t="s">
        <v>1707</v>
      </c>
      <c r="F273" s="149">
        <v>104.32</v>
      </c>
      <c r="G273" s="149">
        <v>0</v>
      </c>
      <c r="H273" s="149">
        <v>0</v>
      </c>
      <c r="I273" s="199">
        <v>0</v>
      </c>
      <c r="J273" s="199">
        <v>0</v>
      </c>
      <c r="K273" s="149">
        <v>0</v>
      </c>
      <c r="L273" s="149">
        <v>104.32</v>
      </c>
      <c r="M273" s="149">
        <v>0</v>
      </c>
      <c r="N273" s="149">
        <v>0</v>
      </c>
      <c r="O273" s="149">
        <v>0</v>
      </c>
      <c r="P273" s="149">
        <v>0</v>
      </c>
      <c r="Q273" s="199">
        <v>0</v>
      </c>
      <c r="R273" s="199">
        <v>0</v>
      </c>
      <c r="S273" s="149">
        <v>0</v>
      </c>
      <c r="T273" s="149">
        <v>0</v>
      </c>
      <c r="U273" s="149">
        <v>0</v>
      </c>
      <c r="V273" s="149">
        <v>0</v>
      </c>
      <c r="W273" s="149">
        <v>0</v>
      </c>
    </row>
    <row r="274" customHeight="1" spans="1:23">
      <c r="A274" s="150"/>
      <c r="B274" s="150"/>
      <c r="C274" s="150"/>
      <c r="D274" s="150" t="s">
        <v>1708</v>
      </c>
      <c r="E274" s="150" t="s">
        <v>1709</v>
      </c>
      <c r="F274" s="149">
        <v>72.92</v>
      </c>
      <c r="G274" s="149">
        <v>0</v>
      </c>
      <c r="H274" s="149">
        <v>0</v>
      </c>
      <c r="I274" s="199">
        <v>0</v>
      </c>
      <c r="J274" s="199">
        <v>0</v>
      </c>
      <c r="K274" s="149">
        <v>0</v>
      </c>
      <c r="L274" s="149">
        <v>72.92</v>
      </c>
      <c r="M274" s="149">
        <v>0</v>
      </c>
      <c r="N274" s="149">
        <v>0</v>
      </c>
      <c r="O274" s="149">
        <v>0</v>
      </c>
      <c r="P274" s="149">
        <v>0</v>
      </c>
      <c r="Q274" s="199">
        <v>0</v>
      </c>
      <c r="R274" s="199">
        <v>0</v>
      </c>
      <c r="S274" s="149">
        <v>0</v>
      </c>
      <c r="T274" s="149">
        <v>0</v>
      </c>
      <c r="U274" s="149">
        <v>0</v>
      </c>
      <c r="V274" s="149">
        <v>0</v>
      </c>
      <c r="W274" s="149">
        <v>0</v>
      </c>
    </row>
    <row r="275" customHeight="1" spans="1:23">
      <c r="A275" s="150" t="s">
        <v>1611</v>
      </c>
      <c r="B275" s="150" t="s">
        <v>1176</v>
      </c>
      <c r="C275" s="150" t="s">
        <v>1176</v>
      </c>
      <c r="D275" s="150" t="s">
        <v>1710</v>
      </c>
      <c r="E275" s="150" t="s">
        <v>1711</v>
      </c>
      <c r="F275" s="149">
        <v>72.92</v>
      </c>
      <c r="G275" s="149">
        <v>0</v>
      </c>
      <c r="H275" s="149">
        <v>0</v>
      </c>
      <c r="I275" s="199">
        <v>0</v>
      </c>
      <c r="J275" s="199">
        <v>0</v>
      </c>
      <c r="K275" s="149">
        <v>0</v>
      </c>
      <c r="L275" s="149">
        <v>72.92</v>
      </c>
      <c r="M275" s="149">
        <v>0</v>
      </c>
      <c r="N275" s="149">
        <v>0</v>
      </c>
      <c r="O275" s="149">
        <v>0</v>
      </c>
      <c r="P275" s="149">
        <v>0</v>
      </c>
      <c r="Q275" s="199">
        <v>0</v>
      </c>
      <c r="R275" s="199">
        <v>0</v>
      </c>
      <c r="S275" s="149">
        <v>0</v>
      </c>
      <c r="T275" s="149">
        <v>0</v>
      </c>
      <c r="U275" s="149">
        <v>0</v>
      </c>
      <c r="V275" s="149">
        <v>0</v>
      </c>
      <c r="W275" s="149">
        <v>0</v>
      </c>
    </row>
    <row r="276" customHeight="1" spans="1:23">
      <c r="A276" s="150"/>
      <c r="B276" s="150"/>
      <c r="C276" s="150"/>
      <c r="D276" s="150" t="s">
        <v>1312</v>
      </c>
      <c r="E276" s="150" t="s">
        <v>1313</v>
      </c>
      <c r="F276" s="149">
        <v>90.69</v>
      </c>
      <c r="G276" s="149">
        <v>0</v>
      </c>
      <c r="H276" s="149">
        <v>0</v>
      </c>
      <c r="I276" s="199">
        <v>0</v>
      </c>
      <c r="J276" s="199">
        <v>0</v>
      </c>
      <c r="K276" s="149">
        <v>0</v>
      </c>
      <c r="L276" s="149">
        <v>90.69</v>
      </c>
      <c r="M276" s="149">
        <v>0</v>
      </c>
      <c r="N276" s="149">
        <v>0</v>
      </c>
      <c r="O276" s="149">
        <v>0</v>
      </c>
      <c r="P276" s="149">
        <v>0</v>
      </c>
      <c r="Q276" s="199">
        <v>0</v>
      </c>
      <c r="R276" s="199">
        <v>0</v>
      </c>
      <c r="S276" s="149">
        <v>0</v>
      </c>
      <c r="T276" s="149">
        <v>0</v>
      </c>
      <c r="U276" s="149">
        <v>0</v>
      </c>
      <c r="V276" s="149">
        <v>0</v>
      </c>
      <c r="W276" s="149">
        <v>0</v>
      </c>
    </row>
    <row r="277" customHeight="1" spans="1:23">
      <c r="A277" s="150" t="s">
        <v>1611</v>
      </c>
      <c r="B277" s="150" t="s">
        <v>1176</v>
      </c>
      <c r="C277" s="150" t="s">
        <v>1176</v>
      </c>
      <c r="D277" s="150" t="s">
        <v>1315</v>
      </c>
      <c r="E277" s="150" t="s">
        <v>1316</v>
      </c>
      <c r="F277" s="149">
        <v>90.69</v>
      </c>
      <c r="G277" s="149">
        <v>0</v>
      </c>
      <c r="H277" s="149">
        <v>0</v>
      </c>
      <c r="I277" s="199">
        <v>0</v>
      </c>
      <c r="J277" s="199">
        <v>0</v>
      </c>
      <c r="K277" s="149">
        <v>0</v>
      </c>
      <c r="L277" s="149">
        <v>90.69</v>
      </c>
      <c r="M277" s="149">
        <v>0</v>
      </c>
      <c r="N277" s="149">
        <v>0</v>
      </c>
      <c r="O277" s="149">
        <v>0</v>
      </c>
      <c r="P277" s="149">
        <v>0</v>
      </c>
      <c r="Q277" s="199">
        <v>0</v>
      </c>
      <c r="R277" s="199">
        <v>0</v>
      </c>
      <c r="S277" s="149">
        <v>0</v>
      </c>
      <c r="T277" s="149">
        <v>0</v>
      </c>
      <c r="U277" s="149">
        <v>0</v>
      </c>
      <c r="V277" s="149">
        <v>0</v>
      </c>
      <c r="W277" s="149">
        <v>0</v>
      </c>
    </row>
    <row r="278" customHeight="1" spans="1:23">
      <c r="A278" s="150"/>
      <c r="B278" s="150"/>
      <c r="C278" s="150"/>
      <c r="D278" s="150" t="s">
        <v>1712</v>
      </c>
      <c r="E278" s="150" t="s">
        <v>1713</v>
      </c>
      <c r="F278" s="149">
        <v>51.93</v>
      </c>
      <c r="G278" s="149">
        <v>0</v>
      </c>
      <c r="H278" s="149">
        <v>0</v>
      </c>
      <c r="I278" s="199">
        <v>0</v>
      </c>
      <c r="J278" s="199">
        <v>0</v>
      </c>
      <c r="K278" s="149">
        <v>0</v>
      </c>
      <c r="L278" s="149">
        <v>51.93</v>
      </c>
      <c r="M278" s="149">
        <v>0</v>
      </c>
      <c r="N278" s="149">
        <v>0</v>
      </c>
      <c r="O278" s="149">
        <v>0</v>
      </c>
      <c r="P278" s="149">
        <v>0</v>
      </c>
      <c r="Q278" s="199">
        <v>0</v>
      </c>
      <c r="R278" s="199">
        <v>0</v>
      </c>
      <c r="S278" s="149">
        <v>0</v>
      </c>
      <c r="T278" s="149">
        <v>0</v>
      </c>
      <c r="U278" s="149">
        <v>0</v>
      </c>
      <c r="V278" s="149">
        <v>0</v>
      </c>
      <c r="W278" s="149">
        <v>0</v>
      </c>
    </row>
    <row r="279" customHeight="1" spans="1:23">
      <c r="A279" s="150" t="s">
        <v>1611</v>
      </c>
      <c r="B279" s="150" t="s">
        <v>1176</v>
      </c>
      <c r="C279" s="150" t="s">
        <v>1176</v>
      </c>
      <c r="D279" s="150" t="s">
        <v>1714</v>
      </c>
      <c r="E279" s="150" t="s">
        <v>1715</v>
      </c>
      <c r="F279" s="149">
        <v>51.93</v>
      </c>
      <c r="G279" s="149">
        <v>0</v>
      </c>
      <c r="H279" s="149">
        <v>0</v>
      </c>
      <c r="I279" s="199">
        <v>0</v>
      </c>
      <c r="J279" s="199">
        <v>0</v>
      </c>
      <c r="K279" s="149">
        <v>0</v>
      </c>
      <c r="L279" s="149">
        <v>51.93</v>
      </c>
      <c r="M279" s="149">
        <v>0</v>
      </c>
      <c r="N279" s="149">
        <v>0</v>
      </c>
      <c r="O279" s="149">
        <v>0</v>
      </c>
      <c r="P279" s="149">
        <v>0</v>
      </c>
      <c r="Q279" s="199">
        <v>0</v>
      </c>
      <c r="R279" s="199">
        <v>0</v>
      </c>
      <c r="S279" s="149">
        <v>0</v>
      </c>
      <c r="T279" s="149">
        <v>0</v>
      </c>
      <c r="U279" s="149">
        <v>0</v>
      </c>
      <c r="V279" s="149">
        <v>0</v>
      </c>
      <c r="W279" s="149">
        <v>0</v>
      </c>
    </row>
    <row r="280" customHeight="1" spans="1:23">
      <c r="A280" s="150"/>
      <c r="B280" s="150"/>
      <c r="C280" s="150"/>
      <c r="D280" s="150" t="s">
        <v>1341</v>
      </c>
      <c r="E280" s="150" t="s">
        <v>1342</v>
      </c>
      <c r="F280" s="149">
        <v>33.16</v>
      </c>
      <c r="G280" s="149">
        <v>0</v>
      </c>
      <c r="H280" s="149">
        <v>0</v>
      </c>
      <c r="I280" s="199">
        <v>0</v>
      </c>
      <c r="J280" s="199">
        <v>0</v>
      </c>
      <c r="K280" s="149">
        <v>0</v>
      </c>
      <c r="L280" s="149">
        <v>33.16</v>
      </c>
      <c r="M280" s="149">
        <v>0</v>
      </c>
      <c r="N280" s="149">
        <v>0</v>
      </c>
      <c r="O280" s="149">
        <v>0</v>
      </c>
      <c r="P280" s="149">
        <v>0</v>
      </c>
      <c r="Q280" s="199">
        <v>0</v>
      </c>
      <c r="R280" s="199">
        <v>0</v>
      </c>
      <c r="S280" s="149">
        <v>0</v>
      </c>
      <c r="T280" s="149">
        <v>0</v>
      </c>
      <c r="U280" s="149">
        <v>0</v>
      </c>
      <c r="V280" s="149">
        <v>0</v>
      </c>
      <c r="W280" s="149">
        <v>0</v>
      </c>
    </row>
    <row r="281" customHeight="1" spans="1:23">
      <c r="A281" s="150" t="s">
        <v>1611</v>
      </c>
      <c r="B281" s="150" t="s">
        <v>1176</v>
      </c>
      <c r="C281" s="150" t="s">
        <v>1176</v>
      </c>
      <c r="D281" s="150" t="s">
        <v>1344</v>
      </c>
      <c r="E281" s="150" t="s">
        <v>1345</v>
      </c>
      <c r="F281" s="149">
        <v>33.16</v>
      </c>
      <c r="G281" s="149">
        <v>0</v>
      </c>
      <c r="H281" s="149">
        <v>0</v>
      </c>
      <c r="I281" s="199">
        <v>0</v>
      </c>
      <c r="J281" s="199">
        <v>0</v>
      </c>
      <c r="K281" s="149">
        <v>0</v>
      </c>
      <c r="L281" s="149">
        <v>33.16</v>
      </c>
      <c r="M281" s="149">
        <v>0</v>
      </c>
      <c r="N281" s="149">
        <v>0</v>
      </c>
      <c r="O281" s="149">
        <v>0</v>
      </c>
      <c r="P281" s="149">
        <v>0</v>
      </c>
      <c r="Q281" s="199">
        <v>0</v>
      </c>
      <c r="R281" s="199">
        <v>0</v>
      </c>
      <c r="S281" s="149">
        <v>0</v>
      </c>
      <c r="T281" s="149">
        <v>0</v>
      </c>
      <c r="U281" s="149">
        <v>0</v>
      </c>
      <c r="V281" s="149">
        <v>0</v>
      </c>
      <c r="W281" s="149">
        <v>0</v>
      </c>
    </row>
    <row r="282" customHeight="1" spans="1:23">
      <c r="A282" s="150"/>
      <c r="B282" s="150"/>
      <c r="C282" s="150"/>
      <c r="D282" s="150" t="s">
        <v>1177</v>
      </c>
      <c r="E282" s="150" t="s">
        <v>1716</v>
      </c>
      <c r="F282" s="149">
        <v>264.99</v>
      </c>
      <c r="G282" s="149">
        <v>0</v>
      </c>
      <c r="H282" s="149">
        <v>0</v>
      </c>
      <c r="I282" s="199">
        <v>0</v>
      </c>
      <c r="J282" s="199">
        <v>0</v>
      </c>
      <c r="K282" s="149">
        <v>0</v>
      </c>
      <c r="L282" s="149">
        <v>0</v>
      </c>
      <c r="M282" s="149">
        <v>264.99</v>
      </c>
      <c r="N282" s="149">
        <v>0</v>
      </c>
      <c r="O282" s="149">
        <v>0</v>
      </c>
      <c r="P282" s="149">
        <v>0</v>
      </c>
      <c r="Q282" s="199">
        <v>0</v>
      </c>
      <c r="R282" s="199">
        <v>0</v>
      </c>
      <c r="S282" s="149">
        <v>0</v>
      </c>
      <c r="T282" s="149">
        <v>0</v>
      </c>
      <c r="U282" s="149">
        <v>0</v>
      </c>
      <c r="V282" s="149">
        <v>0</v>
      </c>
      <c r="W282" s="149">
        <v>0</v>
      </c>
    </row>
    <row r="283" customHeight="1" spans="1:23">
      <c r="A283" s="150"/>
      <c r="B283" s="150"/>
      <c r="C283" s="150"/>
      <c r="D283" s="150" t="s">
        <v>1680</v>
      </c>
      <c r="E283" s="150" t="s">
        <v>1681</v>
      </c>
      <c r="F283" s="149">
        <v>264.99</v>
      </c>
      <c r="G283" s="149">
        <v>0</v>
      </c>
      <c r="H283" s="149">
        <v>0</v>
      </c>
      <c r="I283" s="199">
        <v>0</v>
      </c>
      <c r="J283" s="199">
        <v>0</v>
      </c>
      <c r="K283" s="149">
        <v>0</v>
      </c>
      <c r="L283" s="149">
        <v>0</v>
      </c>
      <c r="M283" s="149">
        <v>264.99</v>
      </c>
      <c r="N283" s="149">
        <v>0</v>
      </c>
      <c r="O283" s="149">
        <v>0</v>
      </c>
      <c r="P283" s="149">
        <v>0</v>
      </c>
      <c r="Q283" s="199">
        <v>0</v>
      </c>
      <c r="R283" s="199">
        <v>0</v>
      </c>
      <c r="S283" s="149">
        <v>0</v>
      </c>
      <c r="T283" s="149">
        <v>0</v>
      </c>
      <c r="U283" s="149">
        <v>0</v>
      </c>
      <c r="V283" s="149">
        <v>0</v>
      </c>
      <c r="W283" s="149">
        <v>0</v>
      </c>
    </row>
    <row r="284" customHeight="1" spans="1:23">
      <c r="A284" s="150" t="s">
        <v>1611</v>
      </c>
      <c r="B284" s="150" t="s">
        <v>1176</v>
      </c>
      <c r="C284" s="150" t="s">
        <v>1179</v>
      </c>
      <c r="D284" s="150" t="s">
        <v>1682</v>
      </c>
      <c r="E284" s="150" t="s">
        <v>1683</v>
      </c>
      <c r="F284" s="149">
        <v>264.99</v>
      </c>
      <c r="G284" s="149">
        <v>0</v>
      </c>
      <c r="H284" s="149">
        <v>0</v>
      </c>
      <c r="I284" s="199">
        <v>0</v>
      </c>
      <c r="J284" s="199">
        <v>0</v>
      </c>
      <c r="K284" s="149">
        <v>0</v>
      </c>
      <c r="L284" s="149">
        <v>0</v>
      </c>
      <c r="M284" s="149">
        <v>264.99</v>
      </c>
      <c r="N284" s="149">
        <v>0</v>
      </c>
      <c r="O284" s="149">
        <v>0</v>
      </c>
      <c r="P284" s="149">
        <v>0</v>
      </c>
      <c r="Q284" s="199">
        <v>0</v>
      </c>
      <c r="R284" s="199">
        <v>0</v>
      </c>
      <c r="S284" s="149">
        <v>0</v>
      </c>
      <c r="T284" s="149">
        <v>0</v>
      </c>
      <c r="U284" s="149">
        <v>0</v>
      </c>
      <c r="V284" s="149">
        <v>0</v>
      </c>
      <c r="W284" s="149">
        <v>0</v>
      </c>
    </row>
    <row r="285" customHeight="1" spans="1:23">
      <c r="A285" s="150"/>
      <c r="B285" s="150"/>
      <c r="C285" s="150"/>
      <c r="D285" s="150" t="s">
        <v>1268</v>
      </c>
      <c r="E285" s="150" t="s">
        <v>1717</v>
      </c>
      <c r="F285" s="149">
        <v>217.06</v>
      </c>
      <c r="G285" s="149">
        <v>0</v>
      </c>
      <c r="H285" s="149">
        <v>0</v>
      </c>
      <c r="I285" s="199">
        <v>0</v>
      </c>
      <c r="J285" s="199">
        <v>0</v>
      </c>
      <c r="K285" s="149">
        <v>0</v>
      </c>
      <c r="L285" s="149">
        <v>217.06</v>
      </c>
      <c r="M285" s="149">
        <v>0</v>
      </c>
      <c r="N285" s="149">
        <v>0</v>
      </c>
      <c r="O285" s="149">
        <v>0</v>
      </c>
      <c r="P285" s="149">
        <v>0</v>
      </c>
      <c r="Q285" s="199">
        <v>0</v>
      </c>
      <c r="R285" s="199">
        <v>0</v>
      </c>
      <c r="S285" s="149">
        <v>0</v>
      </c>
      <c r="T285" s="149">
        <v>0</v>
      </c>
      <c r="U285" s="149">
        <v>0</v>
      </c>
      <c r="V285" s="149">
        <v>0</v>
      </c>
      <c r="W285" s="149">
        <v>0</v>
      </c>
    </row>
    <row r="286" customHeight="1" spans="1:23">
      <c r="A286" s="150"/>
      <c r="B286" s="150"/>
      <c r="C286" s="150"/>
      <c r="D286" s="150" t="s">
        <v>1279</v>
      </c>
      <c r="E286" s="150" t="s">
        <v>1280</v>
      </c>
      <c r="F286" s="149">
        <v>91.78</v>
      </c>
      <c r="G286" s="149">
        <v>0</v>
      </c>
      <c r="H286" s="149">
        <v>0</v>
      </c>
      <c r="I286" s="199">
        <v>0</v>
      </c>
      <c r="J286" s="199">
        <v>0</v>
      </c>
      <c r="K286" s="149">
        <v>0</v>
      </c>
      <c r="L286" s="149">
        <v>91.78</v>
      </c>
      <c r="M286" s="149">
        <v>0</v>
      </c>
      <c r="N286" s="149">
        <v>0</v>
      </c>
      <c r="O286" s="149">
        <v>0</v>
      </c>
      <c r="P286" s="149">
        <v>0</v>
      </c>
      <c r="Q286" s="199">
        <v>0</v>
      </c>
      <c r="R286" s="199">
        <v>0</v>
      </c>
      <c r="S286" s="149">
        <v>0</v>
      </c>
      <c r="T286" s="149">
        <v>0</v>
      </c>
      <c r="U286" s="149">
        <v>0</v>
      </c>
      <c r="V286" s="149">
        <v>0</v>
      </c>
      <c r="W286" s="149">
        <v>0</v>
      </c>
    </row>
    <row r="287" customHeight="1" spans="1:23">
      <c r="A287" s="150" t="s">
        <v>1611</v>
      </c>
      <c r="B287" s="150" t="s">
        <v>1176</v>
      </c>
      <c r="C287" s="150" t="s">
        <v>1270</v>
      </c>
      <c r="D287" s="150" t="s">
        <v>1281</v>
      </c>
      <c r="E287" s="150" t="s">
        <v>1282</v>
      </c>
      <c r="F287" s="149">
        <v>91.78</v>
      </c>
      <c r="G287" s="149">
        <v>0</v>
      </c>
      <c r="H287" s="149">
        <v>0</v>
      </c>
      <c r="I287" s="199">
        <v>0</v>
      </c>
      <c r="J287" s="199">
        <v>0</v>
      </c>
      <c r="K287" s="149">
        <v>0</v>
      </c>
      <c r="L287" s="149">
        <v>91.78</v>
      </c>
      <c r="M287" s="149">
        <v>0</v>
      </c>
      <c r="N287" s="149">
        <v>0</v>
      </c>
      <c r="O287" s="149">
        <v>0</v>
      </c>
      <c r="P287" s="149">
        <v>0</v>
      </c>
      <c r="Q287" s="199">
        <v>0</v>
      </c>
      <c r="R287" s="199">
        <v>0</v>
      </c>
      <c r="S287" s="149">
        <v>0</v>
      </c>
      <c r="T287" s="149">
        <v>0</v>
      </c>
      <c r="U287" s="149">
        <v>0</v>
      </c>
      <c r="V287" s="149">
        <v>0</v>
      </c>
      <c r="W287" s="149">
        <v>0</v>
      </c>
    </row>
    <row r="288" customHeight="1" spans="1:23">
      <c r="A288" s="150"/>
      <c r="B288" s="150"/>
      <c r="C288" s="150"/>
      <c r="D288" s="150" t="s">
        <v>1718</v>
      </c>
      <c r="E288" s="150" t="s">
        <v>1719</v>
      </c>
      <c r="F288" s="149">
        <v>125.28</v>
      </c>
      <c r="G288" s="149">
        <v>0</v>
      </c>
      <c r="H288" s="149">
        <v>0</v>
      </c>
      <c r="I288" s="199">
        <v>0</v>
      </c>
      <c r="J288" s="199">
        <v>0</v>
      </c>
      <c r="K288" s="149">
        <v>0</v>
      </c>
      <c r="L288" s="149">
        <v>125.28</v>
      </c>
      <c r="M288" s="149">
        <v>0</v>
      </c>
      <c r="N288" s="149">
        <v>0</v>
      </c>
      <c r="O288" s="149">
        <v>0</v>
      </c>
      <c r="P288" s="149">
        <v>0</v>
      </c>
      <c r="Q288" s="199">
        <v>0</v>
      </c>
      <c r="R288" s="199">
        <v>0</v>
      </c>
      <c r="S288" s="149">
        <v>0</v>
      </c>
      <c r="T288" s="149">
        <v>0</v>
      </c>
      <c r="U288" s="149">
        <v>0</v>
      </c>
      <c r="V288" s="149">
        <v>0</v>
      </c>
      <c r="W288" s="149">
        <v>0</v>
      </c>
    </row>
    <row r="289" customHeight="1" spans="1:23">
      <c r="A289" s="150" t="s">
        <v>1611</v>
      </c>
      <c r="B289" s="150" t="s">
        <v>1176</v>
      </c>
      <c r="C289" s="150" t="s">
        <v>1270</v>
      </c>
      <c r="D289" s="150" t="s">
        <v>1720</v>
      </c>
      <c r="E289" s="150" t="s">
        <v>1721</v>
      </c>
      <c r="F289" s="149">
        <v>125.28</v>
      </c>
      <c r="G289" s="149">
        <v>0</v>
      </c>
      <c r="H289" s="149">
        <v>0</v>
      </c>
      <c r="I289" s="199">
        <v>0</v>
      </c>
      <c r="J289" s="199">
        <v>0</v>
      </c>
      <c r="K289" s="149">
        <v>0</v>
      </c>
      <c r="L289" s="149">
        <v>125.28</v>
      </c>
      <c r="M289" s="149">
        <v>0</v>
      </c>
      <c r="N289" s="149">
        <v>0</v>
      </c>
      <c r="O289" s="149">
        <v>0</v>
      </c>
      <c r="P289" s="149">
        <v>0</v>
      </c>
      <c r="Q289" s="199">
        <v>0</v>
      </c>
      <c r="R289" s="199">
        <v>0</v>
      </c>
      <c r="S289" s="149">
        <v>0</v>
      </c>
      <c r="T289" s="149">
        <v>0</v>
      </c>
      <c r="U289" s="149">
        <v>0</v>
      </c>
      <c r="V289" s="149">
        <v>0</v>
      </c>
      <c r="W289" s="149">
        <v>0</v>
      </c>
    </row>
    <row r="290" customHeight="1" spans="1:23">
      <c r="A290" s="150"/>
      <c r="B290" s="150"/>
      <c r="C290" s="150"/>
      <c r="D290" s="150" t="s">
        <v>1286</v>
      </c>
      <c r="E290" s="150" t="s">
        <v>1730</v>
      </c>
      <c r="F290" s="149">
        <v>260.26</v>
      </c>
      <c r="G290" s="149">
        <v>64.55</v>
      </c>
      <c r="H290" s="149">
        <v>169.69</v>
      </c>
      <c r="I290" s="199">
        <v>19.18</v>
      </c>
      <c r="J290" s="199">
        <v>6.84</v>
      </c>
      <c r="K290" s="149">
        <v>0</v>
      </c>
      <c r="L290" s="149">
        <v>0</v>
      </c>
      <c r="M290" s="149">
        <v>0</v>
      </c>
      <c r="N290" s="149">
        <v>0</v>
      </c>
      <c r="O290" s="149">
        <v>0</v>
      </c>
      <c r="P290" s="149">
        <v>0</v>
      </c>
      <c r="Q290" s="199">
        <v>0</v>
      </c>
      <c r="R290" s="199">
        <v>0</v>
      </c>
      <c r="S290" s="149">
        <v>0</v>
      </c>
      <c r="T290" s="149">
        <v>0</v>
      </c>
      <c r="U290" s="149">
        <v>0</v>
      </c>
      <c r="V290" s="149">
        <v>0</v>
      </c>
      <c r="W290" s="149">
        <v>0</v>
      </c>
    </row>
    <row r="291" customHeight="1" spans="1:23">
      <c r="A291" s="150"/>
      <c r="B291" s="150"/>
      <c r="C291" s="150"/>
      <c r="D291" s="150" t="s">
        <v>1157</v>
      </c>
      <c r="E291" s="150" t="s">
        <v>1731</v>
      </c>
      <c r="F291" s="149">
        <v>260.26</v>
      </c>
      <c r="G291" s="149">
        <v>64.55</v>
      </c>
      <c r="H291" s="149">
        <v>169.69</v>
      </c>
      <c r="I291" s="199">
        <v>19.18</v>
      </c>
      <c r="J291" s="199">
        <v>6.84</v>
      </c>
      <c r="K291" s="149">
        <v>0</v>
      </c>
      <c r="L291" s="149">
        <v>0</v>
      </c>
      <c r="M291" s="149">
        <v>0</v>
      </c>
      <c r="N291" s="149">
        <v>0</v>
      </c>
      <c r="O291" s="149">
        <v>0</v>
      </c>
      <c r="P291" s="149">
        <v>0</v>
      </c>
      <c r="Q291" s="199">
        <v>0</v>
      </c>
      <c r="R291" s="199">
        <v>0</v>
      </c>
      <c r="S291" s="149">
        <v>0</v>
      </c>
      <c r="T291" s="149">
        <v>0</v>
      </c>
      <c r="U291" s="149">
        <v>0</v>
      </c>
      <c r="V291" s="149">
        <v>0</v>
      </c>
      <c r="W291" s="149">
        <v>0</v>
      </c>
    </row>
    <row r="292" customHeight="1" spans="1:23">
      <c r="A292" s="150"/>
      <c r="B292" s="150"/>
      <c r="C292" s="150"/>
      <c r="D292" s="150" t="s">
        <v>1619</v>
      </c>
      <c r="E292" s="150" t="s">
        <v>1620</v>
      </c>
      <c r="F292" s="149">
        <v>260.26</v>
      </c>
      <c r="G292" s="149">
        <v>64.55</v>
      </c>
      <c r="H292" s="149">
        <v>169.69</v>
      </c>
      <c r="I292" s="199">
        <v>19.18</v>
      </c>
      <c r="J292" s="199">
        <v>6.84</v>
      </c>
      <c r="K292" s="149">
        <v>0</v>
      </c>
      <c r="L292" s="149">
        <v>0</v>
      </c>
      <c r="M292" s="149">
        <v>0</v>
      </c>
      <c r="N292" s="149">
        <v>0</v>
      </c>
      <c r="O292" s="149">
        <v>0</v>
      </c>
      <c r="P292" s="149">
        <v>0</v>
      </c>
      <c r="Q292" s="199">
        <v>0</v>
      </c>
      <c r="R292" s="199">
        <v>0</v>
      </c>
      <c r="S292" s="149">
        <v>0</v>
      </c>
      <c r="T292" s="149">
        <v>0</v>
      </c>
      <c r="U292" s="149">
        <v>0</v>
      </c>
      <c r="V292" s="149">
        <v>0</v>
      </c>
      <c r="W292" s="149">
        <v>0</v>
      </c>
    </row>
    <row r="293" customHeight="1" spans="1:23">
      <c r="A293" s="150" t="s">
        <v>1611</v>
      </c>
      <c r="B293" s="150" t="s">
        <v>1291</v>
      </c>
      <c r="C293" s="150" t="s">
        <v>1161</v>
      </c>
      <c r="D293" s="150" t="s">
        <v>1732</v>
      </c>
      <c r="E293" s="150" t="s">
        <v>1733</v>
      </c>
      <c r="F293" s="149">
        <v>260.26</v>
      </c>
      <c r="G293" s="149">
        <v>64.55</v>
      </c>
      <c r="H293" s="149">
        <v>169.69</v>
      </c>
      <c r="I293" s="199">
        <v>19.18</v>
      </c>
      <c r="J293" s="199">
        <v>6.84</v>
      </c>
      <c r="K293" s="149">
        <v>0</v>
      </c>
      <c r="L293" s="149">
        <v>0</v>
      </c>
      <c r="M293" s="149">
        <v>0</v>
      </c>
      <c r="N293" s="149">
        <v>0</v>
      </c>
      <c r="O293" s="149">
        <v>0</v>
      </c>
      <c r="P293" s="149">
        <v>0</v>
      </c>
      <c r="Q293" s="199">
        <v>0</v>
      </c>
      <c r="R293" s="199">
        <v>0</v>
      </c>
      <c r="S293" s="149">
        <v>0</v>
      </c>
      <c r="T293" s="149">
        <v>0</v>
      </c>
      <c r="U293" s="149">
        <v>0</v>
      </c>
      <c r="V293" s="149">
        <v>0</v>
      </c>
      <c r="W293" s="149">
        <v>0</v>
      </c>
    </row>
    <row r="294" customHeight="1" spans="1:23">
      <c r="A294" s="150"/>
      <c r="B294" s="150"/>
      <c r="C294" s="150"/>
      <c r="D294" s="150" t="s">
        <v>1295</v>
      </c>
      <c r="E294" s="150" t="s">
        <v>1735</v>
      </c>
      <c r="F294" s="149">
        <v>186.76</v>
      </c>
      <c r="G294" s="149">
        <v>49.47</v>
      </c>
      <c r="H294" s="149">
        <v>119.45</v>
      </c>
      <c r="I294" s="199">
        <v>13.88</v>
      </c>
      <c r="J294" s="199">
        <v>3.96</v>
      </c>
      <c r="K294" s="149">
        <v>0</v>
      </c>
      <c r="L294" s="149">
        <v>0</v>
      </c>
      <c r="M294" s="149">
        <v>0</v>
      </c>
      <c r="N294" s="149">
        <v>0</v>
      </c>
      <c r="O294" s="149">
        <v>0</v>
      </c>
      <c r="P294" s="149">
        <v>0</v>
      </c>
      <c r="Q294" s="199">
        <v>0</v>
      </c>
      <c r="R294" s="199">
        <v>0</v>
      </c>
      <c r="S294" s="149">
        <v>0</v>
      </c>
      <c r="T294" s="149">
        <v>0</v>
      </c>
      <c r="U294" s="149">
        <v>0</v>
      </c>
      <c r="V294" s="149">
        <v>0</v>
      </c>
      <c r="W294" s="149">
        <v>0</v>
      </c>
    </row>
    <row r="295" customHeight="1" spans="1:23">
      <c r="A295" s="150"/>
      <c r="B295" s="150"/>
      <c r="C295" s="150"/>
      <c r="D295" s="150" t="s">
        <v>1157</v>
      </c>
      <c r="E295" s="150" t="s">
        <v>1736</v>
      </c>
      <c r="F295" s="149">
        <v>186.76</v>
      </c>
      <c r="G295" s="149">
        <v>49.47</v>
      </c>
      <c r="H295" s="149">
        <v>119.45</v>
      </c>
      <c r="I295" s="199">
        <v>13.88</v>
      </c>
      <c r="J295" s="199">
        <v>3.96</v>
      </c>
      <c r="K295" s="149">
        <v>0</v>
      </c>
      <c r="L295" s="149">
        <v>0</v>
      </c>
      <c r="M295" s="149">
        <v>0</v>
      </c>
      <c r="N295" s="149">
        <v>0</v>
      </c>
      <c r="O295" s="149">
        <v>0</v>
      </c>
      <c r="P295" s="149">
        <v>0</v>
      </c>
      <c r="Q295" s="199">
        <v>0</v>
      </c>
      <c r="R295" s="199">
        <v>0</v>
      </c>
      <c r="S295" s="149">
        <v>0</v>
      </c>
      <c r="T295" s="149">
        <v>0</v>
      </c>
      <c r="U295" s="149">
        <v>0</v>
      </c>
      <c r="V295" s="149">
        <v>0</v>
      </c>
      <c r="W295" s="149">
        <v>0</v>
      </c>
    </row>
    <row r="296" customHeight="1" spans="1:23">
      <c r="A296" s="150"/>
      <c r="B296" s="150"/>
      <c r="C296" s="150"/>
      <c r="D296" s="150" t="s">
        <v>1737</v>
      </c>
      <c r="E296" s="150" t="s">
        <v>1738</v>
      </c>
      <c r="F296" s="149">
        <v>186.76</v>
      </c>
      <c r="G296" s="149">
        <v>49.47</v>
      </c>
      <c r="H296" s="149">
        <v>119.45</v>
      </c>
      <c r="I296" s="199">
        <v>13.88</v>
      </c>
      <c r="J296" s="199">
        <v>3.96</v>
      </c>
      <c r="K296" s="149">
        <v>0</v>
      </c>
      <c r="L296" s="149">
        <v>0</v>
      </c>
      <c r="M296" s="149">
        <v>0</v>
      </c>
      <c r="N296" s="149">
        <v>0</v>
      </c>
      <c r="O296" s="149">
        <v>0</v>
      </c>
      <c r="P296" s="149">
        <v>0</v>
      </c>
      <c r="Q296" s="199">
        <v>0</v>
      </c>
      <c r="R296" s="199">
        <v>0</v>
      </c>
      <c r="S296" s="149">
        <v>0</v>
      </c>
      <c r="T296" s="149">
        <v>0</v>
      </c>
      <c r="U296" s="149">
        <v>0</v>
      </c>
      <c r="V296" s="149">
        <v>0</v>
      </c>
      <c r="W296" s="149">
        <v>0</v>
      </c>
    </row>
    <row r="297" customHeight="1" spans="1:23">
      <c r="A297" s="150" t="s">
        <v>1611</v>
      </c>
      <c r="B297" s="150" t="s">
        <v>1300</v>
      </c>
      <c r="C297" s="150" t="s">
        <v>1161</v>
      </c>
      <c r="D297" s="150" t="s">
        <v>1739</v>
      </c>
      <c r="E297" s="150" t="s">
        <v>1740</v>
      </c>
      <c r="F297" s="149">
        <v>186.76</v>
      </c>
      <c r="G297" s="149">
        <v>49.47</v>
      </c>
      <c r="H297" s="149">
        <v>119.45</v>
      </c>
      <c r="I297" s="199">
        <v>13.88</v>
      </c>
      <c r="J297" s="199">
        <v>3.96</v>
      </c>
      <c r="K297" s="149">
        <v>0</v>
      </c>
      <c r="L297" s="149">
        <v>0</v>
      </c>
      <c r="M297" s="149">
        <v>0</v>
      </c>
      <c r="N297" s="149">
        <v>0</v>
      </c>
      <c r="O297" s="149">
        <v>0</v>
      </c>
      <c r="P297" s="149">
        <v>0</v>
      </c>
      <c r="Q297" s="199">
        <v>0</v>
      </c>
      <c r="R297" s="199">
        <v>0</v>
      </c>
      <c r="S297" s="149">
        <v>0</v>
      </c>
      <c r="T297" s="149">
        <v>0</v>
      </c>
      <c r="U297" s="149">
        <v>0</v>
      </c>
      <c r="V297" s="149">
        <v>0</v>
      </c>
      <c r="W297" s="149">
        <v>0</v>
      </c>
    </row>
    <row r="298" customHeight="1" spans="1:23">
      <c r="A298" s="150"/>
      <c r="B298" s="150"/>
      <c r="C298" s="150"/>
      <c r="D298" s="150" t="s">
        <v>1329</v>
      </c>
      <c r="E298" s="150" t="s">
        <v>1747</v>
      </c>
      <c r="F298" s="149">
        <v>2640.03</v>
      </c>
      <c r="G298" s="149">
        <v>0</v>
      </c>
      <c r="H298" s="149">
        <v>0</v>
      </c>
      <c r="I298" s="199">
        <v>0</v>
      </c>
      <c r="J298" s="199">
        <v>0</v>
      </c>
      <c r="K298" s="149">
        <v>0</v>
      </c>
      <c r="L298" s="149">
        <v>2640.03</v>
      </c>
      <c r="M298" s="149">
        <v>0</v>
      </c>
      <c r="N298" s="149">
        <v>0</v>
      </c>
      <c r="O298" s="149">
        <v>0</v>
      </c>
      <c r="P298" s="149">
        <v>0</v>
      </c>
      <c r="Q298" s="199">
        <v>0</v>
      </c>
      <c r="R298" s="199">
        <v>0</v>
      </c>
      <c r="S298" s="149">
        <v>0</v>
      </c>
      <c r="T298" s="149">
        <v>0</v>
      </c>
      <c r="U298" s="149">
        <v>0</v>
      </c>
      <c r="V298" s="149">
        <v>0</v>
      </c>
      <c r="W298" s="149">
        <v>0</v>
      </c>
    </row>
    <row r="299" customHeight="1" spans="1:23">
      <c r="A299" s="150"/>
      <c r="B299" s="150"/>
      <c r="C299" s="150"/>
      <c r="D299" s="150" t="s">
        <v>1183</v>
      </c>
      <c r="E299" s="150" t="s">
        <v>1749</v>
      </c>
      <c r="F299" s="149">
        <v>2640.03</v>
      </c>
      <c r="G299" s="149">
        <v>0</v>
      </c>
      <c r="H299" s="149">
        <v>0</v>
      </c>
      <c r="I299" s="199">
        <v>0</v>
      </c>
      <c r="J299" s="199">
        <v>0</v>
      </c>
      <c r="K299" s="149">
        <v>0</v>
      </c>
      <c r="L299" s="149">
        <v>2640.03</v>
      </c>
      <c r="M299" s="149">
        <v>0</v>
      </c>
      <c r="N299" s="149">
        <v>0</v>
      </c>
      <c r="O299" s="149">
        <v>0</v>
      </c>
      <c r="P299" s="149">
        <v>0</v>
      </c>
      <c r="Q299" s="199">
        <v>0</v>
      </c>
      <c r="R299" s="199">
        <v>0</v>
      </c>
      <c r="S299" s="149">
        <v>0</v>
      </c>
      <c r="T299" s="149">
        <v>0</v>
      </c>
      <c r="U299" s="149">
        <v>0</v>
      </c>
      <c r="V299" s="149">
        <v>0</v>
      </c>
      <c r="W299" s="149">
        <v>0</v>
      </c>
    </row>
    <row r="300" customHeight="1" spans="1:23">
      <c r="A300" s="150"/>
      <c r="B300" s="150"/>
      <c r="C300" s="150"/>
      <c r="D300" s="150" t="s">
        <v>1204</v>
      </c>
      <c r="E300" s="150" t="s">
        <v>1205</v>
      </c>
      <c r="F300" s="149">
        <v>316.53</v>
      </c>
      <c r="G300" s="149">
        <v>0</v>
      </c>
      <c r="H300" s="149">
        <v>0</v>
      </c>
      <c r="I300" s="199">
        <v>0</v>
      </c>
      <c r="J300" s="199">
        <v>0</v>
      </c>
      <c r="K300" s="149">
        <v>0</v>
      </c>
      <c r="L300" s="149">
        <v>316.53</v>
      </c>
      <c r="M300" s="149">
        <v>0</v>
      </c>
      <c r="N300" s="149">
        <v>0</v>
      </c>
      <c r="O300" s="149">
        <v>0</v>
      </c>
      <c r="P300" s="149">
        <v>0</v>
      </c>
      <c r="Q300" s="199">
        <v>0</v>
      </c>
      <c r="R300" s="199">
        <v>0</v>
      </c>
      <c r="S300" s="149">
        <v>0</v>
      </c>
      <c r="T300" s="149">
        <v>0</v>
      </c>
      <c r="U300" s="149">
        <v>0</v>
      </c>
      <c r="V300" s="149">
        <v>0</v>
      </c>
      <c r="W300" s="149">
        <v>0</v>
      </c>
    </row>
    <row r="301" customHeight="1" spans="1:23">
      <c r="A301" s="150" t="s">
        <v>1611</v>
      </c>
      <c r="B301" s="150" t="s">
        <v>1334</v>
      </c>
      <c r="C301" s="150" t="s">
        <v>1185</v>
      </c>
      <c r="D301" s="150" t="s">
        <v>1206</v>
      </c>
      <c r="E301" s="150" t="s">
        <v>1207</v>
      </c>
      <c r="F301" s="149">
        <v>262.6</v>
      </c>
      <c r="G301" s="149">
        <v>0</v>
      </c>
      <c r="H301" s="149">
        <v>0</v>
      </c>
      <c r="I301" s="199">
        <v>0</v>
      </c>
      <c r="J301" s="199">
        <v>0</v>
      </c>
      <c r="K301" s="149">
        <v>0</v>
      </c>
      <c r="L301" s="149">
        <v>262.6</v>
      </c>
      <c r="M301" s="149">
        <v>0</v>
      </c>
      <c r="N301" s="149">
        <v>0</v>
      </c>
      <c r="O301" s="149">
        <v>0</v>
      </c>
      <c r="P301" s="149">
        <v>0</v>
      </c>
      <c r="Q301" s="199">
        <v>0</v>
      </c>
      <c r="R301" s="199">
        <v>0</v>
      </c>
      <c r="S301" s="149">
        <v>0</v>
      </c>
      <c r="T301" s="149">
        <v>0</v>
      </c>
      <c r="U301" s="149">
        <v>0</v>
      </c>
      <c r="V301" s="149">
        <v>0</v>
      </c>
      <c r="W301" s="149">
        <v>0</v>
      </c>
    </row>
    <row r="302" customHeight="1" spans="1:23">
      <c r="A302" s="150" t="s">
        <v>1611</v>
      </c>
      <c r="B302" s="150" t="s">
        <v>1334</v>
      </c>
      <c r="C302" s="150" t="s">
        <v>1185</v>
      </c>
      <c r="D302" s="150" t="s">
        <v>1221</v>
      </c>
      <c r="E302" s="150" t="s">
        <v>1222</v>
      </c>
      <c r="F302" s="149">
        <v>36.96</v>
      </c>
      <c r="G302" s="149">
        <v>0</v>
      </c>
      <c r="H302" s="149">
        <v>0</v>
      </c>
      <c r="I302" s="199">
        <v>0</v>
      </c>
      <c r="J302" s="199">
        <v>0</v>
      </c>
      <c r="K302" s="149">
        <v>0</v>
      </c>
      <c r="L302" s="149">
        <v>36.96</v>
      </c>
      <c r="M302" s="149">
        <v>0</v>
      </c>
      <c r="N302" s="149">
        <v>0</v>
      </c>
      <c r="O302" s="149">
        <v>0</v>
      </c>
      <c r="P302" s="149">
        <v>0</v>
      </c>
      <c r="Q302" s="199">
        <v>0</v>
      </c>
      <c r="R302" s="199">
        <v>0</v>
      </c>
      <c r="S302" s="149">
        <v>0</v>
      </c>
      <c r="T302" s="149">
        <v>0</v>
      </c>
      <c r="U302" s="149">
        <v>0</v>
      </c>
      <c r="V302" s="149">
        <v>0</v>
      </c>
      <c r="W302" s="149">
        <v>0</v>
      </c>
    </row>
    <row r="303" customHeight="1" spans="1:23">
      <c r="A303" s="150" t="s">
        <v>1611</v>
      </c>
      <c r="B303" s="150" t="s">
        <v>1334</v>
      </c>
      <c r="C303" s="150" t="s">
        <v>1185</v>
      </c>
      <c r="D303" s="150" t="s">
        <v>1223</v>
      </c>
      <c r="E303" s="150" t="s">
        <v>1224</v>
      </c>
      <c r="F303" s="149">
        <v>16.97</v>
      </c>
      <c r="G303" s="149">
        <v>0</v>
      </c>
      <c r="H303" s="149">
        <v>0</v>
      </c>
      <c r="I303" s="199">
        <v>0</v>
      </c>
      <c r="J303" s="199">
        <v>0</v>
      </c>
      <c r="K303" s="149">
        <v>0</v>
      </c>
      <c r="L303" s="149">
        <v>16.97</v>
      </c>
      <c r="M303" s="149">
        <v>0</v>
      </c>
      <c r="N303" s="149">
        <v>0</v>
      </c>
      <c r="O303" s="149">
        <v>0</v>
      </c>
      <c r="P303" s="149">
        <v>0</v>
      </c>
      <c r="Q303" s="199">
        <v>0</v>
      </c>
      <c r="R303" s="199">
        <v>0</v>
      </c>
      <c r="S303" s="149">
        <v>0</v>
      </c>
      <c r="T303" s="149">
        <v>0</v>
      </c>
      <c r="U303" s="149">
        <v>0</v>
      </c>
      <c r="V303" s="149">
        <v>0</v>
      </c>
      <c r="W303" s="149">
        <v>0</v>
      </c>
    </row>
    <row r="304" customHeight="1" spans="1:23">
      <c r="A304" s="150"/>
      <c r="B304" s="150"/>
      <c r="C304" s="150"/>
      <c r="D304" s="150" t="s">
        <v>1189</v>
      </c>
      <c r="E304" s="150" t="s">
        <v>1190</v>
      </c>
      <c r="F304" s="149">
        <v>200.54</v>
      </c>
      <c r="G304" s="149">
        <v>0</v>
      </c>
      <c r="H304" s="149">
        <v>0</v>
      </c>
      <c r="I304" s="199">
        <v>0</v>
      </c>
      <c r="J304" s="199">
        <v>0</v>
      </c>
      <c r="K304" s="149">
        <v>0</v>
      </c>
      <c r="L304" s="149">
        <v>200.54</v>
      </c>
      <c r="M304" s="149">
        <v>0</v>
      </c>
      <c r="N304" s="149">
        <v>0</v>
      </c>
      <c r="O304" s="149">
        <v>0</v>
      </c>
      <c r="P304" s="149">
        <v>0</v>
      </c>
      <c r="Q304" s="199">
        <v>0</v>
      </c>
      <c r="R304" s="199">
        <v>0</v>
      </c>
      <c r="S304" s="149">
        <v>0</v>
      </c>
      <c r="T304" s="149">
        <v>0</v>
      </c>
      <c r="U304" s="149">
        <v>0</v>
      </c>
      <c r="V304" s="149">
        <v>0</v>
      </c>
      <c r="W304" s="149">
        <v>0</v>
      </c>
    </row>
    <row r="305" customHeight="1" spans="1:23">
      <c r="A305" s="150" t="s">
        <v>1611</v>
      </c>
      <c r="B305" s="150" t="s">
        <v>1334</v>
      </c>
      <c r="C305" s="150" t="s">
        <v>1185</v>
      </c>
      <c r="D305" s="150" t="s">
        <v>1191</v>
      </c>
      <c r="E305" s="150" t="s">
        <v>1192</v>
      </c>
      <c r="F305" s="149">
        <v>200.54</v>
      </c>
      <c r="G305" s="149">
        <v>0</v>
      </c>
      <c r="H305" s="149">
        <v>0</v>
      </c>
      <c r="I305" s="199">
        <v>0</v>
      </c>
      <c r="J305" s="199">
        <v>0</v>
      </c>
      <c r="K305" s="149">
        <v>0</v>
      </c>
      <c r="L305" s="149">
        <v>200.54</v>
      </c>
      <c r="M305" s="149">
        <v>0</v>
      </c>
      <c r="N305" s="149">
        <v>0</v>
      </c>
      <c r="O305" s="149">
        <v>0</v>
      </c>
      <c r="P305" s="149">
        <v>0</v>
      </c>
      <c r="Q305" s="199">
        <v>0</v>
      </c>
      <c r="R305" s="199">
        <v>0</v>
      </c>
      <c r="S305" s="149">
        <v>0</v>
      </c>
      <c r="T305" s="149">
        <v>0</v>
      </c>
      <c r="U305" s="149">
        <v>0</v>
      </c>
      <c r="V305" s="149">
        <v>0</v>
      </c>
      <c r="W305" s="149">
        <v>0</v>
      </c>
    </row>
    <row r="306" customHeight="1" spans="1:23">
      <c r="A306" s="150"/>
      <c r="B306" s="150"/>
      <c r="C306" s="150"/>
      <c r="D306" s="150" t="s">
        <v>1374</v>
      </c>
      <c r="E306" s="150" t="s">
        <v>1375</v>
      </c>
      <c r="F306" s="149">
        <v>86.34</v>
      </c>
      <c r="G306" s="149">
        <v>0</v>
      </c>
      <c r="H306" s="149">
        <v>0</v>
      </c>
      <c r="I306" s="199">
        <v>0</v>
      </c>
      <c r="J306" s="199">
        <v>0</v>
      </c>
      <c r="K306" s="149">
        <v>0</v>
      </c>
      <c r="L306" s="149">
        <v>86.34</v>
      </c>
      <c r="M306" s="149">
        <v>0</v>
      </c>
      <c r="N306" s="149">
        <v>0</v>
      </c>
      <c r="O306" s="149">
        <v>0</v>
      </c>
      <c r="P306" s="149">
        <v>0</v>
      </c>
      <c r="Q306" s="199">
        <v>0</v>
      </c>
      <c r="R306" s="199">
        <v>0</v>
      </c>
      <c r="S306" s="149">
        <v>0</v>
      </c>
      <c r="T306" s="149">
        <v>0</v>
      </c>
      <c r="U306" s="149">
        <v>0</v>
      </c>
      <c r="V306" s="149">
        <v>0</v>
      </c>
      <c r="W306" s="149">
        <v>0</v>
      </c>
    </row>
    <row r="307" customHeight="1" spans="1:23">
      <c r="A307" s="150" t="s">
        <v>1611</v>
      </c>
      <c r="B307" s="150" t="s">
        <v>1334</v>
      </c>
      <c r="C307" s="150" t="s">
        <v>1185</v>
      </c>
      <c r="D307" s="150" t="s">
        <v>1376</v>
      </c>
      <c r="E307" s="150" t="s">
        <v>1377</v>
      </c>
      <c r="F307" s="149">
        <v>86.34</v>
      </c>
      <c r="G307" s="149">
        <v>0</v>
      </c>
      <c r="H307" s="149">
        <v>0</v>
      </c>
      <c r="I307" s="199">
        <v>0</v>
      </c>
      <c r="J307" s="199">
        <v>0</v>
      </c>
      <c r="K307" s="149">
        <v>0</v>
      </c>
      <c r="L307" s="149">
        <v>86.34</v>
      </c>
      <c r="M307" s="149">
        <v>0</v>
      </c>
      <c r="N307" s="149">
        <v>0</v>
      </c>
      <c r="O307" s="149">
        <v>0</v>
      </c>
      <c r="P307" s="149">
        <v>0</v>
      </c>
      <c r="Q307" s="199">
        <v>0</v>
      </c>
      <c r="R307" s="199">
        <v>0</v>
      </c>
      <c r="S307" s="149">
        <v>0</v>
      </c>
      <c r="T307" s="149">
        <v>0</v>
      </c>
      <c r="U307" s="149">
        <v>0</v>
      </c>
      <c r="V307" s="149">
        <v>0</v>
      </c>
      <c r="W307" s="149">
        <v>0</v>
      </c>
    </row>
    <row r="308" customHeight="1" spans="1:23">
      <c r="A308" s="150"/>
      <c r="B308" s="150"/>
      <c r="C308" s="150"/>
      <c r="D308" s="150" t="s">
        <v>1322</v>
      </c>
      <c r="E308" s="150" t="s">
        <v>1323</v>
      </c>
      <c r="F308" s="149">
        <v>56.75</v>
      </c>
      <c r="G308" s="149">
        <v>0</v>
      </c>
      <c r="H308" s="149">
        <v>0</v>
      </c>
      <c r="I308" s="199">
        <v>0</v>
      </c>
      <c r="J308" s="199">
        <v>0</v>
      </c>
      <c r="K308" s="149">
        <v>0</v>
      </c>
      <c r="L308" s="149">
        <v>56.75</v>
      </c>
      <c r="M308" s="149">
        <v>0</v>
      </c>
      <c r="N308" s="149">
        <v>0</v>
      </c>
      <c r="O308" s="149">
        <v>0</v>
      </c>
      <c r="P308" s="149">
        <v>0</v>
      </c>
      <c r="Q308" s="199">
        <v>0</v>
      </c>
      <c r="R308" s="199">
        <v>0</v>
      </c>
      <c r="S308" s="149">
        <v>0</v>
      </c>
      <c r="T308" s="149">
        <v>0</v>
      </c>
      <c r="U308" s="149">
        <v>0</v>
      </c>
      <c r="V308" s="149">
        <v>0</v>
      </c>
      <c r="W308" s="149">
        <v>0</v>
      </c>
    </row>
    <row r="309" customHeight="1" spans="1:23">
      <c r="A309" s="150" t="s">
        <v>1611</v>
      </c>
      <c r="B309" s="150" t="s">
        <v>1334</v>
      </c>
      <c r="C309" s="150" t="s">
        <v>1185</v>
      </c>
      <c r="D309" s="150" t="s">
        <v>1325</v>
      </c>
      <c r="E309" s="150" t="s">
        <v>1326</v>
      </c>
      <c r="F309" s="149">
        <v>56.75</v>
      </c>
      <c r="G309" s="149">
        <v>0</v>
      </c>
      <c r="H309" s="149">
        <v>0</v>
      </c>
      <c r="I309" s="199">
        <v>0</v>
      </c>
      <c r="J309" s="199">
        <v>0</v>
      </c>
      <c r="K309" s="149">
        <v>0</v>
      </c>
      <c r="L309" s="149">
        <v>56.75</v>
      </c>
      <c r="M309" s="149">
        <v>0</v>
      </c>
      <c r="N309" s="149">
        <v>0</v>
      </c>
      <c r="O309" s="149">
        <v>0</v>
      </c>
      <c r="P309" s="149">
        <v>0</v>
      </c>
      <c r="Q309" s="199">
        <v>0</v>
      </c>
      <c r="R309" s="199">
        <v>0</v>
      </c>
      <c r="S309" s="149">
        <v>0</v>
      </c>
      <c r="T309" s="149">
        <v>0</v>
      </c>
      <c r="U309" s="149">
        <v>0</v>
      </c>
      <c r="V309" s="149">
        <v>0</v>
      </c>
      <c r="W309" s="149">
        <v>0</v>
      </c>
    </row>
    <row r="310" customHeight="1" spans="1:23">
      <c r="A310" s="150"/>
      <c r="B310" s="150"/>
      <c r="C310" s="150"/>
      <c r="D310" s="150" t="s">
        <v>1356</v>
      </c>
      <c r="E310" s="150" t="s">
        <v>1357</v>
      </c>
      <c r="F310" s="149">
        <v>44.11</v>
      </c>
      <c r="G310" s="149">
        <v>0</v>
      </c>
      <c r="H310" s="149">
        <v>0</v>
      </c>
      <c r="I310" s="199">
        <v>0</v>
      </c>
      <c r="J310" s="199">
        <v>0</v>
      </c>
      <c r="K310" s="149">
        <v>0</v>
      </c>
      <c r="L310" s="149">
        <v>44.11</v>
      </c>
      <c r="M310" s="149">
        <v>0</v>
      </c>
      <c r="N310" s="149">
        <v>0</v>
      </c>
      <c r="O310" s="149">
        <v>0</v>
      </c>
      <c r="P310" s="149">
        <v>0</v>
      </c>
      <c r="Q310" s="199">
        <v>0</v>
      </c>
      <c r="R310" s="199">
        <v>0</v>
      </c>
      <c r="S310" s="149">
        <v>0</v>
      </c>
      <c r="T310" s="149">
        <v>0</v>
      </c>
      <c r="U310" s="149">
        <v>0</v>
      </c>
      <c r="V310" s="149">
        <v>0</v>
      </c>
      <c r="W310" s="149">
        <v>0</v>
      </c>
    </row>
    <row r="311" customHeight="1" spans="1:23">
      <c r="A311" s="150" t="s">
        <v>1611</v>
      </c>
      <c r="B311" s="150" t="s">
        <v>1334</v>
      </c>
      <c r="C311" s="150" t="s">
        <v>1185</v>
      </c>
      <c r="D311" s="150" t="s">
        <v>1358</v>
      </c>
      <c r="E311" s="150" t="s">
        <v>1359</v>
      </c>
      <c r="F311" s="149">
        <v>44.11</v>
      </c>
      <c r="G311" s="149">
        <v>0</v>
      </c>
      <c r="H311" s="149">
        <v>0</v>
      </c>
      <c r="I311" s="199">
        <v>0</v>
      </c>
      <c r="J311" s="199">
        <v>0</v>
      </c>
      <c r="K311" s="149">
        <v>0</v>
      </c>
      <c r="L311" s="149">
        <v>44.11</v>
      </c>
      <c r="M311" s="149">
        <v>0</v>
      </c>
      <c r="N311" s="149">
        <v>0</v>
      </c>
      <c r="O311" s="149">
        <v>0</v>
      </c>
      <c r="P311" s="149">
        <v>0</v>
      </c>
      <c r="Q311" s="199">
        <v>0</v>
      </c>
      <c r="R311" s="199">
        <v>0</v>
      </c>
      <c r="S311" s="149">
        <v>0</v>
      </c>
      <c r="T311" s="149">
        <v>0</v>
      </c>
      <c r="U311" s="149">
        <v>0</v>
      </c>
      <c r="V311" s="149">
        <v>0</v>
      </c>
      <c r="W311" s="149">
        <v>0</v>
      </c>
    </row>
    <row r="312" customHeight="1" spans="1:23">
      <c r="A312" s="150"/>
      <c r="B312" s="150"/>
      <c r="C312" s="150"/>
      <c r="D312" s="150" t="s">
        <v>1563</v>
      </c>
      <c r="E312" s="150" t="s">
        <v>1564</v>
      </c>
      <c r="F312" s="149">
        <v>41.21</v>
      </c>
      <c r="G312" s="149">
        <v>0</v>
      </c>
      <c r="H312" s="149">
        <v>0</v>
      </c>
      <c r="I312" s="199">
        <v>0</v>
      </c>
      <c r="J312" s="199">
        <v>0</v>
      </c>
      <c r="K312" s="149">
        <v>0</v>
      </c>
      <c r="L312" s="149">
        <v>41.21</v>
      </c>
      <c r="M312" s="149">
        <v>0</v>
      </c>
      <c r="N312" s="149">
        <v>0</v>
      </c>
      <c r="O312" s="149">
        <v>0</v>
      </c>
      <c r="P312" s="149">
        <v>0</v>
      </c>
      <c r="Q312" s="199">
        <v>0</v>
      </c>
      <c r="R312" s="199">
        <v>0</v>
      </c>
      <c r="S312" s="149">
        <v>0</v>
      </c>
      <c r="T312" s="149">
        <v>0</v>
      </c>
      <c r="U312" s="149">
        <v>0</v>
      </c>
      <c r="V312" s="149">
        <v>0</v>
      </c>
      <c r="W312" s="149">
        <v>0</v>
      </c>
    </row>
    <row r="313" customHeight="1" spans="1:23">
      <c r="A313" s="150" t="s">
        <v>1611</v>
      </c>
      <c r="B313" s="150" t="s">
        <v>1334</v>
      </c>
      <c r="C313" s="150" t="s">
        <v>1185</v>
      </c>
      <c r="D313" s="150" t="s">
        <v>1565</v>
      </c>
      <c r="E313" s="150" t="s">
        <v>1566</v>
      </c>
      <c r="F313" s="149">
        <v>41.21</v>
      </c>
      <c r="G313" s="149">
        <v>0</v>
      </c>
      <c r="H313" s="149">
        <v>0</v>
      </c>
      <c r="I313" s="199">
        <v>0</v>
      </c>
      <c r="J313" s="199">
        <v>0</v>
      </c>
      <c r="K313" s="149">
        <v>0</v>
      </c>
      <c r="L313" s="149">
        <v>41.21</v>
      </c>
      <c r="M313" s="149">
        <v>0</v>
      </c>
      <c r="N313" s="149">
        <v>0</v>
      </c>
      <c r="O313" s="149">
        <v>0</v>
      </c>
      <c r="P313" s="149">
        <v>0</v>
      </c>
      <c r="Q313" s="199">
        <v>0</v>
      </c>
      <c r="R313" s="199">
        <v>0</v>
      </c>
      <c r="S313" s="149">
        <v>0</v>
      </c>
      <c r="T313" s="149">
        <v>0</v>
      </c>
      <c r="U313" s="149">
        <v>0</v>
      </c>
      <c r="V313" s="149">
        <v>0</v>
      </c>
      <c r="W313" s="149">
        <v>0</v>
      </c>
    </row>
    <row r="314" customHeight="1" spans="1:23">
      <c r="A314" s="150"/>
      <c r="B314" s="150"/>
      <c r="C314" s="150"/>
      <c r="D314" s="150" t="s">
        <v>1750</v>
      </c>
      <c r="E314" s="150" t="s">
        <v>1751</v>
      </c>
      <c r="F314" s="149">
        <v>73.92</v>
      </c>
      <c r="G314" s="149">
        <v>0</v>
      </c>
      <c r="H314" s="149">
        <v>0</v>
      </c>
      <c r="I314" s="199">
        <v>0</v>
      </c>
      <c r="J314" s="199">
        <v>0</v>
      </c>
      <c r="K314" s="149">
        <v>0</v>
      </c>
      <c r="L314" s="149">
        <v>73.92</v>
      </c>
      <c r="M314" s="149">
        <v>0</v>
      </c>
      <c r="N314" s="149">
        <v>0</v>
      </c>
      <c r="O314" s="149">
        <v>0</v>
      </c>
      <c r="P314" s="149">
        <v>0</v>
      </c>
      <c r="Q314" s="199">
        <v>0</v>
      </c>
      <c r="R314" s="199">
        <v>0</v>
      </c>
      <c r="S314" s="149">
        <v>0</v>
      </c>
      <c r="T314" s="149">
        <v>0</v>
      </c>
      <c r="U314" s="149">
        <v>0</v>
      </c>
      <c r="V314" s="149">
        <v>0</v>
      </c>
      <c r="W314" s="149">
        <v>0</v>
      </c>
    </row>
    <row r="315" customHeight="1" spans="1:23">
      <c r="A315" s="150" t="s">
        <v>1611</v>
      </c>
      <c r="B315" s="150" t="s">
        <v>1334</v>
      </c>
      <c r="C315" s="150" t="s">
        <v>1185</v>
      </c>
      <c r="D315" s="150" t="s">
        <v>1752</v>
      </c>
      <c r="E315" s="150" t="s">
        <v>1753</v>
      </c>
      <c r="F315" s="149">
        <v>73.92</v>
      </c>
      <c r="G315" s="149">
        <v>0</v>
      </c>
      <c r="H315" s="149">
        <v>0</v>
      </c>
      <c r="I315" s="199">
        <v>0</v>
      </c>
      <c r="J315" s="199">
        <v>0</v>
      </c>
      <c r="K315" s="149">
        <v>0</v>
      </c>
      <c r="L315" s="149">
        <v>73.92</v>
      </c>
      <c r="M315" s="149">
        <v>0</v>
      </c>
      <c r="N315" s="149">
        <v>0</v>
      </c>
      <c r="O315" s="149">
        <v>0</v>
      </c>
      <c r="P315" s="149">
        <v>0</v>
      </c>
      <c r="Q315" s="199">
        <v>0</v>
      </c>
      <c r="R315" s="199">
        <v>0</v>
      </c>
      <c r="S315" s="149">
        <v>0</v>
      </c>
      <c r="T315" s="149">
        <v>0</v>
      </c>
      <c r="U315" s="149">
        <v>0</v>
      </c>
      <c r="V315" s="149">
        <v>0</v>
      </c>
      <c r="W315" s="149">
        <v>0</v>
      </c>
    </row>
    <row r="316" customHeight="1" spans="1:23">
      <c r="A316" s="150"/>
      <c r="B316" s="150"/>
      <c r="C316" s="150"/>
      <c r="D316" s="150" t="s">
        <v>1466</v>
      </c>
      <c r="E316" s="150" t="s">
        <v>1467</v>
      </c>
      <c r="F316" s="149">
        <v>774.52</v>
      </c>
      <c r="G316" s="149">
        <v>0</v>
      </c>
      <c r="H316" s="149">
        <v>0</v>
      </c>
      <c r="I316" s="199">
        <v>0</v>
      </c>
      <c r="J316" s="199">
        <v>0</v>
      </c>
      <c r="K316" s="149">
        <v>0</v>
      </c>
      <c r="L316" s="149">
        <v>774.52</v>
      </c>
      <c r="M316" s="149">
        <v>0</v>
      </c>
      <c r="N316" s="149">
        <v>0</v>
      </c>
      <c r="O316" s="149">
        <v>0</v>
      </c>
      <c r="P316" s="149">
        <v>0</v>
      </c>
      <c r="Q316" s="199">
        <v>0</v>
      </c>
      <c r="R316" s="199">
        <v>0</v>
      </c>
      <c r="S316" s="149">
        <v>0</v>
      </c>
      <c r="T316" s="149">
        <v>0</v>
      </c>
      <c r="U316" s="149">
        <v>0</v>
      </c>
      <c r="V316" s="149">
        <v>0</v>
      </c>
      <c r="W316" s="149">
        <v>0</v>
      </c>
    </row>
    <row r="317" customHeight="1" spans="1:23">
      <c r="A317" s="150" t="s">
        <v>1611</v>
      </c>
      <c r="B317" s="150" t="s">
        <v>1334</v>
      </c>
      <c r="C317" s="150" t="s">
        <v>1185</v>
      </c>
      <c r="D317" s="150" t="s">
        <v>1468</v>
      </c>
      <c r="E317" s="150" t="s">
        <v>1469</v>
      </c>
      <c r="F317" s="149">
        <v>774.52</v>
      </c>
      <c r="G317" s="149">
        <v>0</v>
      </c>
      <c r="H317" s="149">
        <v>0</v>
      </c>
      <c r="I317" s="199">
        <v>0</v>
      </c>
      <c r="J317" s="199">
        <v>0</v>
      </c>
      <c r="K317" s="149">
        <v>0</v>
      </c>
      <c r="L317" s="149">
        <v>774.52</v>
      </c>
      <c r="M317" s="149">
        <v>0</v>
      </c>
      <c r="N317" s="149">
        <v>0</v>
      </c>
      <c r="O317" s="149">
        <v>0</v>
      </c>
      <c r="P317" s="149">
        <v>0</v>
      </c>
      <c r="Q317" s="199">
        <v>0</v>
      </c>
      <c r="R317" s="199">
        <v>0</v>
      </c>
      <c r="S317" s="149">
        <v>0</v>
      </c>
      <c r="T317" s="149">
        <v>0</v>
      </c>
      <c r="U317" s="149">
        <v>0</v>
      </c>
      <c r="V317" s="149">
        <v>0</v>
      </c>
      <c r="W317" s="149">
        <v>0</v>
      </c>
    </row>
    <row r="318" customHeight="1" spans="1:23">
      <c r="A318" s="150"/>
      <c r="B318" s="150"/>
      <c r="C318" s="150"/>
      <c r="D318" s="150" t="s">
        <v>1251</v>
      </c>
      <c r="E318" s="150" t="s">
        <v>1252</v>
      </c>
      <c r="F318" s="149">
        <v>66.81</v>
      </c>
      <c r="G318" s="149">
        <v>0</v>
      </c>
      <c r="H318" s="149">
        <v>0</v>
      </c>
      <c r="I318" s="199">
        <v>0</v>
      </c>
      <c r="J318" s="199">
        <v>0</v>
      </c>
      <c r="K318" s="149">
        <v>0</v>
      </c>
      <c r="L318" s="149">
        <v>66.81</v>
      </c>
      <c r="M318" s="149">
        <v>0</v>
      </c>
      <c r="N318" s="149">
        <v>0</v>
      </c>
      <c r="O318" s="149">
        <v>0</v>
      </c>
      <c r="P318" s="149">
        <v>0</v>
      </c>
      <c r="Q318" s="199">
        <v>0</v>
      </c>
      <c r="R318" s="199">
        <v>0</v>
      </c>
      <c r="S318" s="149">
        <v>0</v>
      </c>
      <c r="T318" s="149">
        <v>0</v>
      </c>
      <c r="U318" s="149">
        <v>0</v>
      </c>
      <c r="V318" s="149">
        <v>0</v>
      </c>
      <c r="W318" s="149">
        <v>0</v>
      </c>
    </row>
    <row r="319" customHeight="1" spans="1:23">
      <c r="A319" s="150" t="s">
        <v>1611</v>
      </c>
      <c r="B319" s="150" t="s">
        <v>1334</v>
      </c>
      <c r="C319" s="150" t="s">
        <v>1185</v>
      </c>
      <c r="D319" s="150" t="s">
        <v>1253</v>
      </c>
      <c r="E319" s="150" t="s">
        <v>1254</v>
      </c>
      <c r="F319" s="149">
        <v>66.81</v>
      </c>
      <c r="G319" s="149">
        <v>0</v>
      </c>
      <c r="H319" s="149">
        <v>0</v>
      </c>
      <c r="I319" s="199">
        <v>0</v>
      </c>
      <c r="J319" s="199">
        <v>0</v>
      </c>
      <c r="K319" s="149">
        <v>0</v>
      </c>
      <c r="L319" s="149">
        <v>66.81</v>
      </c>
      <c r="M319" s="149">
        <v>0</v>
      </c>
      <c r="N319" s="149">
        <v>0</v>
      </c>
      <c r="O319" s="149">
        <v>0</v>
      </c>
      <c r="P319" s="149">
        <v>0</v>
      </c>
      <c r="Q319" s="199">
        <v>0</v>
      </c>
      <c r="R319" s="199">
        <v>0</v>
      </c>
      <c r="S319" s="149">
        <v>0</v>
      </c>
      <c r="T319" s="149">
        <v>0</v>
      </c>
      <c r="U319" s="149">
        <v>0</v>
      </c>
      <c r="V319" s="149">
        <v>0</v>
      </c>
      <c r="W319" s="149">
        <v>0</v>
      </c>
    </row>
    <row r="320" customHeight="1" spans="1:23">
      <c r="A320" s="150"/>
      <c r="B320" s="150"/>
      <c r="C320" s="150"/>
      <c r="D320" s="150" t="s">
        <v>1431</v>
      </c>
      <c r="E320" s="150" t="s">
        <v>1432</v>
      </c>
      <c r="F320" s="149">
        <v>217.79</v>
      </c>
      <c r="G320" s="149">
        <v>0</v>
      </c>
      <c r="H320" s="149">
        <v>0</v>
      </c>
      <c r="I320" s="199">
        <v>0</v>
      </c>
      <c r="J320" s="199">
        <v>0</v>
      </c>
      <c r="K320" s="149">
        <v>0</v>
      </c>
      <c r="L320" s="149">
        <v>217.79</v>
      </c>
      <c r="M320" s="149">
        <v>0</v>
      </c>
      <c r="N320" s="149">
        <v>0</v>
      </c>
      <c r="O320" s="149">
        <v>0</v>
      </c>
      <c r="P320" s="149">
        <v>0</v>
      </c>
      <c r="Q320" s="199">
        <v>0</v>
      </c>
      <c r="R320" s="199">
        <v>0</v>
      </c>
      <c r="S320" s="149">
        <v>0</v>
      </c>
      <c r="T320" s="149">
        <v>0</v>
      </c>
      <c r="U320" s="149">
        <v>0</v>
      </c>
      <c r="V320" s="149">
        <v>0</v>
      </c>
      <c r="W320" s="149">
        <v>0</v>
      </c>
    </row>
    <row r="321" customHeight="1" spans="1:23">
      <c r="A321" s="150" t="s">
        <v>1611</v>
      </c>
      <c r="B321" s="150" t="s">
        <v>1334</v>
      </c>
      <c r="C321" s="150" t="s">
        <v>1185</v>
      </c>
      <c r="D321" s="150" t="s">
        <v>1434</v>
      </c>
      <c r="E321" s="150" t="s">
        <v>1435</v>
      </c>
      <c r="F321" s="149">
        <v>217.79</v>
      </c>
      <c r="G321" s="149">
        <v>0</v>
      </c>
      <c r="H321" s="149">
        <v>0</v>
      </c>
      <c r="I321" s="199">
        <v>0</v>
      </c>
      <c r="J321" s="199">
        <v>0</v>
      </c>
      <c r="K321" s="149">
        <v>0</v>
      </c>
      <c r="L321" s="149">
        <v>217.79</v>
      </c>
      <c r="M321" s="149">
        <v>0</v>
      </c>
      <c r="N321" s="149">
        <v>0</v>
      </c>
      <c r="O321" s="149">
        <v>0</v>
      </c>
      <c r="P321" s="149">
        <v>0</v>
      </c>
      <c r="Q321" s="199">
        <v>0</v>
      </c>
      <c r="R321" s="199">
        <v>0</v>
      </c>
      <c r="S321" s="149">
        <v>0</v>
      </c>
      <c r="T321" s="149">
        <v>0</v>
      </c>
      <c r="U321" s="149">
        <v>0</v>
      </c>
      <c r="V321" s="149">
        <v>0</v>
      </c>
      <c r="W321" s="149">
        <v>0</v>
      </c>
    </row>
    <row r="322" customHeight="1" spans="1:23">
      <c r="A322" s="150"/>
      <c r="B322" s="150"/>
      <c r="C322" s="150"/>
      <c r="D322" s="150" t="s">
        <v>1619</v>
      </c>
      <c r="E322" s="150" t="s">
        <v>1620</v>
      </c>
      <c r="F322" s="149">
        <v>128.56</v>
      </c>
      <c r="G322" s="149">
        <v>0</v>
      </c>
      <c r="H322" s="149">
        <v>0</v>
      </c>
      <c r="I322" s="199">
        <v>0</v>
      </c>
      <c r="J322" s="199">
        <v>0</v>
      </c>
      <c r="K322" s="149">
        <v>0</v>
      </c>
      <c r="L322" s="149">
        <v>128.56</v>
      </c>
      <c r="M322" s="149">
        <v>0</v>
      </c>
      <c r="N322" s="149">
        <v>0</v>
      </c>
      <c r="O322" s="149">
        <v>0</v>
      </c>
      <c r="P322" s="149">
        <v>0</v>
      </c>
      <c r="Q322" s="199">
        <v>0</v>
      </c>
      <c r="R322" s="199">
        <v>0</v>
      </c>
      <c r="S322" s="149">
        <v>0</v>
      </c>
      <c r="T322" s="149">
        <v>0</v>
      </c>
      <c r="U322" s="149">
        <v>0</v>
      </c>
      <c r="V322" s="149">
        <v>0</v>
      </c>
      <c r="W322" s="149">
        <v>0</v>
      </c>
    </row>
    <row r="323" customHeight="1" spans="1:23">
      <c r="A323" s="150" t="s">
        <v>1611</v>
      </c>
      <c r="B323" s="150" t="s">
        <v>1334</v>
      </c>
      <c r="C323" s="150" t="s">
        <v>1185</v>
      </c>
      <c r="D323" s="150" t="s">
        <v>1621</v>
      </c>
      <c r="E323" s="150" t="s">
        <v>1622</v>
      </c>
      <c r="F323" s="149">
        <v>91.13</v>
      </c>
      <c r="G323" s="149">
        <v>0</v>
      </c>
      <c r="H323" s="149">
        <v>0</v>
      </c>
      <c r="I323" s="199">
        <v>0</v>
      </c>
      <c r="J323" s="199">
        <v>0</v>
      </c>
      <c r="K323" s="149">
        <v>0</v>
      </c>
      <c r="L323" s="149">
        <v>91.13</v>
      </c>
      <c r="M323" s="149">
        <v>0</v>
      </c>
      <c r="N323" s="149">
        <v>0</v>
      </c>
      <c r="O323" s="149">
        <v>0</v>
      </c>
      <c r="P323" s="149">
        <v>0</v>
      </c>
      <c r="Q323" s="199">
        <v>0</v>
      </c>
      <c r="R323" s="199">
        <v>0</v>
      </c>
      <c r="S323" s="149">
        <v>0</v>
      </c>
      <c r="T323" s="149">
        <v>0</v>
      </c>
      <c r="U323" s="149">
        <v>0</v>
      </c>
      <c r="V323" s="149">
        <v>0</v>
      </c>
      <c r="W323" s="149">
        <v>0</v>
      </c>
    </row>
    <row r="324" customHeight="1" spans="1:23">
      <c r="A324" s="150" t="s">
        <v>1611</v>
      </c>
      <c r="B324" s="150" t="s">
        <v>1334</v>
      </c>
      <c r="C324" s="150" t="s">
        <v>1185</v>
      </c>
      <c r="D324" s="150" t="s">
        <v>1732</v>
      </c>
      <c r="E324" s="150" t="s">
        <v>1733</v>
      </c>
      <c r="F324" s="149">
        <v>37.43</v>
      </c>
      <c r="G324" s="149">
        <v>0</v>
      </c>
      <c r="H324" s="149">
        <v>0</v>
      </c>
      <c r="I324" s="199">
        <v>0</v>
      </c>
      <c r="J324" s="199">
        <v>0</v>
      </c>
      <c r="K324" s="149">
        <v>0</v>
      </c>
      <c r="L324" s="149">
        <v>37.43</v>
      </c>
      <c r="M324" s="149">
        <v>0</v>
      </c>
      <c r="N324" s="149">
        <v>0</v>
      </c>
      <c r="O324" s="149">
        <v>0</v>
      </c>
      <c r="P324" s="149">
        <v>0</v>
      </c>
      <c r="Q324" s="199">
        <v>0</v>
      </c>
      <c r="R324" s="199">
        <v>0</v>
      </c>
      <c r="S324" s="149">
        <v>0</v>
      </c>
      <c r="T324" s="149">
        <v>0</v>
      </c>
      <c r="U324" s="149">
        <v>0</v>
      </c>
      <c r="V324" s="149">
        <v>0</v>
      </c>
      <c r="W324" s="149">
        <v>0</v>
      </c>
    </row>
    <row r="325" customHeight="1" spans="1:23">
      <c r="A325" s="150"/>
      <c r="B325" s="150"/>
      <c r="C325" s="150"/>
      <c r="D325" s="150" t="s">
        <v>1737</v>
      </c>
      <c r="E325" s="150" t="s">
        <v>1738</v>
      </c>
      <c r="F325" s="149">
        <v>27.11</v>
      </c>
      <c r="G325" s="149">
        <v>0</v>
      </c>
      <c r="H325" s="149">
        <v>0</v>
      </c>
      <c r="I325" s="199">
        <v>0</v>
      </c>
      <c r="J325" s="199">
        <v>0</v>
      </c>
      <c r="K325" s="149">
        <v>0</v>
      </c>
      <c r="L325" s="149">
        <v>27.11</v>
      </c>
      <c r="M325" s="149">
        <v>0</v>
      </c>
      <c r="N325" s="149">
        <v>0</v>
      </c>
      <c r="O325" s="149">
        <v>0</v>
      </c>
      <c r="P325" s="149">
        <v>0</v>
      </c>
      <c r="Q325" s="199">
        <v>0</v>
      </c>
      <c r="R325" s="199">
        <v>0</v>
      </c>
      <c r="S325" s="149">
        <v>0</v>
      </c>
      <c r="T325" s="149">
        <v>0</v>
      </c>
      <c r="U325" s="149">
        <v>0</v>
      </c>
      <c r="V325" s="149">
        <v>0</v>
      </c>
      <c r="W325" s="149">
        <v>0</v>
      </c>
    </row>
    <row r="326" customHeight="1" spans="1:23">
      <c r="A326" s="150" t="s">
        <v>1611</v>
      </c>
      <c r="B326" s="150" t="s">
        <v>1334</v>
      </c>
      <c r="C326" s="150" t="s">
        <v>1185</v>
      </c>
      <c r="D326" s="150" t="s">
        <v>1739</v>
      </c>
      <c r="E326" s="150" t="s">
        <v>1740</v>
      </c>
      <c r="F326" s="149">
        <v>27.11</v>
      </c>
      <c r="G326" s="149">
        <v>0</v>
      </c>
      <c r="H326" s="149">
        <v>0</v>
      </c>
      <c r="I326" s="199">
        <v>0</v>
      </c>
      <c r="J326" s="199">
        <v>0</v>
      </c>
      <c r="K326" s="149">
        <v>0</v>
      </c>
      <c r="L326" s="149">
        <v>27.11</v>
      </c>
      <c r="M326" s="149">
        <v>0</v>
      </c>
      <c r="N326" s="149">
        <v>0</v>
      </c>
      <c r="O326" s="149">
        <v>0</v>
      </c>
      <c r="P326" s="149">
        <v>0</v>
      </c>
      <c r="Q326" s="199">
        <v>0</v>
      </c>
      <c r="R326" s="199">
        <v>0</v>
      </c>
      <c r="S326" s="149">
        <v>0</v>
      </c>
      <c r="T326" s="149">
        <v>0</v>
      </c>
      <c r="U326" s="149">
        <v>0</v>
      </c>
      <c r="V326" s="149">
        <v>0</v>
      </c>
      <c r="W326" s="149">
        <v>0</v>
      </c>
    </row>
    <row r="327" customHeight="1" spans="1:23">
      <c r="A327" s="150"/>
      <c r="B327" s="150"/>
      <c r="C327" s="150"/>
      <c r="D327" s="150" t="s">
        <v>1242</v>
      </c>
      <c r="E327" s="150" t="s">
        <v>1243</v>
      </c>
      <c r="F327" s="149">
        <v>153.68</v>
      </c>
      <c r="G327" s="149">
        <v>0</v>
      </c>
      <c r="H327" s="149">
        <v>0</v>
      </c>
      <c r="I327" s="199">
        <v>0</v>
      </c>
      <c r="J327" s="199">
        <v>0</v>
      </c>
      <c r="K327" s="149">
        <v>0</v>
      </c>
      <c r="L327" s="149">
        <v>153.68</v>
      </c>
      <c r="M327" s="149">
        <v>0</v>
      </c>
      <c r="N327" s="149">
        <v>0</v>
      </c>
      <c r="O327" s="149">
        <v>0</v>
      </c>
      <c r="P327" s="149">
        <v>0</v>
      </c>
      <c r="Q327" s="199">
        <v>0</v>
      </c>
      <c r="R327" s="199">
        <v>0</v>
      </c>
      <c r="S327" s="149">
        <v>0</v>
      </c>
      <c r="T327" s="149">
        <v>0</v>
      </c>
      <c r="U327" s="149">
        <v>0</v>
      </c>
      <c r="V327" s="149">
        <v>0</v>
      </c>
      <c r="W327" s="149">
        <v>0</v>
      </c>
    </row>
    <row r="328" customHeight="1" spans="1:23">
      <c r="A328" s="150" t="s">
        <v>1611</v>
      </c>
      <c r="B328" s="150" t="s">
        <v>1334</v>
      </c>
      <c r="C328" s="150" t="s">
        <v>1185</v>
      </c>
      <c r="D328" s="150" t="s">
        <v>1244</v>
      </c>
      <c r="E328" s="150" t="s">
        <v>1245</v>
      </c>
      <c r="F328" s="149">
        <v>153.68</v>
      </c>
      <c r="G328" s="149">
        <v>0</v>
      </c>
      <c r="H328" s="149">
        <v>0</v>
      </c>
      <c r="I328" s="199">
        <v>0</v>
      </c>
      <c r="J328" s="199">
        <v>0</v>
      </c>
      <c r="K328" s="149">
        <v>0</v>
      </c>
      <c r="L328" s="149">
        <v>153.68</v>
      </c>
      <c r="M328" s="149">
        <v>0</v>
      </c>
      <c r="N328" s="149">
        <v>0</v>
      </c>
      <c r="O328" s="149">
        <v>0</v>
      </c>
      <c r="P328" s="149">
        <v>0</v>
      </c>
      <c r="Q328" s="199">
        <v>0</v>
      </c>
      <c r="R328" s="199">
        <v>0</v>
      </c>
      <c r="S328" s="149">
        <v>0</v>
      </c>
      <c r="T328" s="149">
        <v>0</v>
      </c>
      <c r="U328" s="149">
        <v>0</v>
      </c>
      <c r="V328" s="149">
        <v>0</v>
      </c>
      <c r="W328" s="149">
        <v>0</v>
      </c>
    </row>
    <row r="329" customHeight="1" spans="1:23">
      <c r="A329" s="150"/>
      <c r="B329" s="150"/>
      <c r="C329" s="150"/>
      <c r="D329" s="150" t="s">
        <v>1754</v>
      </c>
      <c r="E329" s="150" t="s">
        <v>1755</v>
      </c>
      <c r="F329" s="149">
        <v>75.7</v>
      </c>
      <c r="G329" s="149">
        <v>0</v>
      </c>
      <c r="H329" s="149">
        <v>0</v>
      </c>
      <c r="I329" s="199">
        <v>0</v>
      </c>
      <c r="J329" s="199">
        <v>0</v>
      </c>
      <c r="K329" s="149">
        <v>0</v>
      </c>
      <c r="L329" s="149">
        <v>75.7</v>
      </c>
      <c r="M329" s="149">
        <v>0</v>
      </c>
      <c r="N329" s="149">
        <v>0</v>
      </c>
      <c r="O329" s="149">
        <v>0</v>
      </c>
      <c r="P329" s="149">
        <v>0</v>
      </c>
      <c r="Q329" s="199">
        <v>0</v>
      </c>
      <c r="R329" s="199">
        <v>0</v>
      </c>
      <c r="S329" s="149">
        <v>0</v>
      </c>
      <c r="T329" s="149">
        <v>0</v>
      </c>
      <c r="U329" s="149">
        <v>0</v>
      </c>
      <c r="V329" s="149">
        <v>0</v>
      </c>
      <c r="W329" s="149">
        <v>0</v>
      </c>
    </row>
    <row r="330" customHeight="1" spans="1:23">
      <c r="A330" s="150" t="s">
        <v>1611</v>
      </c>
      <c r="B330" s="150" t="s">
        <v>1334</v>
      </c>
      <c r="C330" s="150" t="s">
        <v>1185</v>
      </c>
      <c r="D330" s="150" t="s">
        <v>1756</v>
      </c>
      <c r="E330" s="150" t="s">
        <v>1757</v>
      </c>
      <c r="F330" s="149">
        <v>75.7</v>
      </c>
      <c r="G330" s="149">
        <v>0</v>
      </c>
      <c r="H330" s="149">
        <v>0</v>
      </c>
      <c r="I330" s="199">
        <v>0</v>
      </c>
      <c r="J330" s="199">
        <v>0</v>
      </c>
      <c r="K330" s="149">
        <v>0</v>
      </c>
      <c r="L330" s="149">
        <v>75.7</v>
      </c>
      <c r="M330" s="149">
        <v>0</v>
      </c>
      <c r="N330" s="149">
        <v>0</v>
      </c>
      <c r="O330" s="149">
        <v>0</v>
      </c>
      <c r="P330" s="149">
        <v>0</v>
      </c>
      <c r="Q330" s="199">
        <v>0</v>
      </c>
      <c r="R330" s="199">
        <v>0</v>
      </c>
      <c r="S330" s="149">
        <v>0</v>
      </c>
      <c r="T330" s="149">
        <v>0</v>
      </c>
      <c r="U330" s="149">
        <v>0</v>
      </c>
      <c r="V330" s="149">
        <v>0</v>
      </c>
      <c r="W330" s="149">
        <v>0</v>
      </c>
    </row>
    <row r="331" customHeight="1" spans="1:23">
      <c r="A331" s="150"/>
      <c r="B331" s="150"/>
      <c r="C331" s="150"/>
      <c r="D331" s="150" t="s">
        <v>1450</v>
      </c>
      <c r="E331" s="150" t="s">
        <v>1451</v>
      </c>
      <c r="F331" s="149">
        <v>152.61</v>
      </c>
      <c r="G331" s="149">
        <v>0</v>
      </c>
      <c r="H331" s="149">
        <v>0</v>
      </c>
      <c r="I331" s="199">
        <v>0</v>
      </c>
      <c r="J331" s="199">
        <v>0</v>
      </c>
      <c r="K331" s="149">
        <v>0</v>
      </c>
      <c r="L331" s="149">
        <v>152.61</v>
      </c>
      <c r="M331" s="149">
        <v>0</v>
      </c>
      <c r="N331" s="149">
        <v>0</v>
      </c>
      <c r="O331" s="149">
        <v>0</v>
      </c>
      <c r="P331" s="149">
        <v>0</v>
      </c>
      <c r="Q331" s="199">
        <v>0</v>
      </c>
      <c r="R331" s="199">
        <v>0</v>
      </c>
      <c r="S331" s="149">
        <v>0</v>
      </c>
      <c r="T331" s="149">
        <v>0</v>
      </c>
      <c r="U331" s="149">
        <v>0</v>
      </c>
      <c r="V331" s="149">
        <v>0</v>
      </c>
      <c r="W331" s="149">
        <v>0</v>
      </c>
    </row>
    <row r="332" customHeight="1" spans="1:23">
      <c r="A332" s="150" t="s">
        <v>1611</v>
      </c>
      <c r="B332" s="150" t="s">
        <v>1334</v>
      </c>
      <c r="C332" s="150" t="s">
        <v>1185</v>
      </c>
      <c r="D332" s="150" t="s">
        <v>1452</v>
      </c>
      <c r="E332" s="150" t="s">
        <v>1453</v>
      </c>
      <c r="F332" s="149">
        <v>152.61</v>
      </c>
      <c r="G332" s="149">
        <v>0</v>
      </c>
      <c r="H332" s="149">
        <v>0</v>
      </c>
      <c r="I332" s="199">
        <v>0</v>
      </c>
      <c r="J332" s="199">
        <v>0</v>
      </c>
      <c r="K332" s="149">
        <v>0</v>
      </c>
      <c r="L332" s="149">
        <v>152.61</v>
      </c>
      <c r="M332" s="149">
        <v>0</v>
      </c>
      <c r="N332" s="149">
        <v>0</v>
      </c>
      <c r="O332" s="149">
        <v>0</v>
      </c>
      <c r="P332" s="149">
        <v>0</v>
      </c>
      <c r="Q332" s="199">
        <v>0</v>
      </c>
      <c r="R332" s="199">
        <v>0</v>
      </c>
      <c r="S332" s="149">
        <v>0</v>
      </c>
      <c r="T332" s="149">
        <v>0</v>
      </c>
      <c r="U332" s="149">
        <v>0</v>
      </c>
      <c r="V332" s="149">
        <v>0</v>
      </c>
      <c r="W332" s="149">
        <v>0</v>
      </c>
    </row>
    <row r="333" customHeight="1" spans="1:23">
      <c r="A333" s="150"/>
      <c r="B333" s="150"/>
      <c r="C333" s="150"/>
      <c r="D333" s="150" t="s">
        <v>1758</v>
      </c>
      <c r="E333" s="150" t="s">
        <v>1759</v>
      </c>
      <c r="F333" s="149">
        <v>96.57</v>
      </c>
      <c r="G333" s="149">
        <v>0</v>
      </c>
      <c r="H333" s="149">
        <v>0</v>
      </c>
      <c r="I333" s="199">
        <v>0</v>
      </c>
      <c r="J333" s="199">
        <v>0</v>
      </c>
      <c r="K333" s="149">
        <v>0</v>
      </c>
      <c r="L333" s="149">
        <v>96.57</v>
      </c>
      <c r="M333" s="149">
        <v>0</v>
      </c>
      <c r="N333" s="149">
        <v>0</v>
      </c>
      <c r="O333" s="149">
        <v>0</v>
      </c>
      <c r="P333" s="149">
        <v>0</v>
      </c>
      <c r="Q333" s="199">
        <v>0</v>
      </c>
      <c r="R333" s="199">
        <v>0</v>
      </c>
      <c r="S333" s="149">
        <v>0</v>
      </c>
      <c r="T333" s="149">
        <v>0</v>
      </c>
      <c r="U333" s="149">
        <v>0</v>
      </c>
      <c r="V333" s="149">
        <v>0</v>
      </c>
      <c r="W333" s="149">
        <v>0</v>
      </c>
    </row>
    <row r="334" customHeight="1" spans="1:23">
      <c r="A334" s="150" t="s">
        <v>1611</v>
      </c>
      <c r="B334" s="150" t="s">
        <v>1334</v>
      </c>
      <c r="C334" s="150" t="s">
        <v>1185</v>
      </c>
      <c r="D334" s="150" t="s">
        <v>1760</v>
      </c>
      <c r="E334" s="150" t="s">
        <v>1761</v>
      </c>
      <c r="F334" s="149">
        <v>96.57</v>
      </c>
      <c r="G334" s="149">
        <v>0</v>
      </c>
      <c r="H334" s="149">
        <v>0</v>
      </c>
      <c r="I334" s="199">
        <v>0</v>
      </c>
      <c r="J334" s="199">
        <v>0</v>
      </c>
      <c r="K334" s="149">
        <v>0</v>
      </c>
      <c r="L334" s="149">
        <v>96.57</v>
      </c>
      <c r="M334" s="149">
        <v>0</v>
      </c>
      <c r="N334" s="149">
        <v>0</v>
      </c>
      <c r="O334" s="149">
        <v>0</v>
      </c>
      <c r="P334" s="149">
        <v>0</v>
      </c>
      <c r="Q334" s="199">
        <v>0</v>
      </c>
      <c r="R334" s="199">
        <v>0</v>
      </c>
      <c r="S334" s="149">
        <v>0</v>
      </c>
      <c r="T334" s="149">
        <v>0</v>
      </c>
      <c r="U334" s="149">
        <v>0</v>
      </c>
      <c r="V334" s="149">
        <v>0</v>
      </c>
      <c r="W334" s="149">
        <v>0</v>
      </c>
    </row>
    <row r="335" customHeight="1" spans="1:23">
      <c r="A335" s="150"/>
      <c r="B335" s="150"/>
      <c r="C335" s="150"/>
      <c r="D335" s="150" t="s">
        <v>1762</v>
      </c>
      <c r="E335" s="150" t="s">
        <v>1763</v>
      </c>
      <c r="F335" s="149">
        <v>34.55</v>
      </c>
      <c r="G335" s="149">
        <v>0</v>
      </c>
      <c r="H335" s="149">
        <v>0</v>
      </c>
      <c r="I335" s="199">
        <v>0</v>
      </c>
      <c r="J335" s="199">
        <v>0</v>
      </c>
      <c r="K335" s="149">
        <v>0</v>
      </c>
      <c r="L335" s="149">
        <v>34.55</v>
      </c>
      <c r="M335" s="149">
        <v>0</v>
      </c>
      <c r="N335" s="149">
        <v>0</v>
      </c>
      <c r="O335" s="149">
        <v>0</v>
      </c>
      <c r="P335" s="149">
        <v>0</v>
      </c>
      <c r="Q335" s="199">
        <v>0</v>
      </c>
      <c r="R335" s="199">
        <v>0</v>
      </c>
      <c r="S335" s="149">
        <v>0</v>
      </c>
      <c r="T335" s="149">
        <v>0</v>
      </c>
      <c r="U335" s="149">
        <v>0</v>
      </c>
      <c r="V335" s="149">
        <v>0</v>
      </c>
      <c r="W335" s="149">
        <v>0</v>
      </c>
    </row>
    <row r="336" customHeight="1" spans="1:23">
      <c r="A336" s="150" t="s">
        <v>1611</v>
      </c>
      <c r="B336" s="150" t="s">
        <v>1334</v>
      </c>
      <c r="C336" s="150" t="s">
        <v>1185</v>
      </c>
      <c r="D336" s="150" t="s">
        <v>1764</v>
      </c>
      <c r="E336" s="150" t="s">
        <v>1765</v>
      </c>
      <c r="F336" s="149">
        <v>34.55</v>
      </c>
      <c r="G336" s="149">
        <v>0</v>
      </c>
      <c r="H336" s="149">
        <v>0</v>
      </c>
      <c r="I336" s="199">
        <v>0</v>
      </c>
      <c r="J336" s="199">
        <v>0</v>
      </c>
      <c r="K336" s="149">
        <v>0</v>
      </c>
      <c r="L336" s="149">
        <v>34.55</v>
      </c>
      <c r="M336" s="149">
        <v>0</v>
      </c>
      <c r="N336" s="149">
        <v>0</v>
      </c>
      <c r="O336" s="149">
        <v>0</v>
      </c>
      <c r="P336" s="149">
        <v>0</v>
      </c>
      <c r="Q336" s="199">
        <v>0</v>
      </c>
      <c r="R336" s="199">
        <v>0</v>
      </c>
      <c r="S336" s="149">
        <v>0</v>
      </c>
      <c r="T336" s="149">
        <v>0</v>
      </c>
      <c r="U336" s="149">
        <v>0</v>
      </c>
      <c r="V336" s="149">
        <v>0</v>
      </c>
      <c r="W336" s="149">
        <v>0</v>
      </c>
    </row>
    <row r="337" customHeight="1" spans="1:23">
      <c r="A337" s="150"/>
      <c r="B337" s="150"/>
      <c r="C337" s="150"/>
      <c r="D337" s="150" t="s">
        <v>1766</v>
      </c>
      <c r="E337" s="150" t="s">
        <v>1767</v>
      </c>
      <c r="F337" s="149">
        <v>92.73</v>
      </c>
      <c r="G337" s="149">
        <v>0</v>
      </c>
      <c r="H337" s="149">
        <v>0</v>
      </c>
      <c r="I337" s="199">
        <v>0</v>
      </c>
      <c r="J337" s="199">
        <v>0</v>
      </c>
      <c r="K337" s="149">
        <v>0</v>
      </c>
      <c r="L337" s="149">
        <v>92.73</v>
      </c>
      <c r="M337" s="149">
        <v>0</v>
      </c>
      <c r="N337" s="149">
        <v>0</v>
      </c>
      <c r="O337" s="149">
        <v>0</v>
      </c>
      <c r="P337" s="149">
        <v>0</v>
      </c>
      <c r="Q337" s="199">
        <v>0</v>
      </c>
      <c r="R337" s="199">
        <v>0</v>
      </c>
      <c r="S337" s="149">
        <v>0</v>
      </c>
      <c r="T337" s="149">
        <v>0</v>
      </c>
      <c r="U337" s="149">
        <v>0</v>
      </c>
      <c r="V337" s="149">
        <v>0</v>
      </c>
      <c r="W337" s="149">
        <v>0</v>
      </c>
    </row>
    <row r="338" customHeight="1" spans="1:23">
      <c r="A338" s="150" t="s">
        <v>1611</v>
      </c>
      <c r="B338" s="150" t="s">
        <v>1334</v>
      </c>
      <c r="C338" s="150" t="s">
        <v>1185</v>
      </c>
      <c r="D338" s="150" t="s">
        <v>1768</v>
      </c>
      <c r="E338" s="150" t="s">
        <v>1769</v>
      </c>
      <c r="F338" s="149">
        <v>92.73</v>
      </c>
      <c r="G338" s="149">
        <v>0</v>
      </c>
      <c r="H338" s="149">
        <v>0</v>
      </c>
      <c r="I338" s="199">
        <v>0</v>
      </c>
      <c r="J338" s="199">
        <v>0</v>
      </c>
      <c r="K338" s="149">
        <v>0</v>
      </c>
      <c r="L338" s="149">
        <v>92.73</v>
      </c>
      <c r="M338" s="149">
        <v>0</v>
      </c>
      <c r="N338" s="149">
        <v>0</v>
      </c>
      <c r="O338" s="149">
        <v>0</v>
      </c>
      <c r="P338" s="149">
        <v>0</v>
      </c>
      <c r="Q338" s="199">
        <v>0</v>
      </c>
      <c r="R338" s="199">
        <v>0</v>
      </c>
      <c r="S338" s="149">
        <v>0</v>
      </c>
      <c r="T338" s="149">
        <v>0</v>
      </c>
      <c r="U338" s="149">
        <v>0</v>
      </c>
      <c r="V338" s="149">
        <v>0</v>
      </c>
      <c r="W338" s="149">
        <v>0</v>
      </c>
    </row>
    <row r="339" customHeight="1" spans="1:23">
      <c r="A339" s="150"/>
      <c r="B339" s="150"/>
      <c r="C339" s="150"/>
      <c r="D339" s="150" t="s">
        <v>1770</v>
      </c>
      <c r="E339" s="150" t="s">
        <v>1771</v>
      </c>
      <c r="F339" s="149">
        <v>694.91</v>
      </c>
      <c r="G339" s="149">
        <v>0</v>
      </c>
      <c r="H339" s="149">
        <v>0</v>
      </c>
      <c r="I339" s="199">
        <v>0</v>
      </c>
      <c r="J339" s="199">
        <v>0</v>
      </c>
      <c r="K339" s="149">
        <v>0</v>
      </c>
      <c r="L339" s="149">
        <v>208.84</v>
      </c>
      <c r="M339" s="149">
        <v>0</v>
      </c>
      <c r="N339" s="149">
        <v>20.61</v>
      </c>
      <c r="O339" s="149">
        <v>42.62</v>
      </c>
      <c r="P339" s="149">
        <v>422.84</v>
      </c>
      <c r="Q339" s="199">
        <v>35.42</v>
      </c>
      <c r="R339" s="199">
        <v>60.53</v>
      </c>
      <c r="S339" s="149">
        <v>326.89</v>
      </c>
      <c r="T339" s="149">
        <v>0</v>
      </c>
      <c r="U339" s="149">
        <v>0</v>
      </c>
      <c r="V339" s="149">
        <v>0</v>
      </c>
      <c r="W339" s="149">
        <v>0</v>
      </c>
    </row>
    <row r="340" customHeight="1" spans="1:23">
      <c r="A340" s="150"/>
      <c r="B340" s="150"/>
      <c r="C340" s="150"/>
      <c r="D340" s="150" t="s">
        <v>1157</v>
      </c>
      <c r="E340" s="150" t="s">
        <v>1772</v>
      </c>
      <c r="F340" s="149">
        <v>35.42</v>
      </c>
      <c r="G340" s="149">
        <v>0</v>
      </c>
      <c r="H340" s="149">
        <v>0</v>
      </c>
      <c r="I340" s="199">
        <v>0</v>
      </c>
      <c r="J340" s="199">
        <v>0</v>
      </c>
      <c r="K340" s="149">
        <v>0</v>
      </c>
      <c r="L340" s="149">
        <v>0</v>
      </c>
      <c r="M340" s="149">
        <v>0</v>
      </c>
      <c r="N340" s="149">
        <v>0</v>
      </c>
      <c r="O340" s="149">
        <v>0</v>
      </c>
      <c r="P340" s="149">
        <v>35.42</v>
      </c>
      <c r="Q340" s="199">
        <v>35.42</v>
      </c>
      <c r="R340" s="199">
        <v>0</v>
      </c>
      <c r="S340" s="149">
        <v>0</v>
      </c>
      <c r="T340" s="149">
        <v>0</v>
      </c>
      <c r="U340" s="149">
        <v>0</v>
      </c>
      <c r="V340" s="149">
        <v>0</v>
      </c>
      <c r="W340" s="149">
        <v>0</v>
      </c>
    </row>
    <row r="341" customHeight="1" spans="1:23">
      <c r="A341" s="150"/>
      <c r="B341" s="150"/>
      <c r="C341" s="150"/>
      <c r="D341" s="150" t="s">
        <v>1567</v>
      </c>
      <c r="E341" s="150" t="s">
        <v>1568</v>
      </c>
      <c r="F341" s="149">
        <v>7.28</v>
      </c>
      <c r="G341" s="149">
        <v>0</v>
      </c>
      <c r="H341" s="149">
        <v>0</v>
      </c>
      <c r="I341" s="199">
        <v>0</v>
      </c>
      <c r="J341" s="199">
        <v>0</v>
      </c>
      <c r="K341" s="149">
        <v>0</v>
      </c>
      <c r="L341" s="149">
        <v>0</v>
      </c>
      <c r="M341" s="149">
        <v>0</v>
      </c>
      <c r="N341" s="149">
        <v>0</v>
      </c>
      <c r="O341" s="149">
        <v>0</v>
      </c>
      <c r="P341" s="149">
        <v>7.28</v>
      </c>
      <c r="Q341" s="199">
        <v>7.28</v>
      </c>
      <c r="R341" s="199">
        <v>0</v>
      </c>
      <c r="S341" s="149">
        <v>0</v>
      </c>
      <c r="T341" s="149">
        <v>0</v>
      </c>
      <c r="U341" s="149">
        <v>0</v>
      </c>
      <c r="V341" s="149">
        <v>0</v>
      </c>
      <c r="W341" s="149">
        <v>0</v>
      </c>
    </row>
    <row r="342" customHeight="1" spans="1:23">
      <c r="A342" s="150" t="s">
        <v>1611</v>
      </c>
      <c r="B342" s="150" t="s">
        <v>1773</v>
      </c>
      <c r="C342" s="150" t="s">
        <v>1161</v>
      </c>
      <c r="D342" s="150" t="s">
        <v>1608</v>
      </c>
      <c r="E342" s="150" t="s">
        <v>1609</v>
      </c>
      <c r="F342" s="149">
        <v>3.9</v>
      </c>
      <c r="G342" s="149">
        <v>0</v>
      </c>
      <c r="H342" s="149">
        <v>0</v>
      </c>
      <c r="I342" s="199">
        <v>0</v>
      </c>
      <c r="J342" s="199">
        <v>0</v>
      </c>
      <c r="K342" s="149">
        <v>0</v>
      </c>
      <c r="L342" s="149">
        <v>0</v>
      </c>
      <c r="M342" s="149">
        <v>0</v>
      </c>
      <c r="N342" s="149">
        <v>0</v>
      </c>
      <c r="O342" s="149">
        <v>0</v>
      </c>
      <c r="P342" s="149">
        <v>3.9</v>
      </c>
      <c r="Q342" s="199">
        <v>3.9</v>
      </c>
      <c r="R342" s="199">
        <v>0</v>
      </c>
      <c r="S342" s="149">
        <v>0</v>
      </c>
      <c r="T342" s="149">
        <v>0</v>
      </c>
      <c r="U342" s="149">
        <v>0</v>
      </c>
      <c r="V342" s="149">
        <v>0</v>
      </c>
      <c r="W342" s="149">
        <v>0</v>
      </c>
    </row>
    <row r="343" customHeight="1" spans="1:23">
      <c r="A343" s="150" t="s">
        <v>1611</v>
      </c>
      <c r="B343" s="150" t="s">
        <v>1773</v>
      </c>
      <c r="C343" s="150" t="s">
        <v>1161</v>
      </c>
      <c r="D343" s="150" t="s">
        <v>1586</v>
      </c>
      <c r="E343" s="150" t="s">
        <v>1587</v>
      </c>
      <c r="F343" s="149">
        <v>1.03</v>
      </c>
      <c r="G343" s="149">
        <v>0</v>
      </c>
      <c r="H343" s="149">
        <v>0</v>
      </c>
      <c r="I343" s="199">
        <v>0</v>
      </c>
      <c r="J343" s="199">
        <v>0</v>
      </c>
      <c r="K343" s="149">
        <v>0</v>
      </c>
      <c r="L343" s="149">
        <v>0</v>
      </c>
      <c r="M343" s="149">
        <v>0</v>
      </c>
      <c r="N343" s="149">
        <v>0</v>
      </c>
      <c r="O343" s="149">
        <v>0</v>
      </c>
      <c r="P343" s="149">
        <v>1.03</v>
      </c>
      <c r="Q343" s="199">
        <v>1.03</v>
      </c>
      <c r="R343" s="199">
        <v>0</v>
      </c>
      <c r="S343" s="149">
        <v>0</v>
      </c>
      <c r="T343" s="149">
        <v>0</v>
      </c>
      <c r="U343" s="149">
        <v>0</v>
      </c>
      <c r="V343" s="149">
        <v>0</v>
      </c>
      <c r="W343" s="149">
        <v>0</v>
      </c>
    </row>
    <row r="344" customHeight="1" spans="1:23">
      <c r="A344" s="150" t="s">
        <v>1611</v>
      </c>
      <c r="B344" s="150" t="s">
        <v>1773</v>
      </c>
      <c r="C344" s="150" t="s">
        <v>1161</v>
      </c>
      <c r="D344" s="150" t="s">
        <v>1582</v>
      </c>
      <c r="E344" s="150" t="s">
        <v>1583</v>
      </c>
      <c r="F344" s="149">
        <v>1.54</v>
      </c>
      <c r="G344" s="149">
        <v>0</v>
      </c>
      <c r="H344" s="149">
        <v>0</v>
      </c>
      <c r="I344" s="199">
        <v>0</v>
      </c>
      <c r="J344" s="199">
        <v>0</v>
      </c>
      <c r="K344" s="149">
        <v>0</v>
      </c>
      <c r="L344" s="149">
        <v>0</v>
      </c>
      <c r="M344" s="149">
        <v>0</v>
      </c>
      <c r="N344" s="149">
        <v>0</v>
      </c>
      <c r="O344" s="149">
        <v>0</v>
      </c>
      <c r="P344" s="149">
        <v>1.54</v>
      </c>
      <c r="Q344" s="199">
        <v>1.54</v>
      </c>
      <c r="R344" s="199">
        <v>0</v>
      </c>
      <c r="S344" s="149">
        <v>0</v>
      </c>
      <c r="T344" s="149">
        <v>0</v>
      </c>
      <c r="U344" s="149">
        <v>0</v>
      </c>
      <c r="V344" s="149">
        <v>0</v>
      </c>
      <c r="W344" s="149">
        <v>0</v>
      </c>
    </row>
    <row r="345" customHeight="1" spans="1:23">
      <c r="A345" s="150" t="s">
        <v>1611</v>
      </c>
      <c r="B345" s="150" t="s">
        <v>1773</v>
      </c>
      <c r="C345" s="150" t="s">
        <v>1161</v>
      </c>
      <c r="D345" s="150" t="s">
        <v>1577</v>
      </c>
      <c r="E345" s="150" t="s">
        <v>1578</v>
      </c>
      <c r="F345" s="149">
        <v>0.38</v>
      </c>
      <c r="G345" s="149">
        <v>0</v>
      </c>
      <c r="H345" s="149">
        <v>0</v>
      </c>
      <c r="I345" s="199">
        <v>0</v>
      </c>
      <c r="J345" s="199">
        <v>0</v>
      </c>
      <c r="K345" s="149">
        <v>0</v>
      </c>
      <c r="L345" s="149">
        <v>0</v>
      </c>
      <c r="M345" s="149">
        <v>0</v>
      </c>
      <c r="N345" s="149">
        <v>0</v>
      </c>
      <c r="O345" s="149">
        <v>0</v>
      </c>
      <c r="P345" s="149">
        <v>0.38</v>
      </c>
      <c r="Q345" s="199">
        <v>0.38</v>
      </c>
      <c r="R345" s="199">
        <v>0</v>
      </c>
      <c r="S345" s="149">
        <v>0</v>
      </c>
      <c r="T345" s="149">
        <v>0</v>
      </c>
      <c r="U345" s="149">
        <v>0</v>
      </c>
      <c r="V345" s="149">
        <v>0</v>
      </c>
      <c r="W345" s="149">
        <v>0</v>
      </c>
    </row>
    <row r="346" customHeight="1" spans="1:23">
      <c r="A346" s="150" t="s">
        <v>1611</v>
      </c>
      <c r="B346" s="150" t="s">
        <v>1773</v>
      </c>
      <c r="C346" s="150" t="s">
        <v>1161</v>
      </c>
      <c r="D346" s="150" t="s">
        <v>1603</v>
      </c>
      <c r="E346" s="150" t="s">
        <v>1604</v>
      </c>
      <c r="F346" s="149">
        <v>0.43</v>
      </c>
      <c r="G346" s="149">
        <v>0</v>
      </c>
      <c r="H346" s="149">
        <v>0</v>
      </c>
      <c r="I346" s="199">
        <v>0</v>
      </c>
      <c r="J346" s="199">
        <v>0</v>
      </c>
      <c r="K346" s="149">
        <v>0</v>
      </c>
      <c r="L346" s="149">
        <v>0</v>
      </c>
      <c r="M346" s="149">
        <v>0</v>
      </c>
      <c r="N346" s="149">
        <v>0</v>
      </c>
      <c r="O346" s="149">
        <v>0</v>
      </c>
      <c r="P346" s="149">
        <v>0.43</v>
      </c>
      <c r="Q346" s="199">
        <v>0.43</v>
      </c>
      <c r="R346" s="199">
        <v>0</v>
      </c>
      <c r="S346" s="149">
        <v>0</v>
      </c>
      <c r="T346" s="149">
        <v>0</v>
      </c>
      <c r="U346" s="149">
        <v>0</v>
      </c>
      <c r="V346" s="149">
        <v>0</v>
      </c>
      <c r="W346" s="149">
        <v>0</v>
      </c>
    </row>
    <row r="347" customHeight="1" spans="1:23">
      <c r="A347" s="150"/>
      <c r="B347" s="150"/>
      <c r="C347" s="150"/>
      <c r="D347" s="150" t="s">
        <v>1634</v>
      </c>
      <c r="E347" s="150" t="s">
        <v>1635</v>
      </c>
      <c r="F347" s="149">
        <v>1.55</v>
      </c>
      <c r="G347" s="149">
        <v>0</v>
      </c>
      <c r="H347" s="149">
        <v>0</v>
      </c>
      <c r="I347" s="199">
        <v>0</v>
      </c>
      <c r="J347" s="199">
        <v>0</v>
      </c>
      <c r="K347" s="149">
        <v>0</v>
      </c>
      <c r="L347" s="149">
        <v>0</v>
      </c>
      <c r="M347" s="149">
        <v>0</v>
      </c>
      <c r="N347" s="149">
        <v>0</v>
      </c>
      <c r="O347" s="149">
        <v>0</v>
      </c>
      <c r="P347" s="149">
        <v>1.55</v>
      </c>
      <c r="Q347" s="199">
        <v>1.55</v>
      </c>
      <c r="R347" s="199">
        <v>0</v>
      </c>
      <c r="S347" s="149">
        <v>0</v>
      </c>
      <c r="T347" s="149">
        <v>0</v>
      </c>
      <c r="U347" s="149">
        <v>0</v>
      </c>
      <c r="V347" s="149">
        <v>0</v>
      </c>
      <c r="W347" s="149">
        <v>0</v>
      </c>
    </row>
    <row r="348" customHeight="1" spans="1:23">
      <c r="A348" s="150" t="s">
        <v>1611</v>
      </c>
      <c r="B348" s="150" t="s">
        <v>1773</v>
      </c>
      <c r="C348" s="150" t="s">
        <v>1161</v>
      </c>
      <c r="D348" s="150" t="s">
        <v>1640</v>
      </c>
      <c r="E348" s="150" t="s">
        <v>1641</v>
      </c>
      <c r="F348" s="149">
        <v>1.28</v>
      </c>
      <c r="G348" s="149">
        <v>0</v>
      </c>
      <c r="H348" s="149">
        <v>0</v>
      </c>
      <c r="I348" s="199">
        <v>0</v>
      </c>
      <c r="J348" s="199">
        <v>0</v>
      </c>
      <c r="K348" s="149">
        <v>0</v>
      </c>
      <c r="L348" s="149">
        <v>0</v>
      </c>
      <c r="M348" s="149">
        <v>0</v>
      </c>
      <c r="N348" s="149">
        <v>0</v>
      </c>
      <c r="O348" s="149">
        <v>0</v>
      </c>
      <c r="P348" s="149">
        <v>1.28</v>
      </c>
      <c r="Q348" s="199">
        <v>1.28</v>
      </c>
      <c r="R348" s="199">
        <v>0</v>
      </c>
      <c r="S348" s="149">
        <v>0</v>
      </c>
      <c r="T348" s="149">
        <v>0</v>
      </c>
      <c r="U348" s="149">
        <v>0</v>
      </c>
      <c r="V348" s="149">
        <v>0</v>
      </c>
      <c r="W348" s="149">
        <v>0</v>
      </c>
    </row>
    <row r="349" customHeight="1" spans="1:23">
      <c r="A349" s="150" t="s">
        <v>1611</v>
      </c>
      <c r="B349" s="150" t="s">
        <v>1773</v>
      </c>
      <c r="C349" s="150" t="s">
        <v>1161</v>
      </c>
      <c r="D349" s="150" t="s">
        <v>1646</v>
      </c>
      <c r="E349" s="150" t="s">
        <v>1647</v>
      </c>
      <c r="F349" s="149">
        <v>0.27</v>
      </c>
      <c r="G349" s="149">
        <v>0</v>
      </c>
      <c r="H349" s="149">
        <v>0</v>
      </c>
      <c r="I349" s="199">
        <v>0</v>
      </c>
      <c r="J349" s="199">
        <v>0</v>
      </c>
      <c r="K349" s="149">
        <v>0</v>
      </c>
      <c r="L349" s="149">
        <v>0</v>
      </c>
      <c r="M349" s="149">
        <v>0</v>
      </c>
      <c r="N349" s="149">
        <v>0</v>
      </c>
      <c r="O349" s="149">
        <v>0</v>
      </c>
      <c r="P349" s="149">
        <v>0.27</v>
      </c>
      <c r="Q349" s="199">
        <v>0.27</v>
      </c>
      <c r="R349" s="199">
        <v>0</v>
      </c>
      <c r="S349" s="149">
        <v>0</v>
      </c>
      <c r="T349" s="149">
        <v>0</v>
      </c>
      <c r="U349" s="149">
        <v>0</v>
      </c>
      <c r="V349" s="149">
        <v>0</v>
      </c>
      <c r="W349" s="149">
        <v>0</v>
      </c>
    </row>
    <row r="350" customHeight="1" spans="1:23">
      <c r="A350" s="150"/>
      <c r="B350" s="150"/>
      <c r="C350" s="150"/>
      <c r="D350" s="150" t="s">
        <v>1648</v>
      </c>
      <c r="E350" s="150" t="s">
        <v>1649</v>
      </c>
      <c r="F350" s="149">
        <v>0.76</v>
      </c>
      <c r="G350" s="149">
        <v>0</v>
      </c>
      <c r="H350" s="149">
        <v>0</v>
      </c>
      <c r="I350" s="199">
        <v>0</v>
      </c>
      <c r="J350" s="199">
        <v>0</v>
      </c>
      <c r="K350" s="149">
        <v>0</v>
      </c>
      <c r="L350" s="149">
        <v>0</v>
      </c>
      <c r="M350" s="149">
        <v>0</v>
      </c>
      <c r="N350" s="149">
        <v>0</v>
      </c>
      <c r="O350" s="149">
        <v>0</v>
      </c>
      <c r="P350" s="149">
        <v>0.76</v>
      </c>
      <c r="Q350" s="199">
        <v>0.76</v>
      </c>
      <c r="R350" s="199">
        <v>0</v>
      </c>
      <c r="S350" s="149">
        <v>0</v>
      </c>
      <c r="T350" s="149">
        <v>0</v>
      </c>
      <c r="U350" s="149">
        <v>0</v>
      </c>
      <c r="V350" s="149">
        <v>0</v>
      </c>
      <c r="W350" s="149">
        <v>0</v>
      </c>
    </row>
    <row r="351" customHeight="1" spans="1:23">
      <c r="A351" s="150" t="s">
        <v>1611</v>
      </c>
      <c r="B351" s="150" t="s">
        <v>1773</v>
      </c>
      <c r="C351" s="150" t="s">
        <v>1161</v>
      </c>
      <c r="D351" s="150" t="s">
        <v>1652</v>
      </c>
      <c r="E351" s="150" t="s">
        <v>1653</v>
      </c>
      <c r="F351" s="149">
        <v>0.53</v>
      </c>
      <c r="G351" s="149">
        <v>0</v>
      </c>
      <c r="H351" s="149">
        <v>0</v>
      </c>
      <c r="I351" s="199">
        <v>0</v>
      </c>
      <c r="J351" s="199">
        <v>0</v>
      </c>
      <c r="K351" s="149">
        <v>0</v>
      </c>
      <c r="L351" s="149">
        <v>0</v>
      </c>
      <c r="M351" s="149">
        <v>0</v>
      </c>
      <c r="N351" s="149">
        <v>0</v>
      </c>
      <c r="O351" s="149">
        <v>0</v>
      </c>
      <c r="P351" s="149">
        <v>0.53</v>
      </c>
      <c r="Q351" s="199">
        <v>0.53</v>
      </c>
      <c r="R351" s="199">
        <v>0</v>
      </c>
      <c r="S351" s="149">
        <v>0</v>
      </c>
      <c r="T351" s="149">
        <v>0</v>
      </c>
      <c r="U351" s="149">
        <v>0</v>
      </c>
      <c r="V351" s="149">
        <v>0</v>
      </c>
      <c r="W351" s="149">
        <v>0</v>
      </c>
    </row>
    <row r="352" customHeight="1" spans="1:23">
      <c r="A352" s="150" t="s">
        <v>1611</v>
      </c>
      <c r="B352" s="150" t="s">
        <v>1773</v>
      </c>
      <c r="C352" s="150" t="s">
        <v>1161</v>
      </c>
      <c r="D352" s="150" t="s">
        <v>1654</v>
      </c>
      <c r="E352" s="150" t="s">
        <v>1655</v>
      </c>
      <c r="F352" s="149">
        <v>0.11</v>
      </c>
      <c r="G352" s="149">
        <v>0</v>
      </c>
      <c r="H352" s="149">
        <v>0</v>
      </c>
      <c r="I352" s="199">
        <v>0</v>
      </c>
      <c r="J352" s="199">
        <v>0</v>
      </c>
      <c r="K352" s="149">
        <v>0</v>
      </c>
      <c r="L352" s="149">
        <v>0</v>
      </c>
      <c r="M352" s="149">
        <v>0</v>
      </c>
      <c r="N352" s="149">
        <v>0</v>
      </c>
      <c r="O352" s="149">
        <v>0</v>
      </c>
      <c r="P352" s="149">
        <v>0.11</v>
      </c>
      <c r="Q352" s="199">
        <v>0.11</v>
      </c>
      <c r="R352" s="199">
        <v>0</v>
      </c>
      <c r="S352" s="149">
        <v>0</v>
      </c>
      <c r="T352" s="149">
        <v>0</v>
      </c>
      <c r="U352" s="149">
        <v>0</v>
      </c>
      <c r="V352" s="149">
        <v>0</v>
      </c>
      <c r="W352" s="149">
        <v>0</v>
      </c>
    </row>
    <row r="353" customHeight="1" spans="1:23">
      <c r="A353" s="150" t="s">
        <v>1611</v>
      </c>
      <c r="B353" s="150" t="s">
        <v>1773</v>
      </c>
      <c r="C353" s="150" t="s">
        <v>1161</v>
      </c>
      <c r="D353" s="150" t="s">
        <v>1656</v>
      </c>
      <c r="E353" s="150" t="s">
        <v>1657</v>
      </c>
      <c r="F353" s="149">
        <v>0.12</v>
      </c>
      <c r="G353" s="149">
        <v>0</v>
      </c>
      <c r="H353" s="149">
        <v>0</v>
      </c>
      <c r="I353" s="199">
        <v>0</v>
      </c>
      <c r="J353" s="199">
        <v>0</v>
      </c>
      <c r="K353" s="149">
        <v>0</v>
      </c>
      <c r="L353" s="149">
        <v>0</v>
      </c>
      <c r="M353" s="149">
        <v>0</v>
      </c>
      <c r="N353" s="149">
        <v>0</v>
      </c>
      <c r="O353" s="149">
        <v>0</v>
      </c>
      <c r="P353" s="149">
        <v>0.12</v>
      </c>
      <c r="Q353" s="199">
        <v>0.12</v>
      </c>
      <c r="R353" s="199">
        <v>0</v>
      </c>
      <c r="S353" s="149">
        <v>0</v>
      </c>
      <c r="T353" s="149">
        <v>0</v>
      </c>
      <c r="U353" s="149">
        <v>0</v>
      </c>
      <c r="V353" s="149">
        <v>0</v>
      </c>
      <c r="W353" s="149">
        <v>0</v>
      </c>
    </row>
    <row r="354" customHeight="1" spans="1:23">
      <c r="A354" s="150"/>
      <c r="B354" s="150"/>
      <c r="C354" s="150"/>
      <c r="D354" s="150" t="s">
        <v>1662</v>
      </c>
      <c r="E354" s="150" t="s">
        <v>1663</v>
      </c>
      <c r="F354" s="149">
        <v>0.62</v>
      </c>
      <c r="G354" s="149">
        <v>0</v>
      </c>
      <c r="H354" s="149">
        <v>0</v>
      </c>
      <c r="I354" s="199">
        <v>0</v>
      </c>
      <c r="J354" s="199">
        <v>0</v>
      </c>
      <c r="K354" s="149">
        <v>0</v>
      </c>
      <c r="L354" s="149">
        <v>0</v>
      </c>
      <c r="M354" s="149">
        <v>0</v>
      </c>
      <c r="N354" s="149">
        <v>0</v>
      </c>
      <c r="O354" s="149">
        <v>0</v>
      </c>
      <c r="P354" s="149">
        <v>0.62</v>
      </c>
      <c r="Q354" s="199">
        <v>0.62</v>
      </c>
      <c r="R354" s="199">
        <v>0</v>
      </c>
      <c r="S354" s="149">
        <v>0</v>
      </c>
      <c r="T354" s="149">
        <v>0</v>
      </c>
      <c r="U354" s="149">
        <v>0</v>
      </c>
      <c r="V354" s="149">
        <v>0</v>
      </c>
      <c r="W354" s="149">
        <v>0</v>
      </c>
    </row>
    <row r="355" customHeight="1" spans="1:23">
      <c r="A355" s="150" t="s">
        <v>1611</v>
      </c>
      <c r="B355" s="150" t="s">
        <v>1773</v>
      </c>
      <c r="C355" s="150" t="s">
        <v>1161</v>
      </c>
      <c r="D355" s="150" t="s">
        <v>1666</v>
      </c>
      <c r="E355" s="150" t="s">
        <v>1667</v>
      </c>
      <c r="F355" s="149">
        <v>0.62</v>
      </c>
      <c r="G355" s="149">
        <v>0</v>
      </c>
      <c r="H355" s="149">
        <v>0</v>
      </c>
      <c r="I355" s="199">
        <v>0</v>
      </c>
      <c r="J355" s="199">
        <v>0</v>
      </c>
      <c r="K355" s="149">
        <v>0</v>
      </c>
      <c r="L355" s="149">
        <v>0</v>
      </c>
      <c r="M355" s="149">
        <v>0</v>
      </c>
      <c r="N355" s="149">
        <v>0</v>
      </c>
      <c r="O355" s="149">
        <v>0</v>
      </c>
      <c r="P355" s="149">
        <v>0.62</v>
      </c>
      <c r="Q355" s="199">
        <v>0.62</v>
      </c>
      <c r="R355" s="199">
        <v>0</v>
      </c>
      <c r="S355" s="149">
        <v>0</v>
      </c>
      <c r="T355" s="149">
        <v>0</v>
      </c>
      <c r="U355" s="149">
        <v>0</v>
      </c>
      <c r="V355" s="149">
        <v>0</v>
      </c>
      <c r="W355" s="149">
        <v>0</v>
      </c>
    </row>
    <row r="356" customHeight="1" spans="1:23">
      <c r="A356" s="150"/>
      <c r="B356" s="150"/>
      <c r="C356" s="150"/>
      <c r="D356" s="150" t="s">
        <v>1668</v>
      </c>
      <c r="E356" s="150" t="s">
        <v>1669</v>
      </c>
      <c r="F356" s="149">
        <v>0.6</v>
      </c>
      <c r="G356" s="149">
        <v>0</v>
      </c>
      <c r="H356" s="149">
        <v>0</v>
      </c>
      <c r="I356" s="199">
        <v>0</v>
      </c>
      <c r="J356" s="199">
        <v>0</v>
      </c>
      <c r="K356" s="149">
        <v>0</v>
      </c>
      <c r="L356" s="149">
        <v>0</v>
      </c>
      <c r="M356" s="149">
        <v>0</v>
      </c>
      <c r="N356" s="149">
        <v>0</v>
      </c>
      <c r="O356" s="149">
        <v>0</v>
      </c>
      <c r="P356" s="149">
        <v>0.6</v>
      </c>
      <c r="Q356" s="199">
        <v>0.6</v>
      </c>
      <c r="R356" s="199">
        <v>0</v>
      </c>
      <c r="S356" s="149">
        <v>0</v>
      </c>
      <c r="T356" s="149">
        <v>0</v>
      </c>
      <c r="U356" s="149">
        <v>0</v>
      </c>
      <c r="V356" s="149">
        <v>0</v>
      </c>
      <c r="W356" s="149">
        <v>0</v>
      </c>
    </row>
    <row r="357" customHeight="1" spans="1:23">
      <c r="A357" s="150" t="s">
        <v>1611</v>
      </c>
      <c r="B357" s="150" t="s">
        <v>1773</v>
      </c>
      <c r="C357" s="150" t="s">
        <v>1161</v>
      </c>
      <c r="D357" s="150" t="s">
        <v>1670</v>
      </c>
      <c r="E357" s="150" t="s">
        <v>1671</v>
      </c>
      <c r="F357" s="149">
        <v>0.6</v>
      </c>
      <c r="G357" s="149">
        <v>0</v>
      </c>
      <c r="H357" s="149">
        <v>0</v>
      </c>
      <c r="I357" s="199">
        <v>0</v>
      </c>
      <c r="J357" s="199">
        <v>0</v>
      </c>
      <c r="K357" s="149">
        <v>0</v>
      </c>
      <c r="L357" s="149">
        <v>0</v>
      </c>
      <c r="M357" s="149">
        <v>0</v>
      </c>
      <c r="N357" s="149">
        <v>0</v>
      </c>
      <c r="O357" s="149">
        <v>0</v>
      </c>
      <c r="P357" s="149">
        <v>0.6</v>
      </c>
      <c r="Q357" s="199">
        <v>0.6</v>
      </c>
      <c r="R357" s="199">
        <v>0</v>
      </c>
      <c r="S357" s="149">
        <v>0</v>
      </c>
      <c r="T357" s="149">
        <v>0</v>
      </c>
      <c r="U357" s="149">
        <v>0</v>
      </c>
      <c r="V357" s="149">
        <v>0</v>
      </c>
      <c r="W357" s="149">
        <v>0</v>
      </c>
    </row>
    <row r="358" customHeight="1" spans="1:23">
      <c r="A358" s="150"/>
      <c r="B358" s="150"/>
      <c r="C358" s="150"/>
      <c r="D358" s="150" t="s">
        <v>1672</v>
      </c>
      <c r="E358" s="150" t="s">
        <v>1673</v>
      </c>
      <c r="F358" s="149">
        <v>2.09</v>
      </c>
      <c r="G358" s="149">
        <v>0</v>
      </c>
      <c r="H358" s="149">
        <v>0</v>
      </c>
      <c r="I358" s="199">
        <v>0</v>
      </c>
      <c r="J358" s="199">
        <v>0</v>
      </c>
      <c r="K358" s="149">
        <v>0</v>
      </c>
      <c r="L358" s="149">
        <v>0</v>
      </c>
      <c r="M358" s="149">
        <v>0</v>
      </c>
      <c r="N358" s="149">
        <v>0</v>
      </c>
      <c r="O358" s="149">
        <v>0</v>
      </c>
      <c r="P358" s="149">
        <v>2.09</v>
      </c>
      <c r="Q358" s="199">
        <v>2.09</v>
      </c>
      <c r="R358" s="199">
        <v>0</v>
      </c>
      <c r="S358" s="149">
        <v>0</v>
      </c>
      <c r="T358" s="149">
        <v>0</v>
      </c>
      <c r="U358" s="149">
        <v>0</v>
      </c>
      <c r="V358" s="149">
        <v>0</v>
      </c>
      <c r="W358" s="149">
        <v>0</v>
      </c>
    </row>
    <row r="359" customHeight="1" spans="1:23">
      <c r="A359" s="150" t="s">
        <v>1611</v>
      </c>
      <c r="B359" s="150" t="s">
        <v>1773</v>
      </c>
      <c r="C359" s="150" t="s">
        <v>1161</v>
      </c>
      <c r="D359" s="150" t="s">
        <v>1674</v>
      </c>
      <c r="E359" s="150" t="s">
        <v>1675</v>
      </c>
      <c r="F359" s="149">
        <v>2.09</v>
      </c>
      <c r="G359" s="149">
        <v>0</v>
      </c>
      <c r="H359" s="149">
        <v>0</v>
      </c>
      <c r="I359" s="199">
        <v>0</v>
      </c>
      <c r="J359" s="199">
        <v>0</v>
      </c>
      <c r="K359" s="149">
        <v>0</v>
      </c>
      <c r="L359" s="149">
        <v>0</v>
      </c>
      <c r="M359" s="149">
        <v>0</v>
      </c>
      <c r="N359" s="149">
        <v>0</v>
      </c>
      <c r="O359" s="149">
        <v>0</v>
      </c>
      <c r="P359" s="149">
        <v>2.09</v>
      </c>
      <c r="Q359" s="199">
        <v>2.09</v>
      </c>
      <c r="R359" s="199">
        <v>0</v>
      </c>
      <c r="S359" s="149">
        <v>0</v>
      </c>
      <c r="T359" s="149">
        <v>0</v>
      </c>
      <c r="U359" s="149">
        <v>0</v>
      </c>
      <c r="V359" s="149">
        <v>0</v>
      </c>
      <c r="W359" s="149">
        <v>0</v>
      </c>
    </row>
    <row r="360" customHeight="1" spans="1:23">
      <c r="A360" s="150"/>
      <c r="B360" s="150"/>
      <c r="C360" s="150"/>
      <c r="D360" s="150" t="s">
        <v>1619</v>
      </c>
      <c r="E360" s="150" t="s">
        <v>1620</v>
      </c>
      <c r="F360" s="149">
        <v>1.17</v>
      </c>
      <c r="G360" s="149">
        <v>0</v>
      </c>
      <c r="H360" s="149">
        <v>0</v>
      </c>
      <c r="I360" s="199">
        <v>0</v>
      </c>
      <c r="J360" s="199">
        <v>0</v>
      </c>
      <c r="K360" s="149">
        <v>0</v>
      </c>
      <c r="L360" s="149">
        <v>0</v>
      </c>
      <c r="M360" s="149">
        <v>0</v>
      </c>
      <c r="N360" s="149">
        <v>0</v>
      </c>
      <c r="O360" s="149">
        <v>0</v>
      </c>
      <c r="P360" s="149">
        <v>1.17</v>
      </c>
      <c r="Q360" s="199">
        <v>1.17</v>
      </c>
      <c r="R360" s="199">
        <v>0</v>
      </c>
      <c r="S360" s="149">
        <v>0</v>
      </c>
      <c r="T360" s="149">
        <v>0</v>
      </c>
      <c r="U360" s="149">
        <v>0</v>
      </c>
      <c r="V360" s="149">
        <v>0</v>
      </c>
      <c r="W360" s="149">
        <v>0</v>
      </c>
    </row>
    <row r="361" customHeight="1" spans="1:23">
      <c r="A361" s="150" t="s">
        <v>1611</v>
      </c>
      <c r="B361" s="150" t="s">
        <v>1773</v>
      </c>
      <c r="C361" s="150" t="s">
        <v>1161</v>
      </c>
      <c r="D361" s="150" t="s">
        <v>1732</v>
      </c>
      <c r="E361" s="150" t="s">
        <v>1733</v>
      </c>
      <c r="F361" s="149">
        <v>1.17</v>
      </c>
      <c r="G361" s="149">
        <v>0</v>
      </c>
      <c r="H361" s="149">
        <v>0</v>
      </c>
      <c r="I361" s="199">
        <v>0</v>
      </c>
      <c r="J361" s="199">
        <v>0</v>
      </c>
      <c r="K361" s="149">
        <v>0</v>
      </c>
      <c r="L361" s="149">
        <v>0</v>
      </c>
      <c r="M361" s="149">
        <v>0</v>
      </c>
      <c r="N361" s="149">
        <v>0</v>
      </c>
      <c r="O361" s="149">
        <v>0</v>
      </c>
      <c r="P361" s="149">
        <v>1.17</v>
      </c>
      <c r="Q361" s="199">
        <v>1.17</v>
      </c>
      <c r="R361" s="199">
        <v>0</v>
      </c>
      <c r="S361" s="149">
        <v>0</v>
      </c>
      <c r="T361" s="149">
        <v>0</v>
      </c>
      <c r="U361" s="149">
        <v>0</v>
      </c>
      <c r="V361" s="149">
        <v>0</v>
      </c>
      <c r="W361" s="149">
        <v>0</v>
      </c>
    </row>
    <row r="362" customHeight="1" spans="1:23">
      <c r="A362" s="150"/>
      <c r="B362" s="150"/>
      <c r="C362" s="150"/>
      <c r="D362" s="150" t="s">
        <v>1680</v>
      </c>
      <c r="E362" s="150" t="s">
        <v>1681</v>
      </c>
      <c r="F362" s="149">
        <v>11.69</v>
      </c>
      <c r="G362" s="149">
        <v>0</v>
      </c>
      <c r="H362" s="149">
        <v>0</v>
      </c>
      <c r="I362" s="199">
        <v>0</v>
      </c>
      <c r="J362" s="199">
        <v>0</v>
      </c>
      <c r="K362" s="149">
        <v>0</v>
      </c>
      <c r="L362" s="149">
        <v>0</v>
      </c>
      <c r="M362" s="149">
        <v>0</v>
      </c>
      <c r="N362" s="149">
        <v>0</v>
      </c>
      <c r="O362" s="149">
        <v>0</v>
      </c>
      <c r="P362" s="149">
        <v>11.69</v>
      </c>
      <c r="Q362" s="199">
        <v>11.69</v>
      </c>
      <c r="R362" s="199">
        <v>0</v>
      </c>
      <c r="S362" s="149">
        <v>0</v>
      </c>
      <c r="T362" s="149">
        <v>0</v>
      </c>
      <c r="U362" s="149">
        <v>0</v>
      </c>
      <c r="V362" s="149">
        <v>0</v>
      </c>
      <c r="W362" s="149">
        <v>0</v>
      </c>
    </row>
    <row r="363" customHeight="1" spans="1:23">
      <c r="A363" s="150" t="s">
        <v>1611</v>
      </c>
      <c r="B363" s="150" t="s">
        <v>1773</v>
      </c>
      <c r="C363" s="150" t="s">
        <v>1161</v>
      </c>
      <c r="D363" s="150" t="s">
        <v>1682</v>
      </c>
      <c r="E363" s="150" t="s">
        <v>1683</v>
      </c>
      <c r="F363" s="149">
        <v>11.69</v>
      </c>
      <c r="G363" s="149">
        <v>0</v>
      </c>
      <c r="H363" s="149">
        <v>0</v>
      </c>
      <c r="I363" s="199">
        <v>0</v>
      </c>
      <c r="J363" s="199">
        <v>0</v>
      </c>
      <c r="K363" s="149">
        <v>0</v>
      </c>
      <c r="L363" s="149">
        <v>0</v>
      </c>
      <c r="M363" s="149">
        <v>0</v>
      </c>
      <c r="N363" s="149">
        <v>0</v>
      </c>
      <c r="O363" s="149">
        <v>0</v>
      </c>
      <c r="P363" s="149">
        <v>11.69</v>
      </c>
      <c r="Q363" s="199">
        <v>11.69</v>
      </c>
      <c r="R363" s="199">
        <v>0</v>
      </c>
      <c r="S363" s="149">
        <v>0</v>
      </c>
      <c r="T363" s="149">
        <v>0</v>
      </c>
      <c r="U363" s="149">
        <v>0</v>
      </c>
      <c r="V363" s="149">
        <v>0</v>
      </c>
      <c r="W363" s="149">
        <v>0</v>
      </c>
    </row>
    <row r="364" customHeight="1" spans="1:23">
      <c r="A364" s="150"/>
      <c r="B364" s="150"/>
      <c r="C364" s="150"/>
      <c r="D364" s="150" t="s">
        <v>1718</v>
      </c>
      <c r="E364" s="150" t="s">
        <v>1719</v>
      </c>
      <c r="F364" s="149">
        <v>3.92</v>
      </c>
      <c r="G364" s="149">
        <v>0</v>
      </c>
      <c r="H364" s="149">
        <v>0</v>
      </c>
      <c r="I364" s="199">
        <v>0</v>
      </c>
      <c r="J364" s="199">
        <v>0</v>
      </c>
      <c r="K364" s="149">
        <v>0</v>
      </c>
      <c r="L364" s="149">
        <v>0</v>
      </c>
      <c r="M364" s="149">
        <v>0</v>
      </c>
      <c r="N364" s="149">
        <v>0</v>
      </c>
      <c r="O364" s="149">
        <v>0</v>
      </c>
      <c r="P364" s="149">
        <v>3.92</v>
      </c>
      <c r="Q364" s="199">
        <v>3.92</v>
      </c>
      <c r="R364" s="199">
        <v>0</v>
      </c>
      <c r="S364" s="149">
        <v>0</v>
      </c>
      <c r="T364" s="149">
        <v>0</v>
      </c>
      <c r="U364" s="149">
        <v>0</v>
      </c>
      <c r="V364" s="149">
        <v>0</v>
      </c>
      <c r="W364" s="149">
        <v>0</v>
      </c>
    </row>
    <row r="365" customHeight="1" spans="1:23">
      <c r="A365" s="150" t="s">
        <v>1611</v>
      </c>
      <c r="B365" s="150" t="s">
        <v>1773</v>
      </c>
      <c r="C365" s="150" t="s">
        <v>1161</v>
      </c>
      <c r="D365" s="150" t="s">
        <v>1720</v>
      </c>
      <c r="E365" s="150" t="s">
        <v>1721</v>
      </c>
      <c r="F365" s="149">
        <v>3.92</v>
      </c>
      <c r="G365" s="149">
        <v>0</v>
      </c>
      <c r="H365" s="149">
        <v>0</v>
      </c>
      <c r="I365" s="199">
        <v>0</v>
      </c>
      <c r="J365" s="199">
        <v>0</v>
      </c>
      <c r="K365" s="149">
        <v>0</v>
      </c>
      <c r="L365" s="149">
        <v>0</v>
      </c>
      <c r="M365" s="149">
        <v>0</v>
      </c>
      <c r="N365" s="149">
        <v>0</v>
      </c>
      <c r="O365" s="149">
        <v>0</v>
      </c>
      <c r="P365" s="149">
        <v>3.92</v>
      </c>
      <c r="Q365" s="199">
        <v>3.92</v>
      </c>
      <c r="R365" s="199">
        <v>0</v>
      </c>
      <c r="S365" s="149">
        <v>0</v>
      </c>
      <c r="T365" s="149">
        <v>0</v>
      </c>
      <c r="U365" s="149">
        <v>0</v>
      </c>
      <c r="V365" s="149">
        <v>0</v>
      </c>
      <c r="W365" s="149">
        <v>0</v>
      </c>
    </row>
    <row r="366" customHeight="1" spans="1:23">
      <c r="A366" s="150"/>
      <c r="B366" s="150"/>
      <c r="C366" s="150"/>
      <c r="D366" s="150" t="s">
        <v>1684</v>
      </c>
      <c r="E366" s="150" t="s">
        <v>1685</v>
      </c>
      <c r="F366" s="149">
        <v>2.76</v>
      </c>
      <c r="G366" s="149">
        <v>0</v>
      </c>
      <c r="H366" s="149">
        <v>0</v>
      </c>
      <c r="I366" s="199">
        <v>0</v>
      </c>
      <c r="J366" s="199">
        <v>0</v>
      </c>
      <c r="K366" s="149">
        <v>0</v>
      </c>
      <c r="L366" s="149">
        <v>0</v>
      </c>
      <c r="M366" s="149">
        <v>0</v>
      </c>
      <c r="N366" s="149">
        <v>0</v>
      </c>
      <c r="O366" s="149">
        <v>0</v>
      </c>
      <c r="P366" s="149">
        <v>2.76</v>
      </c>
      <c r="Q366" s="199">
        <v>2.76</v>
      </c>
      <c r="R366" s="199">
        <v>0</v>
      </c>
      <c r="S366" s="149">
        <v>0</v>
      </c>
      <c r="T366" s="149">
        <v>0</v>
      </c>
      <c r="U366" s="149">
        <v>0</v>
      </c>
      <c r="V366" s="149">
        <v>0</v>
      </c>
      <c r="W366" s="149">
        <v>0</v>
      </c>
    </row>
    <row r="367" customHeight="1" spans="1:23">
      <c r="A367" s="150" t="s">
        <v>1611</v>
      </c>
      <c r="B367" s="150" t="s">
        <v>1773</v>
      </c>
      <c r="C367" s="150" t="s">
        <v>1161</v>
      </c>
      <c r="D367" s="150" t="s">
        <v>1686</v>
      </c>
      <c r="E367" s="150" t="s">
        <v>1687</v>
      </c>
      <c r="F367" s="149">
        <v>2.76</v>
      </c>
      <c r="G367" s="149">
        <v>0</v>
      </c>
      <c r="H367" s="149">
        <v>0</v>
      </c>
      <c r="I367" s="199">
        <v>0</v>
      </c>
      <c r="J367" s="199">
        <v>0</v>
      </c>
      <c r="K367" s="149">
        <v>0</v>
      </c>
      <c r="L367" s="149">
        <v>0</v>
      </c>
      <c r="M367" s="149">
        <v>0</v>
      </c>
      <c r="N367" s="149">
        <v>0</v>
      </c>
      <c r="O367" s="149">
        <v>0</v>
      </c>
      <c r="P367" s="149">
        <v>2.76</v>
      </c>
      <c r="Q367" s="199">
        <v>2.76</v>
      </c>
      <c r="R367" s="199">
        <v>0</v>
      </c>
      <c r="S367" s="149">
        <v>0</v>
      </c>
      <c r="T367" s="149">
        <v>0</v>
      </c>
      <c r="U367" s="149">
        <v>0</v>
      </c>
      <c r="V367" s="149">
        <v>0</v>
      </c>
      <c r="W367" s="149">
        <v>0</v>
      </c>
    </row>
    <row r="368" customHeight="1" spans="1:23">
      <c r="A368" s="150"/>
      <c r="B368" s="150"/>
      <c r="C368" s="150"/>
      <c r="D368" s="150" t="s">
        <v>1688</v>
      </c>
      <c r="E368" s="150" t="s">
        <v>1689</v>
      </c>
      <c r="F368" s="149">
        <v>2.98</v>
      </c>
      <c r="G368" s="149">
        <v>0</v>
      </c>
      <c r="H368" s="149">
        <v>0</v>
      </c>
      <c r="I368" s="199">
        <v>0</v>
      </c>
      <c r="J368" s="199">
        <v>0</v>
      </c>
      <c r="K368" s="149">
        <v>0</v>
      </c>
      <c r="L368" s="149">
        <v>0</v>
      </c>
      <c r="M368" s="149">
        <v>0</v>
      </c>
      <c r="N368" s="149">
        <v>0</v>
      </c>
      <c r="O368" s="149">
        <v>0</v>
      </c>
      <c r="P368" s="149">
        <v>2.98</v>
      </c>
      <c r="Q368" s="199">
        <v>2.98</v>
      </c>
      <c r="R368" s="199">
        <v>0</v>
      </c>
      <c r="S368" s="149">
        <v>0</v>
      </c>
      <c r="T368" s="149">
        <v>0</v>
      </c>
      <c r="U368" s="149">
        <v>0</v>
      </c>
      <c r="V368" s="149">
        <v>0</v>
      </c>
      <c r="W368" s="149">
        <v>0</v>
      </c>
    </row>
    <row r="369" customHeight="1" spans="1:23">
      <c r="A369" s="150" t="s">
        <v>1611</v>
      </c>
      <c r="B369" s="150" t="s">
        <v>1773</v>
      </c>
      <c r="C369" s="150" t="s">
        <v>1161</v>
      </c>
      <c r="D369" s="150" t="s">
        <v>1690</v>
      </c>
      <c r="E369" s="150" t="s">
        <v>1691</v>
      </c>
      <c r="F369" s="149">
        <v>2.98</v>
      </c>
      <c r="G369" s="149">
        <v>0</v>
      </c>
      <c r="H369" s="149">
        <v>0</v>
      </c>
      <c r="I369" s="199">
        <v>0</v>
      </c>
      <c r="J369" s="199">
        <v>0</v>
      </c>
      <c r="K369" s="149">
        <v>0</v>
      </c>
      <c r="L369" s="149">
        <v>0</v>
      </c>
      <c r="M369" s="149">
        <v>0</v>
      </c>
      <c r="N369" s="149">
        <v>0</v>
      </c>
      <c r="O369" s="149">
        <v>0</v>
      </c>
      <c r="P369" s="149">
        <v>2.98</v>
      </c>
      <c r="Q369" s="199">
        <v>2.98</v>
      </c>
      <c r="R369" s="199">
        <v>0</v>
      </c>
      <c r="S369" s="149">
        <v>0</v>
      </c>
      <c r="T369" s="149">
        <v>0</v>
      </c>
      <c r="U369" s="149">
        <v>0</v>
      </c>
      <c r="V369" s="149">
        <v>0</v>
      </c>
      <c r="W369" s="149">
        <v>0</v>
      </c>
    </row>
    <row r="370" customHeight="1" spans="1:23">
      <c r="A370" s="150"/>
      <c r="B370" s="150"/>
      <c r="C370" s="150"/>
      <c r="D370" s="150" t="s">
        <v>1168</v>
      </c>
      <c r="E370" s="150" t="s">
        <v>1774</v>
      </c>
      <c r="F370" s="149">
        <v>60.53</v>
      </c>
      <c r="G370" s="149">
        <v>0</v>
      </c>
      <c r="H370" s="149">
        <v>0</v>
      </c>
      <c r="I370" s="199">
        <v>0</v>
      </c>
      <c r="J370" s="199">
        <v>0</v>
      </c>
      <c r="K370" s="149">
        <v>0</v>
      </c>
      <c r="L370" s="149">
        <v>0</v>
      </c>
      <c r="M370" s="149">
        <v>0</v>
      </c>
      <c r="N370" s="149">
        <v>0</v>
      </c>
      <c r="O370" s="149">
        <v>0</v>
      </c>
      <c r="P370" s="149">
        <v>60.53</v>
      </c>
      <c r="Q370" s="199">
        <v>0</v>
      </c>
      <c r="R370" s="199">
        <v>60.53</v>
      </c>
      <c r="S370" s="149">
        <v>0</v>
      </c>
      <c r="T370" s="149">
        <v>0</v>
      </c>
      <c r="U370" s="149">
        <v>0</v>
      </c>
      <c r="V370" s="149">
        <v>0</v>
      </c>
      <c r="W370" s="149">
        <v>0</v>
      </c>
    </row>
    <row r="371" customHeight="1" spans="1:23">
      <c r="A371" s="150"/>
      <c r="B371" s="150"/>
      <c r="C371" s="150"/>
      <c r="D371" s="150" t="s">
        <v>1204</v>
      </c>
      <c r="E371" s="150" t="s">
        <v>1205</v>
      </c>
      <c r="F371" s="149">
        <v>2.4</v>
      </c>
      <c r="G371" s="149">
        <v>0</v>
      </c>
      <c r="H371" s="149">
        <v>0</v>
      </c>
      <c r="I371" s="199">
        <v>0</v>
      </c>
      <c r="J371" s="199">
        <v>0</v>
      </c>
      <c r="K371" s="149">
        <v>0</v>
      </c>
      <c r="L371" s="149">
        <v>0</v>
      </c>
      <c r="M371" s="149">
        <v>0</v>
      </c>
      <c r="N371" s="149">
        <v>0</v>
      </c>
      <c r="O371" s="149">
        <v>0</v>
      </c>
      <c r="P371" s="149">
        <v>2.4</v>
      </c>
      <c r="Q371" s="199">
        <v>0</v>
      </c>
      <c r="R371" s="199">
        <v>2.4</v>
      </c>
      <c r="S371" s="149">
        <v>0</v>
      </c>
      <c r="T371" s="149">
        <v>0</v>
      </c>
      <c r="U371" s="149">
        <v>0</v>
      </c>
      <c r="V371" s="149">
        <v>0</v>
      </c>
      <c r="W371" s="149">
        <v>0</v>
      </c>
    </row>
    <row r="372" customHeight="1" spans="1:23">
      <c r="A372" s="150" t="s">
        <v>1611</v>
      </c>
      <c r="B372" s="150" t="s">
        <v>1773</v>
      </c>
      <c r="C372" s="150" t="s">
        <v>1170</v>
      </c>
      <c r="D372" s="150" t="s">
        <v>1206</v>
      </c>
      <c r="E372" s="150" t="s">
        <v>1207</v>
      </c>
      <c r="F372" s="149">
        <v>1.64</v>
      </c>
      <c r="G372" s="149">
        <v>0</v>
      </c>
      <c r="H372" s="149">
        <v>0</v>
      </c>
      <c r="I372" s="199">
        <v>0</v>
      </c>
      <c r="J372" s="199">
        <v>0</v>
      </c>
      <c r="K372" s="149">
        <v>0</v>
      </c>
      <c r="L372" s="149">
        <v>0</v>
      </c>
      <c r="M372" s="149">
        <v>0</v>
      </c>
      <c r="N372" s="149">
        <v>0</v>
      </c>
      <c r="O372" s="149">
        <v>0</v>
      </c>
      <c r="P372" s="149">
        <v>1.64</v>
      </c>
      <c r="Q372" s="199">
        <v>0</v>
      </c>
      <c r="R372" s="199">
        <v>1.64</v>
      </c>
      <c r="S372" s="149">
        <v>0</v>
      </c>
      <c r="T372" s="149">
        <v>0</v>
      </c>
      <c r="U372" s="149">
        <v>0</v>
      </c>
      <c r="V372" s="149">
        <v>0</v>
      </c>
      <c r="W372" s="149">
        <v>0</v>
      </c>
    </row>
    <row r="373" customHeight="1" spans="1:23">
      <c r="A373" s="150" t="s">
        <v>1611</v>
      </c>
      <c r="B373" s="150" t="s">
        <v>1773</v>
      </c>
      <c r="C373" s="150" t="s">
        <v>1170</v>
      </c>
      <c r="D373" s="150" t="s">
        <v>1221</v>
      </c>
      <c r="E373" s="150" t="s">
        <v>1222</v>
      </c>
      <c r="F373" s="149">
        <v>0.23</v>
      </c>
      <c r="G373" s="149">
        <v>0</v>
      </c>
      <c r="H373" s="149">
        <v>0</v>
      </c>
      <c r="I373" s="199">
        <v>0</v>
      </c>
      <c r="J373" s="199">
        <v>0</v>
      </c>
      <c r="K373" s="149">
        <v>0</v>
      </c>
      <c r="L373" s="149">
        <v>0</v>
      </c>
      <c r="M373" s="149">
        <v>0</v>
      </c>
      <c r="N373" s="149">
        <v>0</v>
      </c>
      <c r="O373" s="149">
        <v>0</v>
      </c>
      <c r="P373" s="149">
        <v>0.23</v>
      </c>
      <c r="Q373" s="199">
        <v>0</v>
      </c>
      <c r="R373" s="199">
        <v>0.23</v>
      </c>
      <c r="S373" s="149">
        <v>0</v>
      </c>
      <c r="T373" s="149">
        <v>0</v>
      </c>
      <c r="U373" s="149">
        <v>0</v>
      </c>
      <c r="V373" s="149">
        <v>0</v>
      </c>
      <c r="W373" s="149">
        <v>0</v>
      </c>
    </row>
    <row r="374" customHeight="1" spans="1:23">
      <c r="A374" s="150" t="s">
        <v>1611</v>
      </c>
      <c r="B374" s="150" t="s">
        <v>1773</v>
      </c>
      <c r="C374" s="150" t="s">
        <v>1170</v>
      </c>
      <c r="D374" s="150" t="s">
        <v>1223</v>
      </c>
      <c r="E374" s="150" t="s">
        <v>1224</v>
      </c>
      <c r="F374" s="149">
        <v>0.11</v>
      </c>
      <c r="G374" s="149">
        <v>0</v>
      </c>
      <c r="H374" s="149">
        <v>0</v>
      </c>
      <c r="I374" s="199">
        <v>0</v>
      </c>
      <c r="J374" s="199">
        <v>0</v>
      </c>
      <c r="K374" s="149">
        <v>0</v>
      </c>
      <c r="L374" s="149">
        <v>0</v>
      </c>
      <c r="M374" s="149">
        <v>0</v>
      </c>
      <c r="N374" s="149">
        <v>0</v>
      </c>
      <c r="O374" s="149">
        <v>0</v>
      </c>
      <c r="P374" s="149">
        <v>0.11</v>
      </c>
      <c r="Q374" s="199">
        <v>0</v>
      </c>
      <c r="R374" s="199">
        <v>0.11</v>
      </c>
      <c r="S374" s="149">
        <v>0</v>
      </c>
      <c r="T374" s="149">
        <v>0</v>
      </c>
      <c r="U374" s="149">
        <v>0</v>
      </c>
      <c r="V374" s="149">
        <v>0</v>
      </c>
      <c r="W374" s="149">
        <v>0</v>
      </c>
    </row>
    <row r="375" customHeight="1" spans="1:23">
      <c r="A375" s="150" t="s">
        <v>1611</v>
      </c>
      <c r="B375" s="150" t="s">
        <v>1773</v>
      </c>
      <c r="C375" s="150" t="s">
        <v>1170</v>
      </c>
      <c r="D375" s="150" t="s">
        <v>1225</v>
      </c>
      <c r="E375" s="150" t="s">
        <v>1226</v>
      </c>
      <c r="F375" s="149">
        <v>0.42</v>
      </c>
      <c r="G375" s="149">
        <v>0</v>
      </c>
      <c r="H375" s="149">
        <v>0</v>
      </c>
      <c r="I375" s="199">
        <v>0</v>
      </c>
      <c r="J375" s="199">
        <v>0</v>
      </c>
      <c r="K375" s="149">
        <v>0</v>
      </c>
      <c r="L375" s="149">
        <v>0</v>
      </c>
      <c r="M375" s="149">
        <v>0</v>
      </c>
      <c r="N375" s="149">
        <v>0</v>
      </c>
      <c r="O375" s="149">
        <v>0</v>
      </c>
      <c r="P375" s="149">
        <v>0.42</v>
      </c>
      <c r="Q375" s="199">
        <v>0</v>
      </c>
      <c r="R375" s="199">
        <v>0.42</v>
      </c>
      <c r="S375" s="149">
        <v>0</v>
      </c>
      <c r="T375" s="149">
        <v>0</v>
      </c>
      <c r="U375" s="149">
        <v>0</v>
      </c>
      <c r="V375" s="149">
        <v>0</v>
      </c>
      <c r="W375" s="149">
        <v>0</v>
      </c>
    </row>
    <row r="376" customHeight="1" spans="1:23">
      <c r="A376" s="150"/>
      <c r="B376" s="150"/>
      <c r="C376" s="150"/>
      <c r="D376" s="150" t="s">
        <v>1159</v>
      </c>
      <c r="E376" s="150" t="s">
        <v>1160</v>
      </c>
      <c r="F376" s="149">
        <v>1.19</v>
      </c>
      <c r="G376" s="149">
        <v>0</v>
      </c>
      <c r="H376" s="149">
        <v>0</v>
      </c>
      <c r="I376" s="199">
        <v>0</v>
      </c>
      <c r="J376" s="199">
        <v>0</v>
      </c>
      <c r="K376" s="149">
        <v>0</v>
      </c>
      <c r="L376" s="149">
        <v>0</v>
      </c>
      <c r="M376" s="149">
        <v>0</v>
      </c>
      <c r="N376" s="149">
        <v>0</v>
      </c>
      <c r="O376" s="149">
        <v>0</v>
      </c>
      <c r="P376" s="149">
        <v>1.19</v>
      </c>
      <c r="Q376" s="199">
        <v>0</v>
      </c>
      <c r="R376" s="199">
        <v>1.19</v>
      </c>
      <c r="S376" s="149">
        <v>0</v>
      </c>
      <c r="T376" s="149">
        <v>0</v>
      </c>
      <c r="U376" s="149">
        <v>0</v>
      </c>
      <c r="V376" s="149">
        <v>0</v>
      </c>
      <c r="W376" s="149">
        <v>0</v>
      </c>
    </row>
    <row r="377" customHeight="1" spans="1:23">
      <c r="A377" s="150" t="s">
        <v>1611</v>
      </c>
      <c r="B377" s="150" t="s">
        <v>1773</v>
      </c>
      <c r="C377" s="150" t="s">
        <v>1170</v>
      </c>
      <c r="D377" s="150" t="s">
        <v>1162</v>
      </c>
      <c r="E377" s="150" t="s">
        <v>1163</v>
      </c>
      <c r="F377" s="149">
        <v>1.19</v>
      </c>
      <c r="G377" s="149">
        <v>0</v>
      </c>
      <c r="H377" s="149">
        <v>0</v>
      </c>
      <c r="I377" s="199">
        <v>0</v>
      </c>
      <c r="J377" s="199">
        <v>0</v>
      </c>
      <c r="K377" s="149">
        <v>0</v>
      </c>
      <c r="L377" s="149">
        <v>0</v>
      </c>
      <c r="M377" s="149">
        <v>0</v>
      </c>
      <c r="N377" s="149">
        <v>0</v>
      </c>
      <c r="O377" s="149">
        <v>0</v>
      </c>
      <c r="P377" s="149">
        <v>1.19</v>
      </c>
      <c r="Q377" s="199">
        <v>0</v>
      </c>
      <c r="R377" s="199">
        <v>1.19</v>
      </c>
      <c r="S377" s="149">
        <v>0</v>
      </c>
      <c r="T377" s="149">
        <v>0</v>
      </c>
      <c r="U377" s="149">
        <v>0</v>
      </c>
      <c r="V377" s="149">
        <v>0</v>
      </c>
      <c r="W377" s="149">
        <v>0</v>
      </c>
    </row>
    <row r="378" customHeight="1" spans="1:23">
      <c r="A378" s="150"/>
      <c r="B378" s="150"/>
      <c r="C378" s="150"/>
      <c r="D378" s="150" t="s">
        <v>1189</v>
      </c>
      <c r="E378" s="150" t="s">
        <v>1190</v>
      </c>
      <c r="F378" s="149">
        <v>1.25</v>
      </c>
      <c r="G378" s="149">
        <v>0</v>
      </c>
      <c r="H378" s="149">
        <v>0</v>
      </c>
      <c r="I378" s="199">
        <v>0</v>
      </c>
      <c r="J378" s="199">
        <v>0</v>
      </c>
      <c r="K378" s="149">
        <v>0</v>
      </c>
      <c r="L378" s="149">
        <v>0</v>
      </c>
      <c r="M378" s="149">
        <v>0</v>
      </c>
      <c r="N378" s="149">
        <v>0</v>
      </c>
      <c r="O378" s="149">
        <v>0</v>
      </c>
      <c r="P378" s="149">
        <v>1.25</v>
      </c>
      <c r="Q378" s="199">
        <v>0</v>
      </c>
      <c r="R378" s="199">
        <v>1.25</v>
      </c>
      <c r="S378" s="149">
        <v>0</v>
      </c>
      <c r="T378" s="149">
        <v>0</v>
      </c>
      <c r="U378" s="149">
        <v>0</v>
      </c>
      <c r="V378" s="149">
        <v>0</v>
      </c>
      <c r="W378" s="149">
        <v>0</v>
      </c>
    </row>
    <row r="379" customHeight="1" spans="1:23">
      <c r="A379" s="150" t="s">
        <v>1611</v>
      </c>
      <c r="B379" s="150" t="s">
        <v>1773</v>
      </c>
      <c r="C379" s="150" t="s">
        <v>1170</v>
      </c>
      <c r="D379" s="150" t="s">
        <v>1191</v>
      </c>
      <c r="E379" s="150" t="s">
        <v>1192</v>
      </c>
      <c r="F379" s="149">
        <v>1.25</v>
      </c>
      <c r="G379" s="149">
        <v>0</v>
      </c>
      <c r="H379" s="149">
        <v>0</v>
      </c>
      <c r="I379" s="199">
        <v>0</v>
      </c>
      <c r="J379" s="199">
        <v>0</v>
      </c>
      <c r="K379" s="149">
        <v>0</v>
      </c>
      <c r="L379" s="149">
        <v>0</v>
      </c>
      <c r="M379" s="149">
        <v>0</v>
      </c>
      <c r="N379" s="149">
        <v>0</v>
      </c>
      <c r="O379" s="149">
        <v>0</v>
      </c>
      <c r="P379" s="149">
        <v>1.25</v>
      </c>
      <c r="Q379" s="199">
        <v>0</v>
      </c>
      <c r="R379" s="199">
        <v>1.25</v>
      </c>
      <c r="S379" s="149">
        <v>0</v>
      </c>
      <c r="T379" s="149">
        <v>0</v>
      </c>
      <c r="U379" s="149">
        <v>0</v>
      </c>
      <c r="V379" s="149">
        <v>0</v>
      </c>
      <c r="W379" s="149">
        <v>0</v>
      </c>
    </row>
    <row r="380" customHeight="1" spans="1:23">
      <c r="A380" s="150"/>
      <c r="B380" s="150"/>
      <c r="C380" s="150"/>
      <c r="D380" s="150" t="s">
        <v>1298</v>
      </c>
      <c r="E380" s="150" t="s">
        <v>1299</v>
      </c>
      <c r="F380" s="149">
        <v>1.4</v>
      </c>
      <c r="G380" s="149">
        <v>0</v>
      </c>
      <c r="H380" s="149">
        <v>0</v>
      </c>
      <c r="I380" s="199">
        <v>0</v>
      </c>
      <c r="J380" s="199">
        <v>0</v>
      </c>
      <c r="K380" s="149">
        <v>0</v>
      </c>
      <c r="L380" s="149">
        <v>0</v>
      </c>
      <c r="M380" s="149">
        <v>0</v>
      </c>
      <c r="N380" s="149">
        <v>0</v>
      </c>
      <c r="O380" s="149">
        <v>0</v>
      </c>
      <c r="P380" s="149">
        <v>1.4</v>
      </c>
      <c r="Q380" s="199">
        <v>0</v>
      </c>
      <c r="R380" s="199">
        <v>1.4</v>
      </c>
      <c r="S380" s="149">
        <v>0</v>
      </c>
      <c r="T380" s="149">
        <v>0</v>
      </c>
      <c r="U380" s="149">
        <v>0</v>
      </c>
      <c r="V380" s="149">
        <v>0</v>
      </c>
      <c r="W380" s="149">
        <v>0</v>
      </c>
    </row>
    <row r="381" customHeight="1" spans="1:23">
      <c r="A381" s="150" t="s">
        <v>1611</v>
      </c>
      <c r="B381" s="150" t="s">
        <v>1773</v>
      </c>
      <c r="C381" s="150" t="s">
        <v>1170</v>
      </c>
      <c r="D381" s="150" t="s">
        <v>1301</v>
      </c>
      <c r="E381" s="150" t="s">
        <v>1302</v>
      </c>
      <c r="F381" s="149">
        <v>1.4</v>
      </c>
      <c r="G381" s="149">
        <v>0</v>
      </c>
      <c r="H381" s="149">
        <v>0</v>
      </c>
      <c r="I381" s="199">
        <v>0</v>
      </c>
      <c r="J381" s="199">
        <v>0</v>
      </c>
      <c r="K381" s="149">
        <v>0</v>
      </c>
      <c r="L381" s="149">
        <v>0</v>
      </c>
      <c r="M381" s="149">
        <v>0</v>
      </c>
      <c r="N381" s="149">
        <v>0</v>
      </c>
      <c r="O381" s="149">
        <v>0</v>
      </c>
      <c r="P381" s="149">
        <v>1.4</v>
      </c>
      <c r="Q381" s="199">
        <v>0</v>
      </c>
      <c r="R381" s="199">
        <v>1.4</v>
      </c>
      <c r="S381" s="149">
        <v>0</v>
      </c>
      <c r="T381" s="149">
        <v>0</v>
      </c>
      <c r="U381" s="149">
        <v>0</v>
      </c>
      <c r="V381" s="149">
        <v>0</v>
      </c>
      <c r="W381" s="149">
        <v>0</v>
      </c>
    </row>
    <row r="382" customHeight="1" spans="1:23">
      <c r="A382" s="150"/>
      <c r="B382" s="150"/>
      <c r="C382" s="150"/>
      <c r="D382" s="150" t="s">
        <v>1490</v>
      </c>
      <c r="E382" s="150" t="s">
        <v>1491</v>
      </c>
      <c r="F382" s="149">
        <v>1.17</v>
      </c>
      <c r="G382" s="149">
        <v>0</v>
      </c>
      <c r="H382" s="149">
        <v>0</v>
      </c>
      <c r="I382" s="199">
        <v>0</v>
      </c>
      <c r="J382" s="199">
        <v>0</v>
      </c>
      <c r="K382" s="149">
        <v>0</v>
      </c>
      <c r="L382" s="149">
        <v>0</v>
      </c>
      <c r="M382" s="149">
        <v>0</v>
      </c>
      <c r="N382" s="149">
        <v>0</v>
      </c>
      <c r="O382" s="149">
        <v>0</v>
      </c>
      <c r="P382" s="149">
        <v>1.17</v>
      </c>
      <c r="Q382" s="199">
        <v>0</v>
      </c>
      <c r="R382" s="199">
        <v>1.17</v>
      </c>
      <c r="S382" s="149">
        <v>0</v>
      </c>
      <c r="T382" s="149">
        <v>0</v>
      </c>
      <c r="U382" s="149">
        <v>0</v>
      </c>
      <c r="V382" s="149">
        <v>0</v>
      </c>
      <c r="W382" s="149">
        <v>0</v>
      </c>
    </row>
    <row r="383" customHeight="1" spans="1:23">
      <c r="A383" s="150" t="s">
        <v>1611</v>
      </c>
      <c r="B383" s="150" t="s">
        <v>1773</v>
      </c>
      <c r="C383" s="150" t="s">
        <v>1170</v>
      </c>
      <c r="D383" s="150" t="s">
        <v>1492</v>
      </c>
      <c r="E383" s="150" t="s">
        <v>1493</v>
      </c>
      <c r="F383" s="149">
        <v>1.17</v>
      </c>
      <c r="G383" s="149">
        <v>0</v>
      </c>
      <c r="H383" s="149">
        <v>0</v>
      </c>
      <c r="I383" s="199">
        <v>0</v>
      </c>
      <c r="J383" s="199">
        <v>0</v>
      </c>
      <c r="K383" s="149">
        <v>0</v>
      </c>
      <c r="L383" s="149">
        <v>0</v>
      </c>
      <c r="M383" s="149">
        <v>0</v>
      </c>
      <c r="N383" s="149">
        <v>0</v>
      </c>
      <c r="O383" s="149">
        <v>0</v>
      </c>
      <c r="P383" s="149">
        <v>1.17</v>
      </c>
      <c r="Q383" s="199">
        <v>0</v>
      </c>
      <c r="R383" s="199">
        <v>1.17</v>
      </c>
      <c r="S383" s="149">
        <v>0</v>
      </c>
      <c r="T383" s="149">
        <v>0</v>
      </c>
      <c r="U383" s="149">
        <v>0</v>
      </c>
      <c r="V383" s="149">
        <v>0</v>
      </c>
      <c r="W383" s="149">
        <v>0</v>
      </c>
    </row>
    <row r="384" customHeight="1" spans="1:23">
      <c r="A384" s="150"/>
      <c r="B384" s="150"/>
      <c r="C384" s="150"/>
      <c r="D384" s="150" t="s">
        <v>1507</v>
      </c>
      <c r="E384" s="150" t="s">
        <v>1508</v>
      </c>
      <c r="F384" s="149">
        <v>0.63</v>
      </c>
      <c r="G384" s="149">
        <v>0</v>
      </c>
      <c r="H384" s="149">
        <v>0</v>
      </c>
      <c r="I384" s="199">
        <v>0</v>
      </c>
      <c r="J384" s="199">
        <v>0</v>
      </c>
      <c r="K384" s="149">
        <v>0</v>
      </c>
      <c r="L384" s="149">
        <v>0</v>
      </c>
      <c r="M384" s="149">
        <v>0</v>
      </c>
      <c r="N384" s="149">
        <v>0</v>
      </c>
      <c r="O384" s="149">
        <v>0</v>
      </c>
      <c r="P384" s="149">
        <v>0.63</v>
      </c>
      <c r="Q384" s="199">
        <v>0</v>
      </c>
      <c r="R384" s="199">
        <v>0.63</v>
      </c>
      <c r="S384" s="149">
        <v>0</v>
      </c>
      <c r="T384" s="149">
        <v>0</v>
      </c>
      <c r="U384" s="149">
        <v>0</v>
      </c>
      <c r="V384" s="149">
        <v>0</v>
      </c>
      <c r="W384" s="149">
        <v>0</v>
      </c>
    </row>
    <row r="385" customHeight="1" spans="1:23">
      <c r="A385" s="150" t="s">
        <v>1611</v>
      </c>
      <c r="B385" s="150" t="s">
        <v>1773</v>
      </c>
      <c r="C385" s="150" t="s">
        <v>1170</v>
      </c>
      <c r="D385" s="150" t="s">
        <v>1509</v>
      </c>
      <c r="E385" s="150" t="s">
        <v>1510</v>
      </c>
      <c r="F385" s="149">
        <v>0.63</v>
      </c>
      <c r="G385" s="149">
        <v>0</v>
      </c>
      <c r="H385" s="149">
        <v>0</v>
      </c>
      <c r="I385" s="199">
        <v>0</v>
      </c>
      <c r="J385" s="199">
        <v>0</v>
      </c>
      <c r="K385" s="149">
        <v>0</v>
      </c>
      <c r="L385" s="149">
        <v>0</v>
      </c>
      <c r="M385" s="149">
        <v>0</v>
      </c>
      <c r="N385" s="149">
        <v>0</v>
      </c>
      <c r="O385" s="149">
        <v>0</v>
      </c>
      <c r="P385" s="149">
        <v>0.63</v>
      </c>
      <c r="Q385" s="199">
        <v>0</v>
      </c>
      <c r="R385" s="199">
        <v>0.63</v>
      </c>
      <c r="S385" s="149">
        <v>0</v>
      </c>
      <c r="T385" s="149">
        <v>0</v>
      </c>
      <c r="U385" s="149">
        <v>0</v>
      </c>
      <c r="V385" s="149">
        <v>0</v>
      </c>
      <c r="W385" s="149">
        <v>0</v>
      </c>
    </row>
    <row r="386" customHeight="1" spans="1:23">
      <c r="A386" s="150"/>
      <c r="B386" s="150"/>
      <c r="C386" s="150"/>
      <c r="D386" s="150" t="s">
        <v>1374</v>
      </c>
      <c r="E386" s="150" t="s">
        <v>1375</v>
      </c>
      <c r="F386" s="149">
        <v>0.54</v>
      </c>
      <c r="G386" s="149">
        <v>0</v>
      </c>
      <c r="H386" s="149">
        <v>0</v>
      </c>
      <c r="I386" s="199">
        <v>0</v>
      </c>
      <c r="J386" s="199">
        <v>0</v>
      </c>
      <c r="K386" s="149">
        <v>0</v>
      </c>
      <c r="L386" s="149">
        <v>0</v>
      </c>
      <c r="M386" s="149">
        <v>0</v>
      </c>
      <c r="N386" s="149">
        <v>0</v>
      </c>
      <c r="O386" s="149">
        <v>0</v>
      </c>
      <c r="P386" s="149">
        <v>0.54</v>
      </c>
      <c r="Q386" s="199">
        <v>0</v>
      </c>
      <c r="R386" s="199">
        <v>0.54</v>
      </c>
      <c r="S386" s="149">
        <v>0</v>
      </c>
      <c r="T386" s="149">
        <v>0</v>
      </c>
      <c r="U386" s="149">
        <v>0</v>
      </c>
      <c r="V386" s="149">
        <v>0</v>
      </c>
      <c r="W386" s="149">
        <v>0</v>
      </c>
    </row>
    <row r="387" customHeight="1" spans="1:23">
      <c r="A387" s="150" t="s">
        <v>1611</v>
      </c>
      <c r="B387" s="150" t="s">
        <v>1773</v>
      </c>
      <c r="C387" s="150" t="s">
        <v>1170</v>
      </c>
      <c r="D387" s="150" t="s">
        <v>1376</v>
      </c>
      <c r="E387" s="150" t="s">
        <v>1377</v>
      </c>
      <c r="F387" s="149">
        <v>0.54</v>
      </c>
      <c r="G387" s="149">
        <v>0</v>
      </c>
      <c r="H387" s="149">
        <v>0</v>
      </c>
      <c r="I387" s="199">
        <v>0</v>
      </c>
      <c r="J387" s="199">
        <v>0</v>
      </c>
      <c r="K387" s="149">
        <v>0</v>
      </c>
      <c r="L387" s="149">
        <v>0</v>
      </c>
      <c r="M387" s="149">
        <v>0</v>
      </c>
      <c r="N387" s="149">
        <v>0</v>
      </c>
      <c r="O387" s="149">
        <v>0</v>
      </c>
      <c r="P387" s="149">
        <v>0.54</v>
      </c>
      <c r="Q387" s="199">
        <v>0</v>
      </c>
      <c r="R387" s="199">
        <v>0.54</v>
      </c>
      <c r="S387" s="149">
        <v>0</v>
      </c>
      <c r="T387" s="149">
        <v>0</v>
      </c>
      <c r="U387" s="149">
        <v>0</v>
      </c>
      <c r="V387" s="149">
        <v>0</v>
      </c>
      <c r="W387" s="149">
        <v>0</v>
      </c>
    </row>
    <row r="388" customHeight="1" spans="1:23">
      <c r="A388" s="150"/>
      <c r="B388" s="150"/>
      <c r="C388" s="150"/>
      <c r="D388" s="150" t="s">
        <v>1279</v>
      </c>
      <c r="E388" s="150" t="s">
        <v>1280</v>
      </c>
      <c r="F388" s="149">
        <v>0.58</v>
      </c>
      <c r="G388" s="149">
        <v>0</v>
      </c>
      <c r="H388" s="149">
        <v>0</v>
      </c>
      <c r="I388" s="199">
        <v>0</v>
      </c>
      <c r="J388" s="199">
        <v>0</v>
      </c>
      <c r="K388" s="149">
        <v>0</v>
      </c>
      <c r="L388" s="149">
        <v>0</v>
      </c>
      <c r="M388" s="149">
        <v>0</v>
      </c>
      <c r="N388" s="149">
        <v>0</v>
      </c>
      <c r="O388" s="149">
        <v>0</v>
      </c>
      <c r="P388" s="149">
        <v>0.58</v>
      </c>
      <c r="Q388" s="199">
        <v>0</v>
      </c>
      <c r="R388" s="199">
        <v>0.58</v>
      </c>
      <c r="S388" s="149">
        <v>0</v>
      </c>
      <c r="T388" s="149">
        <v>0</v>
      </c>
      <c r="U388" s="149">
        <v>0</v>
      </c>
      <c r="V388" s="149">
        <v>0</v>
      </c>
      <c r="W388" s="149">
        <v>0</v>
      </c>
    </row>
    <row r="389" customHeight="1" spans="1:23">
      <c r="A389" s="150" t="s">
        <v>1611</v>
      </c>
      <c r="B389" s="150" t="s">
        <v>1773</v>
      </c>
      <c r="C389" s="150" t="s">
        <v>1170</v>
      </c>
      <c r="D389" s="150" t="s">
        <v>1281</v>
      </c>
      <c r="E389" s="150" t="s">
        <v>1282</v>
      </c>
      <c r="F389" s="149">
        <v>0.58</v>
      </c>
      <c r="G389" s="149">
        <v>0</v>
      </c>
      <c r="H389" s="149">
        <v>0</v>
      </c>
      <c r="I389" s="199">
        <v>0</v>
      </c>
      <c r="J389" s="199">
        <v>0</v>
      </c>
      <c r="K389" s="149">
        <v>0</v>
      </c>
      <c r="L389" s="149">
        <v>0</v>
      </c>
      <c r="M389" s="149">
        <v>0</v>
      </c>
      <c r="N389" s="149">
        <v>0</v>
      </c>
      <c r="O389" s="149">
        <v>0</v>
      </c>
      <c r="P389" s="149">
        <v>0.58</v>
      </c>
      <c r="Q389" s="199">
        <v>0</v>
      </c>
      <c r="R389" s="199">
        <v>0.58</v>
      </c>
      <c r="S389" s="149">
        <v>0</v>
      </c>
      <c r="T389" s="149">
        <v>0</v>
      </c>
      <c r="U389" s="149">
        <v>0</v>
      </c>
      <c r="V389" s="149">
        <v>0</v>
      </c>
      <c r="W389" s="149">
        <v>0</v>
      </c>
    </row>
    <row r="390" customHeight="1" spans="1:23">
      <c r="A390" s="150"/>
      <c r="B390" s="150"/>
      <c r="C390" s="150"/>
      <c r="D390" s="150" t="s">
        <v>1261</v>
      </c>
      <c r="E390" s="150" t="s">
        <v>1262</v>
      </c>
      <c r="F390" s="149">
        <v>0.68</v>
      </c>
      <c r="G390" s="149">
        <v>0</v>
      </c>
      <c r="H390" s="149">
        <v>0</v>
      </c>
      <c r="I390" s="199">
        <v>0</v>
      </c>
      <c r="J390" s="199">
        <v>0</v>
      </c>
      <c r="K390" s="149">
        <v>0</v>
      </c>
      <c r="L390" s="149">
        <v>0</v>
      </c>
      <c r="M390" s="149">
        <v>0</v>
      </c>
      <c r="N390" s="149">
        <v>0</v>
      </c>
      <c r="O390" s="149">
        <v>0</v>
      </c>
      <c r="P390" s="149">
        <v>0.68</v>
      </c>
      <c r="Q390" s="199">
        <v>0</v>
      </c>
      <c r="R390" s="199">
        <v>0.68</v>
      </c>
      <c r="S390" s="149">
        <v>0</v>
      </c>
      <c r="T390" s="149">
        <v>0</v>
      </c>
      <c r="U390" s="149">
        <v>0</v>
      </c>
      <c r="V390" s="149">
        <v>0</v>
      </c>
      <c r="W390" s="149">
        <v>0</v>
      </c>
    </row>
    <row r="391" customHeight="1" spans="1:23">
      <c r="A391" s="150" t="s">
        <v>1611</v>
      </c>
      <c r="B391" s="150" t="s">
        <v>1773</v>
      </c>
      <c r="C391" s="150" t="s">
        <v>1170</v>
      </c>
      <c r="D391" s="150" t="s">
        <v>1263</v>
      </c>
      <c r="E391" s="150" t="s">
        <v>1264</v>
      </c>
      <c r="F391" s="149">
        <v>0.68</v>
      </c>
      <c r="G391" s="149">
        <v>0</v>
      </c>
      <c r="H391" s="149">
        <v>0</v>
      </c>
      <c r="I391" s="199">
        <v>0</v>
      </c>
      <c r="J391" s="199">
        <v>0</v>
      </c>
      <c r="K391" s="149">
        <v>0</v>
      </c>
      <c r="L391" s="149">
        <v>0</v>
      </c>
      <c r="M391" s="149">
        <v>0</v>
      </c>
      <c r="N391" s="149">
        <v>0</v>
      </c>
      <c r="O391" s="149">
        <v>0</v>
      </c>
      <c r="P391" s="149">
        <v>0.68</v>
      </c>
      <c r="Q391" s="199">
        <v>0</v>
      </c>
      <c r="R391" s="199">
        <v>0.68</v>
      </c>
      <c r="S391" s="149">
        <v>0</v>
      </c>
      <c r="T391" s="149">
        <v>0</v>
      </c>
      <c r="U391" s="149">
        <v>0</v>
      </c>
      <c r="V391" s="149">
        <v>0</v>
      </c>
      <c r="W391" s="149">
        <v>0</v>
      </c>
    </row>
    <row r="392" customHeight="1" spans="1:23">
      <c r="A392" s="150"/>
      <c r="B392" s="150"/>
      <c r="C392" s="150"/>
      <c r="D392" s="150" t="s">
        <v>1322</v>
      </c>
      <c r="E392" s="150" t="s">
        <v>1323</v>
      </c>
      <c r="F392" s="149">
        <v>0.35</v>
      </c>
      <c r="G392" s="149">
        <v>0</v>
      </c>
      <c r="H392" s="149">
        <v>0</v>
      </c>
      <c r="I392" s="199">
        <v>0</v>
      </c>
      <c r="J392" s="199">
        <v>0</v>
      </c>
      <c r="K392" s="149">
        <v>0</v>
      </c>
      <c r="L392" s="149">
        <v>0</v>
      </c>
      <c r="M392" s="149">
        <v>0</v>
      </c>
      <c r="N392" s="149">
        <v>0</v>
      </c>
      <c r="O392" s="149">
        <v>0</v>
      </c>
      <c r="P392" s="149">
        <v>0.35</v>
      </c>
      <c r="Q392" s="199">
        <v>0</v>
      </c>
      <c r="R392" s="199">
        <v>0.35</v>
      </c>
      <c r="S392" s="149">
        <v>0</v>
      </c>
      <c r="T392" s="149">
        <v>0</v>
      </c>
      <c r="U392" s="149">
        <v>0</v>
      </c>
      <c r="V392" s="149">
        <v>0</v>
      </c>
      <c r="W392" s="149">
        <v>0</v>
      </c>
    </row>
    <row r="393" customHeight="1" spans="1:23">
      <c r="A393" s="150" t="s">
        <v>1611</v>
      </c>
      <c r="B393" s="150" t="s">
        <v>1773</v>
      </c>
      <c r="C393" s="150" t="s">
        <v>1170</v>
      </c>
      <c r="D393" s="150" t="s">
        <v>1325</v>
      </c>
      <c r="E393" s="150" t="s">
        <v>1326</v>
      </c>
      <c r="F393" s="149">
        <v>0.35</v>
      </c>
      <c r="G393" s="149">
        <v>0</v>
      </c>
      <c r="H393" s="149">
        <v>0</v>
      </c>
      <c r="I393" s="199">
        <v>0</v>
      </c>
      <c r="J393" s="199">
        <v>0</v>
      </c>
      <c r="K393" s="149">
        <v>0</v>
      </c>
      <c r="L393" s="149">
        <v>0</v>
      </c>
      <c r="M393" s="149">
        <v>0</v>
      </c>
      <c r="N393" s="149">
        <v>0</v>
      </c>
      <c r="O393" s="149">
        <v>0</v>
      </c>
      <c r="P393" s="149">
        <v>0.35</v>
      </c>
      <c r="Q393" s="199">
        <v>0</v>
      </c>
      <c r="R393" s="199">
        <v>0.35</v>
      </c>
      <c r="S393" s="149">
        <v>0</v>
      </c>
      <c r="T393" s="149">
        <v>0</v>
      </c>
      <c r="U393" s="149">
        <v>0</v>
      </c>
      <c r="V393" s="149">
        <v>0</v>
      </c>
      <c r="W393" s="149">
        <v>0</v>
      </c>
    </row>
    <row r="394" customHeight="1" spans="1:23">
      <c r="A394" s="150"/>
      <c r="B394" s="150"/>
      <c r="C394" s="150"/>
      <c r="D394" s="150" t="s">
        <v>1351</v>
      </c>
      <c r="E394" s="150" t="s">
        <v>1352</v>
      </c>
      <c r="F394" s="149">
        <v>0.27</v>
      </c>
      <c r="G394" s="149">
        <v>0</v>
      </c>
      <c r="H394" s="149">
        <v>0</v>
      </c>
      <c r="I394" s="199">
        <v>0</v>
      </c>
      <c r="J394" s="199">
        <v>0</v>
      </c>
      <c r="K394" s="149">
        <v>0</v>
      </c>
      <c r="L394" s="149">
        <v>0</v>
      </c>
      <c r="M394" s="149">
        <v>0</v>
      </c>
      <c r="N394" s="149">
        <v>0</v>
      </c>
      <c r="O394" s="149">
        <v>0</v>
      </c>
      <c r="P394" s="149">
        <v>0.27</v>
      </c>
      <c r="Q394" s="199">
        <v>0</v>
      </c>
      <c r="R394" s="199">
        <v>0.27</v>
      </c>
      <c r="S394" s="149">
        <v>0</v>
      </c>
      <c r="T394" s="149">
        <v>0</v>
      </c>
      <c r="U394" s="149">
        <v>0</v>
      </c>
      <c r="V394" s="149">
        <v>0</v>
      </c>
      <c r="W394" s="149">
        <v>0</v>
      </c>
    </row>
    <row r="395" customHeight="1" spans="1:23">
      <c r="A395" s="150" t="s">
        <v>1611</v>
      </c>
      <c r="B395" s="150" t="s">
        <v>1773</v>
      </c>
      <c r="C395" s="150" t="s">
        <v>1170</v>
      </c>
      <c r="D395" s="150" t="s">
        <v>1354</v>
      </c>
      <c r="E395" s="150" t="s">
        <v>1355</v>
      </c>
      <c r="F395" s="149">
        <v>0.27</v>
      </c>
      <c r="G395" s="149">
        <v>0</v>
      </c>
      <c r="H395" s="149">
        <v>0</v>
      </c>
      <c r="I395" s="199">
        <v>0</v>
      </c>
      <c r="J395" s="199">
        <v>0</v>
      </c>
      <c r="K395" s="149">
        <v>0</v>
      </c>
      <c r="L395" s="149">
        <v>0</v>
      </c>
      <c r="M395" s="149">
        <v>0</v>
      </c>
      <c r="N395" s="149">
        <v>0</v>
      </c>
      <c r="O395" s="149">
        <v>0</v>
      </c>
      <c r="P395" s="149">
        <v>0.27</v>
      </c>
      <c r="Q395" s="199">
        <v>0</v>
      </c>
      <c r="R395" s="199">
        <v>0.27</v>
      </c>
      <c r="S395" s="149">
        <v>0</v>
      </c>
      <c r="T395" s="149">
        <v>0</v>
      </c>
      <c r="U395" s="149">
        <v>0</v>
      </c>
      <c r="V395" s="149">
        <v>0</v>
      </c>
      <c r="W395" s="149">
        <v>0</v>
      </c>
    </row>
    <row r="396" customHeight="1" spans="1:23">
      <c r="A396" s="150"/>
      <c r="B396" s="150"/>
      <c r="C396" s="150"/>
      <c r="D396" s="150" t="s">
        <v>1356</v>
      </c>
      <c r="E396" s="150" t="s">
        <v>1357</v>
      </c>
      <c r="F396" s="149">
        <v>0.28</v>
      </c>
      <c r="G396" s="149">
        <v>0</v>
      </c>
      <c r="H396" s="149">
        <v>0</v>
      </c>
      <c r="I396" s="199">
        <v>0</v>
      </c>
      <c r="J396" s="199">
        <v>0</v>
      </c>
      <c r="K396" s="149">
        <v>0</v>
      </c>
      <c r="L396" s="149">
        <v>0</v>
      </c>
      <c r="M396" s="149">
        <v>0</v>
      </c>
      <c r="N396" s="149">
        <v>0</v>
      </c>
      <c r="O396" s="149">
        <v>0</v>
      </c>
      <c r="P396" s="149">
        <v>0.28</v>
      </c>
      <c r="Q396" s="199">
        <v>0</v>
      </c>
      <c r="R396" s="199">
        <v>0.28</v>
      </c>
      <c r="S396" s="149">
        <v>0</v>
      </c>
      <c r="T396" s="149">
        <v>0</v>
      </c>
      <c r="U396" s="149">
        <v>0</v>
      </c>
      <c r="V396" s="149">
        <v>0</v>
      </c>
      <c r="W396" s="149">
        <v>0</v>
      </c>
    </row>
    <row r="397" customHeight="1" spans="1:23">
      <c r="A397" s="150" t="s">
        <v>1611</v>
      </c>
      <c r="B397" s="150" t="s">
        <v>1773</v>
      </c>
      <c r="C397" s="150" t="s">
        <v>1170</v>
      </c>
      <c r="D397" s="150" t="s">
        <v>1358</v>
      </c>
      <c r="E397" s="150" t="s">
        <v>1359</v>
      </c>
      <c r="F397" s="149">
        <v>0.28</v>
      </c>
      <c r="G397" s="149">
        <v>0</v>
      </c>
      <c r="H397" s="149">
        <v>0</v>
      </c>
      <c r="I397" s="199">
        <v>0</v>
      </c>
      <c r="J397" s="199">
        <v>0</v>
      </c>
      <c r="K397" s="149">
        <v>0</v>
      </c>
      <c r="L397" s="149">
        <v>0</v>
      </c>
      <c r="M397" s="149">
        <v>0</v>
      </c>
      <c r="N397" s="149">
        <v>0</v>
      </c>
      <c r="O397" s="149">
        <v>0</v>
      </c>
      <c r="P397" s="149">
        <v>0.28</v>
      </c>
      <c r="Q397" s="199">
        <v>0</v>
      </c>
      <c r="R397" s="199">
        <v>0.28</v>
      </c>
      <c r="S397" s="149">
        <v>0</v>
      </c>
      <c r="T397" s="149">
        <v>0</v>
      </c>
      <c r="U397" s="149">
        <v>0</v>
      </c>
      <c r="V397" s="149">
        <v>0</v>
      </c>
      <c r="W397" s="149">
        <v>0</v>
      </c>
    </row>
    <row r="398" customHeight="1" spans="1:23">
      <c r="A398" s="150"/>
      <c r="B398" s="150"/>
      <c r="C398" s="150"/>
      <c r="D398" s="150" t="s">
        <v>1563</v>
      </c>
      <c r="E398" s="150" t="s">
        <v>1564</v>
      </c>
      <c r="F398" s="149">
        <v>0.26</v>
      </c>
      <c r="G398" s="149">
        <v>0</v>
      </c>
      <c r="H398" s="149">
        <v>0</v>
      </c>
      <c r="I398" s="199">
        <v>0</v>
      </c>
      <c r="J398" s="199">
        <v>0</v>
      </c>
      <c r="K398" s="149">
        <v>0</v>
      </c>
      <c r="L398" s="149">
        <v>0</v>
      </c>
      <c r="M398" s="149">
        <v>0</v>
      </c>
      <c r="N398" s="149">
        <v>0</v>
      </c>
      <c r="O398" s="149">
        <v>0</v>
      </c>
      <c r="P398" s="149">
        <v>0.26</v>
      </c>
      <c r="Q398" s="199">
        <v>0</v>
      </c>
      <c r="R398" s="199">
        <v>0.26</v>
      </c>
      <c r="S398" s="149">
        <v>0</v>
      </c>
      <c r="T398" s="149">
        <v>0</v>
      </c>
      <c r="U398" s="149">
        <v>0</v>
      </c>
      <c r="V398" s="149">
        <v>0</v>
      </c>
      <c r="W398" s="149">
        <v>0</v>
      </c>
    </row>
    <row r="399" customHeight="1" spans="1:23">
      <c r="A399" s="150" t="s">
        <v>1611</v>
      </c>
      <c r="B399" s="150" t="s">
        <v>1773</v>
      </c>
      <c r="C399" s="150" t="s">
        <v>1170</v>
      </c>
      <c r="D399" s="150" t="s">
        <v>1565</v>
      </c>
      <c r="E399" s="150" t="s">
        <v>1566</v>
      </c>
      <c r="F399" s="149">
        <v>0.26</v>
      </c>
      <c r="G399" s="149">
        <v>0</v>
      </c>
      <c r="H399" s="149">
        <v>0</v>
      </c>
      <c r="I399" s="199">
        <v>0</v>
      </c>
      <c r="J399" s="199">
        <v>0</v>
      </c>
      <c r="K399" s="149">
        <v>0</v>
      </c>
      <c r="L399" s="149">
        <v>0</v>
      </c>
      <c r="M399" s="149">
        <v>0</v>
      </c>
      <c r="N399" s="149">
        <v>0</v>
      </c>
      <c r="O399" s="149">
        <v>0</v>
      </c>
      <c r="P399" s="149">
        <v>0.26</v>
      </c>
      <c r="Q399" s="199">
        <v>0</v>
      </c>
      <c r="R399" s="199">
        <v>0.26</v>
      </c>
      <c r="S399" s="149">
        <v>0</v>
      </c>
      <c r="T399" s="149">
        <v>0</v>
      </c>
      <c r="U399" s="149">
        <v>0</v>
      </c>
      <c r="V399" s="149">
        <v>0</v>
      </c>
      <c r="W399" s="149">
        <v>0</v>
      </c>
    </row>
    <row r="400" customHeight="1" spans="1:23">
      <c r="A400" s="150"/>
      <c r="B400" s="150"/>
      <c r="C400" s="150"/>
      <c r="D400" s="150" t="s">
        <v>1332</v>
      </c>
      <c r="E400" s="150" t="s">
        <v>1333</v>
      </c>
      <c r="F400" s="149">
        <v>1.26</v>
      </c>
      <c r="G400" s="149">
        <v>0</v>
      </c>
      <c r="H400" s="149">
        <v>0</v>
      </c>
      <c r="I400" s="199">
        <v>0</v>
      </c>
      <c r="J400" s="199">
        <v>0</v>
      </c>
      <c r="K400" s="149">
        <v>0</v>
      </c>
      <c r="L400" s="149">
        <v>0</v>
      </c>
      <c r="M400" s="149">
        <v>0</v>
      </c>
      <c r="N400" s="149">
        <v>0</v>
      </c>
      <c r="O400" s="149">
        <v>0</v>
      </c>
      <c r="P400" s="149">
        <v>1.26</v>
      </c>
      <c r="Q400" s="199">
        <v>0</v>
      </c>
      <c r="R400" s="199">
        <v>1.26</v>
      </c>
      <c r="S400" s="149">
        <v>0</v>
      </c>
      <c r="T400" s="149">
        <v>0</v>
      </c>
      <c r="U400" s="149">
        <v>0</v>
      </c>
      <c r="V400" s="149">
        <v>0</v>
      </c>
      <c r="W400" s="149">
        <v>0</v>
      </c>
    </row>
    <row r="401" customHeight="1" spans="1:23">
      <c r="A401" s="150" t="s">
        <v>1611</v>
      </c>
      <c r="B401" s="150" t="s">
        <v>1773</v>
      </c>
      <c r="C401" s="150" t="s">
        <v>1170</v>
      </c>
      <c r="D401" s="150" t="s">
        <v>1367</v>
      </c>
      <c r="E401" s="150" t="s">
        <v>1368</v>
      </c>
      <c r="F401" s="149">
        <v>1.24</v>
      </c>
      <c r="G401" s="149">
        <v>0</v>
      </c>
      <c r="H401" s="149">
        <v>0</v>
      </c>
      <c r="I401" s="199">
        <v>0</v>
      </c>
      <c r="J401" s="199">
        <v>0</v>
      </c>
      <c r="K401" s="149">
        <v>0</v>
      </c>
      <c r="L401" s="149">
        <v>0</v>
      </c>
      <c r="M401" s="149">
        <v>0</v>
      </c>
      <c r="N401" s="149">
        <v>0</v>
      </c>
      <c r="O401" s="149">
        <v>0</v>
      </c>
      <c r="P401" s="149">
        <v>1.24</v>
      </c>
      <c r="Q401" s="199">
        <v>0</v>
      </c>
      <c r="R401" s="199">
        <v>1.24</v>
      </c>
      <c r="S401" s="149">
        <v>0</v>
      </c>
      <c r="T401" s="149">
        <v>0</v>
      </c>
      <c r="U401" s="149">
        <v>0</v>
      </c>
      <c r="V401" s="149">
        <v>0</v>
      </c>
      <c r="W401" s="149">
        <v>0</v>
      </c>
    </row>
    <row r="402" customHeight="1" spans="1:23">
      <c r="A402" s="150" t="s">
        <v>1611</v>
      </c>
      <c r="B402" s="150" t="s">
        <v>1773</v>
      </c>
      <c r="C402" s="150" t="s">
        <v>1170</v>
      </c>
      <c r="D402" s="150" t="s">
        <v>1335</v>
      </c>
      <c r="E402" s="150" t="s">
        <v>1336</v>
      </c>
      <c r="F402" s="149">
        <v>0.02</v>
      </c>
      <c r="G402" s="149">
        <v>0</v>
      </c>
      <c r="H402" s="149">
        <v>0</v>
      </c>
      <c r="I402" s="199">
        <v>0</v>
      </c>
      <c r="J402" s="199">
        <v>0</v>
      </c>
      <c r="K402" s="149">
        <v>0</v>
      </c>
      <c r="L402" s="149">
        <v>0</v>
      </c>
      <c r="M402" s="149">
        <v>0</v>
      </c>
      <c r="N402" s="149">
        <v>0</v>
      </c>
      <c r="O402" s="149">
        <v>0</v>
      </c>
      <c r="P402" s="149">
        <v>0.02</v>
      </c>
      <c r="Q402" s="199">
        <v>0</v>
      </c>
      <c r="R402" s="199">
        <v>0.02</v>
      </c>
      <c r="S402" s="149">
        <v>0</v>
      </c>
      <c r="T402" s="149">
        <v>0</v>
      </c>
      <c r="U402" s="149">
        <v>0</v>
      </c>
      <c r="V402" s="149">
        <v>0</v>
      </c>
      <c r="W402" s="149">
        <v>0</v>
      </c>
    </row>
    <row r="403" customHeight="1" spans="1:23">
      <c r="A403" s="150"/>
      <c r="B403" s="150"/>
      <c r="C403" s="150"/>
      <c r="D403" s="150" t="s">
        <v>1750</v>
      </c>
      <c r="E403" s="150" t="s">
        <v>1751</v>
      </c>
      <c r="F403" s="149">
        <v>0.46</v>
      </c>
      <c r="G403" s="149">
        <v>0</v>
      </c>
      <c r="H403" s="149">
        <v>0</v>
      </c>
      <c r="I403" s="199">
        <v>0</v>
      </c>
      <c r="J403" s="199">
        <v>0</v>
      </c>
      <c r="K403" s="149">
        <v>0</v>
      </c>
      <c r="L403" s="149">
        <v>0</v>
      </c>
      <c r="M403" s="149">
        <v>0</v>
      </c>
      <c r="N403" s="149">
        <v>0</v>
      </c>
      <c r="O403" s="149">
        <v>0</v>
      </c>
      <c r="P403" s="149">
        <v>0.46</v>
      </c>
      <c r="Q403" s="199">
        <v>0</v>
      </c>
      <c r="R403" s="199">
        <v>0.46</v>
      </c>
      <c r="S403" s="149">
        <v>0</v>
      </c>
      <c r="T403" s="149">
        <v>0</v>
      </c>
      <c r="U403" s="149">
        <v>0</v>
      </c>
      <c r="V403" s="149">
        <v>0</v>
      </c>
      <c r="W403" s="149">
        <v>0</v>
      </c>
    </row>
    <row r="404" customHeight="1" spans="1:23">
      <c r="A404" s="150" t="s">
        <v>1611</v>
      </c>
      <c r="B404" s="150" t="s">
        <v>1773</v>
      </c>
      <c r="C404" s="150" t="s">
        <v>1170</v>
      </c>
      <c r="D404" s="150" t="s">
        <v>1752</v>
      </c>
      <c r="E404" s="150" t="s">
        <v>1753</v>
      </c>
      <c r="F404" s="149">
        <v>0.46</v>
      </c>
      <c r="G404" s="149">
        <v>0</v>
      </c>
      <c r="H404" s="149">
        <v>0</v>
      </c>
      <c r="I404" s="199">
        <v>0</v>
      </c>
      <c r="J404" s="199">
        <v>0</v>
      </c>
      <c r="K404" s="149">
        <v>0</v>
      </c>
      <c r="L404" s="149">
        <v>0</v>
      </c>
      <c r="M404" s="149">
        <v>0</v>
      </c>
      <c r="N404" s="149">
        <v>0</v>
      </c>
      <c r="O404" s="149">
        <v>0</v>
      </c>
      <c r="P404" s="149">
        <v>0.46</v>
      </c>
      <c r="Q404" s="199">
        <v>0</v>
      </c>
      <c r="R404" s="199">
        <v>0.46</v>
      </c>
      <c r="S404" s="149">
        <v>0</v>
      </c>
      <c r="T404" s="149">
        <v>0</v>
      </c>
      <c r="U404" s="149">
        <v>0</v>
      </c>
      <c r="V404" s="149">
        <v>0</v>
      </c>
      <c r="W404" s="149">
        <v>0</v>
      </c>
    </row>
    <row r="405" customHeight="1" spans="1:23">
      <c r="A405" s="150"/>
      <c r="B405" s="150"/>
      <c r="C405" s="150"/>
      <c r="D405" s="150" t="s">
        <v>1403</v>
      </c>
      <c r="E405" s="150" t="s">
        <v>1404</v>
      </c>
      <c r="F405" s="149">
        <v>0.3</v>
      </c>
      <c r="G405" s="149">
        <v>0</v>
      </c>
      <c r="H405" s="149">
        <v>0</v>
      </c>
      <c r="I405" s="199">
        <v>0</v>
      </c>
      <c r="J405" s="199">
        <v>0</v>
      </c>
      <c r="K405" s="149">
        <v>0</v>
      </c>
      <c r="L405" s="149">
        <v>0</v>
      </c>
      <c r="M405" s="149">
        <v>0</v>
      </c>
      <c r="N405" s="149">
        <v>0</v>
      </c>
      <c r="O405" s="149">
        <v>0</v>
      </c>
      <c r="P405" s="149">
        <v>0.3</v>
      </c>
      <c r="Q405" s="199">
        <v>0</v>
      </c>
      <c r="R405" s="199">
        <v>0.3</v>
      </c>
      <c r="S405" s="149">
        <v>0</v>
      </c>
      <c r="T405" s="149">
        <v>0</v>
      </c>
      <c r="U405" s="149">
        <v>0</v>
      </c>
      <c r="V405" s="149">
        <v>0</v>
      </c>
      <c r="W405" s="149">
        <v>0</v>
      </c>
    </row>
    <row r="406" customHeight="1" spans="1:23">
      <c r="A406" s="150" t="s">
        <v>1611</v>
      </c>
      <c r="B406" s="150" t="s">
        <v>1773</v>
      </c>
      <c r="C406" s="150" t="s">
        <v>1170</v>
      </c>
      <c r="D406" s="150" t="s">
        <v>1406</v>
      </c>
      <c r="E406" s="150" t="s">
        <v>1407</v>
      </c>
      <c r="F406" s="149">
        <v>0.3</v>
      </c>
      <c r="G406" s="149">
        <v>0</v>
      </c>
      <c r="H406" s="149">
        <v>0</v>
      </c>
      <c r="I406" s="199">
        <v>0</v>
      </c>
      <c r="J406" s="199">
        <v>0</v>
      </c>
      <c r="K406" s="149">
        <v>0</v>
      </c>
      <c r="L406" s="149">
        <v>0</v>
      </c>
      <c r="M406" s="149">
        <v>0</v>
      </c>
      <c r="N406" s="149">
        <v>0</v>
      </c>
      <c r="O406" s="149">
        <v>0</v>
      </c>
      <c r="P406" s="149">
        <v>0.3</v>
      </c>
      <c r="Q406" s="199">
        <v>0</v>
      </c>
      <c r="R406" s="199">
        <v>0.3</v>
      </c>
      <c r="S406" s="149">
        <v>0</v>
      </c>
      <c r="T406" s="149">
        <v>0</v>
      </c>
      <c r="U406" s="149">
        <v>0</v>
      </c>
      <c r="V406" s="149">
        <v>0</v>
      </c>
      <c r="W406" s="149">
        <v>0</v>
      </c>
    </row>
    <row r="407" customHeight="1" spans="1:23">
      <c r="A407" s="150"/>
      <c r="B407" s="150"/>
      <c r="C407" s="150"/>
      <c r="D407" s="150" t="s">
        <v>1466</v>
      </c>
      <c r="E407" s="150" t="s">
        <v>1467</v>
      </c>
      <c r="F407" s="149">
        <v>4.84</v>
      </c>
      <c r="G407" s="149">
        <v>0</v>
      </c>
      <c r="H407" s="149">
        <v>0</v>
      </c>
      <c r="I407" s="199">
        <v>0</v>
      </c>
      <c r="J407" s="199">
        <v>0</v>
      </c>
      <c r="K407" s="149">
        <v>0</v>
      </c>
      <c r="L407" s="149">
        <v>0</v>
      </c>
      <c r="M407" s="149">
        <v>0</v>
      </c>
      <c r="N407" s="149">
        <v>0</v>
      </c>
      <c r="O407" s="149">
        <v>0</v>
      </c>
      <c r="P407" s="149">
        <v>4.84</v>
      </c>
      <c r="Q407" s="199">
        <v>0</v>
      </c>
      <c r="R407" s="199">
        <v>4.84</v>
      </c>
      <c r="S407" s="149">
        <v>0</v>
      </c>
      <c r="T407" s="149">
        <v>0</v>
      </c>
      <c r="U407" s="149">
        <v>0</v>
      </c>
      <c r="V407" s="149">
        <v>0</v>
      </c>
      <c r="W407" s="149">
        <v>0</v>
      </c>
    </row>
    <row r="408" customHeight="1" spans="1:23">
      <c r="A408" s="150" t="s">
        <v>1611</v>
      </c>
      <c r="B408" s="150" t="s">
        <v>1773</v>
      </c>
      <c r="C408" s="150" t="s">
        <v>1170</v>
      </c>
      <c r="D408" s="150" t="s">
        <v>1468</v>
      </c>
      <c r="E408" s="150" t="s">
        <v>1469</v>
      </c>
      <c r="F408" s="149">
        <v>4.84</v>
      </c>
      <c r="G408" s="149">
        <v>0</v>
      </c>
      <c r="H408" s="149">
        <v>0</v>
      </c>
      <c r="I408" s="199">
        <v>0</v>
      </c>
      <c r="J408" s="199">
        <v>0</v>
      </c>
      <c r="K408" s="149">
        <v>0</v>
      </c>
      <c r="L408" s="149">
        <v>0</v>
      </c>
      <c r="M408" s="149">
        <v>0</v>
      </c>
      <c r="N408" s="149">
        <v>0</v>
      </c>
      <c r="O408" s="149">
        <v>0</v>
      </c>
      <c r="P408" s="149">
        <v>4.84</v>
      </c>
      <c r="Q408" s="199">
        <v>0</v>
      </c>
      <c r="R408" s="199">
        <v>4.84</v>
      </c>
      <c r="S408" s="149">
        <v>0</v>
      </c>
      <c r="T408" s="149">
        <v>0</v>
      </c>
      <c r="U408" s="149">
        <v>0</v>
      </c>
      <c r="V408" s="149">
        <v>0</v>
      </c>
      <c r="W408" s="149">
        <v>0</v>
      </c>
    </row>
    <row r="409" customHeight="1" spans="1:23">
      <c r="A409" s="150"/>
      <c r="B409" s="150"/>
      <c r="C409" s="150"/>
      <c r="D409" s="150" t="s">
        <v>1470</v>
      </c>
      <c r="E409" s="150" t="s">
        <v>1471</v>
      </c>
      <c r="F409" s="149">
        <v>1.18</v>
      </c>
      <c r="G409" s="149">
        <v>0</v>
      </c>
      <c r="H409" s="149">
        <v>0</v>
      </c>
      <c r="I409" s="199">
        <v>0</v>
      </c>
      <c r="J409" s="199">
        <v>0</v>
      </c>
      <c r="K409" s="149">
        <v>0</v>
      </c>
      <c r="L409" s="149">
        <v>0</v>
      </c>
      <c r="M409" s="149">
        <v>0</v>
      </c>
      <c r="N409" s="149">
        <v>0</v>
      </c>
      <c r="O409" s="149">
        <v>0</v>
      </c>
      <c r="P409" s="149">
        <v>1.18</v>
      </c>
      <c r="Q409" s="199">
        <v>0</v>
      </c>
      <c r="R409" s="199">
        <v>1.18</v>
      </c>
      <c r="S409" s="149">
        <v>0</v>
      </c>
      <c r="T409" s="149">
        <v>0</v>
      </c>
      <c r="U409" s="149">
        <v>0</v>
      </c>
      <c r="V409" s="149">
        <v>0</v>
      </c>
      <c r="W409" s="149">
        <v>0</v>
      </c>
    </row>
    <row r="410" customHeight="1" spans="1:23">
      <c r="A410" s="150" t="s">
        <v>1611</v>
      </c>
      <c r="B410" s="150" t="s">
        <v>1773</v>
      </c>
      <c r="C410" s="150" t="s">
        <v>1170</v>
      </c>
      <c r="D410" s="150" t="s">
        <v>1472</v>
      </c>
      <c r="E410" s="150" t="s">
        <v>1473</v>
      </c>
      <c r="F410" s="149">
        <v>1.18</v>
      </c>
      <c r="G410" s="149">
        <v>0</v>
      </c>
      <c r="H410" s="149">
        <v>0</v>
      </c>
      <c r="I410" s="199">
        <v>0</v>
      </c>
      <c r="J410" s="199">
        <v>0</v>
      </c>
      <c r="K410" s="149">
        <v>0</v>
      </c>
      <c r="L410" s="149">
        <v>0</v>
      </c>
      <c r="M410" s="149">
        <v>0</v>
      </c>
      <c r="N410" s="149">
        <v>0</v>
      </c>
      <c r="O410" s="149">
        <v>0</v>
      </c>
      <c r="P410" s="149">
        <v>1.18</v>
      </c>
      <c r="Q410" s="199">
        <v>0</v>
      </c>
      <c r="R410" s="199">
        <v>1.18</v>
      </c>
      <c r="S410" s="149">
        <v>0</v>
      </c>
      <c r="T410" s="149">
        <v>0</v>
      </c>
      <c r="U410" s="149">
        <v>0</v>
      </c>
      <c r="V410" s="149">
        <v>0</v>
      </c>
      <c r="W410" s="149">
        <v>0</v>
      </c>
    </row>
    <row r="411" customHeight="1" spans="1:23">
      <c r="A411" s="150"/>
      <c r="B411" s="150"/>
      <c r="C411" s="150"/>
      <c r="D411" s="150" t="s">
        <v>1499</v>
      </c>
      <c r="E411" s="150" t="s">
        <v>1500</v>
      </c>
      <c r="F411" s="149">
        <v>1.31</v>
      </c>
      <c r="G411" s="149">
        <v>0</v>
      </c>
      <c r="H411" s="149">
        <v>0</v>
      </c>
      <c r="I411" s="199">
        <v>0</v>
      </c>
      <c r="J411" s="199">
        <v>0</v>
      </c>
      <c r="K411" s="149">
        <v>0</v>
      </c>
      <c r="L411" s="149">
        <v>0</v>
      </c>
      <c r="M411" s="149">
        <v>0</v>
      </c>
      <c r="N411" s="149">
        <v>0</v>
      </c>
      <c r="O411" s="149">
        <v>0</v>
      </c>
      <c r="P411" s="149">
        <v>1.31</v>
      </c>
      <c r="Q411" s="199">
        <v>0</v>
      </c>
      <c r="R411" s="199">
        <v>1.31</v>
      </c>
      <c r="S411" s="149">
        <v>0</v>
      </c>
      <c r="T411" s="149">
        <v>0</v>
      </c>
      <c r="U411" s="149">
        <v>0</v>
      </c>
      <c r="V411" s="149">
        <v>0</v>
      </c>
      <c r="W411" s="149">
        <v>0</v>
      </c>
    </row>
    <row r="412" customHeight="1" spans="1:23">
      <c r="A412" s="150" t="s">
        <v>1611</v>
      </c>
      <c r="B412" s="150" t="s">
        <v>1773</v>
      </c>
      <c r="C412" s="150" t="s">
        <v>1170</v>
      </c>
      <c r="D412" s="150" t="s">
        <v>1501</v>
      </c>
      <c r="E412" s="150" t="s">
        <v>1502</v>
      </c>
      <c r="F412" s="149">
        <v>1.31</v>
      </c>
      <c r="G412" s="149">
        <v>0</v>
      </c>
      <c r="H412" s="149">
        <v>0</v>
      </c>
      <c r="I412" s="199">
        <v>0</v>
      </c>
      <c r="J412" s="199">
        <v>0</v>
      </c>
      <c r="K412" s="149">
        <v>0</v>
      </c>
      <c r="L412" s="149">
        <v>0</v>
      </c>
      <c r="M412" s="149">
        <v>0</v>
      </c>
      <c r="N412" s="149">
        <v>0</v>
      </c>
      <c r="O412" s="149">
        <v>0</v>
      </c>
      <c r="P412" s="149">
        <v>1.31</v>
      </c>
      <c r="Q412" s="199">
        <v>0</v>
      </c>
      <c r="R412" s="199">
        <v>1.31</v>
      </c>
      <c r="S412" s="149">
        <v>0</v>
      </c>
      <c r="T412" s="149">
        <v>0</v>
      </c>
      <c r="U412" s="149">
        <v>0</v>
      </c>
      <c r="V412" s="149">
        <v>0</v>
      </c>
      <c r="W412" s="149">
        <v>0</v>
      </c>
    </row>
    <row r="413" customHeight="1" spans="1:23">
      <c r="A413" s="150"/>
      <c r="B413" s="150"/>
      <c r="C413" s="150"/>
      <c r="D413" s="150" t="s">
        <v>1251</v>
      </c>
      <c r="E413" s="150" t="s">
        <v>1252</v>
      </c>
      <c r="F413" s="149">
        <v>0.42</v>
      </c>
      <c r="G413" s="149">
        <v>0</v>
      </c>
      <c r="H413" s="149">
        <v>0</v>
      </c>
      <c r="I413" s="199">
        <v>0</v>
      </c>
      <c r="J413" s="199">
        <v>0</v>
      </c>
      <c r="K413" s="149">
        <v>0</v>
      </c>
      <c r="L413" s="149">
        <v>0</v>
      </c>
      <c r="M413" s="149">
        <v>0</v>
      </c>
      <c r="N413" s="149">
        <v>0</v>
      </c>
      <c r="O413" s="149">
        <v>0</v>
      </c>
      <c r="P413" s="149">
        <v>0.42</v>
      </c>
      <c r="Q413" s="199">
        <v>0</v>
      </c>
      <c r="R413" s="199">
        <v>0.42</v>
      </c>
      <c r="S413" s="149">
        <v>0</v>
      </c>
      <c r="T413" s="149">
        <v>0</v>
      </c>
      <c r="U413" s="149">
        <v>0</v>
      </c>
      <c r="V413" s="149">
        <v>0</v>
      </c>
      <c r="W413" s="149">
        <v>0</v>
      </c>
    </row>
    <row r="414" customHeight="1" spans="1:23">
      <c r="A414" s="150" t="s">
        <v>1611</v>
      </c>
      <c r="B414" s="150" t="s">
        <v>1773</v>
      </c>
      <c r="C414" s="150" t="s">
        <v>1170</v>
      </c>
      <c r="D414" s="150" t="s">
        <v>1253</v>
      </c>
      <c r="E414" s="150" t="s">
        <v>1254</v>
      </c>
      <c r="F414" s="149">
        <v>0.42</v>
      </c>
      <c r="G414" s="149">
        <v>0</v>
      </c>
      <c r="H414" s="149">
        <v>0</v>
      </c>
      <c r="I414" s="199">
        <v>0</v>
      </c>
      <c r="J414" s="199">
        <v>0</v>
      </c>
      <c r="K414" s="149">
        <v>0</v>
      </c>
      <c r="L414" s="149">
        <v>0</v>
      </c>
      <c r="M414" s="149">
        <v>0</v>
      </c>
      <c r="N414" s="149">
        <v>0</v>
      </c>
      <c r="O414" s="149">
        <v>0</v>
      </c>
      <c r="P414" s="149">
        <v>0.42</v>
      </c>
      <c r="Q414" s="199">
        <v>0</v>
      </c>
      <c r="R414" s="199">
        <v>0.42</v>
      </c>
      <c r="S414" s="149">
        <v>0</v>
      </c>
      <c r="T414" s="149">
        <v>0</v>
      </c>
      <c r="U414" s="149">
        <v>0</v>
      </c>
      <c r="V414" s="149">
        <v>0</v>
      </c>
      <c r="W414" s="149">
        <v>0</v>
      </c>
    </row>
    <row r="415" customHeight="1" spans="1:23">
      <c r="A415" s="150"/>
      <c r="B415" s="150"/>
      <c r="C415" s="150"/>
      <c r="D415" s="150" t="s">
        <v>1213</v>
      </c>
      <c r="E415" s="150" t="s">
        <v>1214</v>
      </c>
      <c r="F415" s="149">
        <v>0.23</v>
      </c>
      <c r="G415" s="149">
        <v>0</v>
      </c>
      <c r="H415" s="149">
        <v>0</v>
      </c>
      <c r="I415" s="199">
        <v>0</v>
      </c>
      <c r="J415" s="199">
        <v>0</v>
      </c>
      <c r="K415" s="149">
        <v>0</v>
      </c>
      <c r="L415" s="149">
        <v>0</v>
      </c>
      <c r="M415" s="149">
        <v>0</v>
      </c>
      <c r="N415" s="149">
        <v>0</v>
      </c>
      <c r="O415" s="149">
        <v>0</v>
      </c>
      <c r="P415" s="149">
        <v>0.23</v>
      </c>
      <c r="Q415" s="199">
        <v>0</v>
      </c>
      <c r="R415" s="199">
        <v>0.23</v>
      </c>
      <c r="S415" s="149">
        <v>0</v>
      </c>
      <c r="T415" s="149">
        <v>0</v>
      </c>
      <c r="U415" s="149">
        <v>0</v>
      </c>
      <c r="V415" s="149">
        <v>0</v>
      </c>
      <c r="W415" s="149">
        <v>0</v>
      </c>
    </row>
    <row r="416" customHeight="1" spans="1:23">
      <c r="A416" s="150" t="s">
        <v>1611</v>
      </c>
      <c r="B416" s="150" t="s">
        <v>1773</v>
      </c>
      <c r="C416" s="150" t="s">
        <v>1170</v>
      </c>
      <c r="D416" s="150" t="s">
        <v>1215</v>
      </c>
      <c r="E416" s="150" t="s">
        <v>1216</v>
      </c>
      <c r="F416" s="149">
        <v>0.23</v>
      </c>
      <c r="G416" s="149">
        <v>0</v>
      </c>
      <c r="H416" s="149">
        <v>0</v>
      </c>
      <c r="I416" s="199">
        <v>0</v>
      </c>
      <c r="J416" s="199">
        <v>0</v>
      </c>
      <c r="K416" s="149">
        <v>0</v>
      </c>
      <c r="L416" s="149">
        <v>0</v>
      </c>
      <c r="M416" s="149">
        <v>0</v>
      </c>
      <c r="N416" s="149">
        <v>0</v>
      </c>
      <c r="O416" s="149">
        <v>0</v>
      </c>
      <c r="P416" s="149">
        <v>0.23</v>
      </c>
      <c r="Q416" s="199">
        <v>0</v>
      </c>
      <c r="R416" s="199">
        <v>0.23</v>
      </c>
      <c r="S416" s="149">
        <v>0</v>
      </c>
      <c r="T416" s="149">
        <v>0</v>
      </c>
      <c r="U416" s="149">
        <v>0</v>
      </c>
      <c r="V416" s="149">
        <v>0</v>
      </c>
      <c r="W416" s="149">
        <v>0</v>
      </c>
    </row>
    <row r="417" customHeight="1" spans="1:23">
      <c r="A417" s="150"/>
      <c r="B417" s="150"/>
      <c r="C417" s="150"/>
      <c r="D417" s="150" t="s">
        <v>1415</v>
      </c>
      <c r="E417" s="150" t="s">
        <v>1416</v>
      </c>
      <c r="F417" s="149">
        <v>0.21</v>
      </c>
      <c r="G417" s="149">
        <v>0</v>
      </c>
      <c r="H417" s="149">
        <v>0</v>
      </c>
      <c r="I417" s="199">
        <v>0</v>
      </c>
      <c r="J417" s="199">
        <v>0</v>
      </c>
      <c r="K417" s="149">
        <v>0</v>
      </c>
      <c r="L417" s="149">
        <v>0</v>
      </c>
      <c r="M417" s="149">
        <v>0</v>
      </c>
      <c r="N417" s="149">
        <v>0</v>
      </c>
      <c r="O417" s="149">
        <v>0</v>
      </c>
      <c r="P417" s="149">
        <v>0.21</v>
      </c>
      <c r="Q417" s="199">
        <v>0</v>
      </c>
      <c r="R417" s="199">
        <v>0.21</v>
      </c>
      <c r="S417" s="149">
        <v>0</v>
      </c>
      <c r="T417" s="149">
        <v>0</v>
      </c>
      <c r="U417" s="149">
        <v>0</v>
      </c>
      <c r="V417" s="149">
        <v>0</v>
      </c>
      <c r="W417" s="149">
        <v>0</v>
      </c>
    </row>
    <row r="418" customHeight="1" spans="1:23">
      <c r="A418" s="150" t="s">
        <v>1611</v>
      </c>
      <c r="B418" s="150" t="s">
        <v>1773</v>
      </c>
      <c r="C418" s="150" t="s">
        <v>1170</v>
      </c>
      <c r="D418" s="150" t="s">
        <v>1418</v>
      </c>
      <c r="E418" s="150" t="s">
        <v>1419</v>
      </c>
      <c r="F418" s="149">
        <v>0.21</v>
      </c>
      <c r="G418" s="149">
        <v>0</v>
      </c>
      <c r="H418" s="149">
        <v>0</v>
      </c>
      <c r="I418" s="199">
        <v>0</v>
      </c>
      <c r="J418" s="199">
        <v>0</v>
      </c>
      <c r="K418" s="149">
        <v>0</v>
      </c>
      <c r="L418" s="149">
        <v>0</v>
      </c>
      <c r="M418" s="149">
        <v>0</v>
      </c>
      <c r="N418" s="149">
        <v>0</v>
      </c>
      <c r="O418" s="149">
        <v>0</v>
      </c>
      <c r="P418" s="149">
        <v>0.21</v>
      </c>
      <c r="Q418" s="199">
        <v>0</v>
      </c>
      <c r="R418" s="199">
        <v>0.21</v>
      </c>
      <c r="S418" s="149">
        <v>0</v>
      </c>
      <c r="T418" s="149">
        <v>0</v>
      </c>
      <c r="U418" s="149">
        <v>0</v>
      </c>
      <c r="V418" s="149">
        <v>0</v>
      </c>
      <c r="W418" s="149">
        <v>0</v>
      </c>
    </row>
    <row r="419" customHeight="1" spans="1:23">
      <c r="A419" s="150"/>
      <c r="B419" s="150"/>
      <c r="C419" s="150"/>
      <c r="D419" s="150" t="s">
        <v>1227</v>
      </c>
      <c r="E419" s="150" t="s">
        <v>1228</v>
      </c>
      <c r="F419" s="149">
        <v>0.17</v>
      </c>
      <c r="G419" s="149">
        <v>0</v>
      </c>
      <c r="H419" s="149">
        <v>0</v>
      </c>
      <c r="I419" s="199">
        <v>0</v>
      </c>
      <c r="J419" s="199">
        <v>0</v>
      </c>
      <c r="K419" s="149">
        <v>0</v>
      </c>
      <c r="L419" s="149">
        <v>0</v>
      </c>
      <c r="M419" s="149">
        <v>0</v>
      </c>
      <c r="N419" s="149">
        <v>0</v>
      </c>
      <c r="O419" s="149">
        <v>0</v>
      </c>
      <c r="P419" s="149">
        <v>0.17</v>
      </c>
      <c r="Q419" s="199">
        <v>0</v>
      </c>
      <c r="R419" s="199">
        <v>0.17</v>
      </c>
      <c r="S419" s="149">
        <v>0</v>
      </c>
      <c r="T419" s="149">
        <v>0</v>
      </c>
      <c r="U419" s="149">
        <v>0</v>
      </c>
      <c r="V419" s="149">
        <v>0</v>
      </c>
      <c r="W419" s="149">
        <v>0</v>
      </c>
    </row>
    <row r="420" customHeight="1" spans="1:23">
      <c r="A420" s="150" t="s">
        <v>1611</v>
      </c>
      <c r="B420" s="150" t="s">
        <v>1773</v>
      </c>
      <c r="C420" s="150" t="s">
        <v>1170</v>
      </c>
      <c r="D420" s="150" t="s">
        <v>1229</v>
      </c>
      <c r="E420" s="150" t="s">
        <v>1230</v>
      </c>
      <c r="F420" s="149">
        <v>0.17</v>
      </c>
      <c r="G420" s="149">
        <v>0</v>
      </c>
      <c r="H420" s="149">
        <v>0</v>
      </c>
      <c r="I420" s="199">
        <v>0</v>
      </c>
      <c r="J420" s="199">
        <v>0</v>
      </c>
      <c r="K420" s="149">
        <v>0</v>
      </c>
      <c r="L420" s="149">
        <v>0</v>
      </c>
      <c r="M420" s="149">
        <v>0</v>
      </c>
      <c r="N420" s="149">
        <v>0</v>
      </c>
      <c r="O420" s="149">
        <v>0</v>
      </c>
      <c r="P420" s="149">
        <v>0.17</v>
      </c>
      <c r="Q420" s="199">
        <v>0</v>
      </c>
      <c r="R420" s="199">
        <v>0.17</v>
      </c>
      <c r="S420" s="149">
        <v>0</v>
      </c>
      <c r="T420" s="149">
        <v>0</v>
      </c>
      <c r="U420" s="149">
        <v>0</v>
      </c>
      <c r="V420" s="149">
        <v>0</v>
      </c>
      <c r="W420" s="149">
        <v>0</v>
      </c>
    </row>
    <row r="421" customHeight="1" spans="1:23">
      <c r="A421" s="150"/>
      <c r="B421" s="150"/>
      <c r="C421" s="150"/>
      <c r="D421" s="150" t="s">
        <v>1431</v>
      </c>
      <c r="E421" s="150" t="s">
        <v>1432</v>
      </c>
      <c r="F421" s="149">
        <v>1.36</v>
      </c>
      <c r="G421" s="149">
        <v>0</v>
      </c>
      <c r="H421" s="149">
        <v>0</v>
      </c>
      <c r="I421" s="199">
        <v>0</v>
      </c>
      <c r="J421" s="199">
        <v>0</v>
      </c>
      <c r="K421" s="149">
        <v>0</v>
      </c>
      <c r="L421" s="149">
        <v>0</v>
      </c>
      <c r="M421" s="149">
        <v>0</v>
      </c>
      <c r="N421" s="149">
        <v>0</v>
      </c>
      <c r="O421" s="149">
        <v>0</v>
      </c>
      <c r="P421" s="149">
        <v>1.36</v>
      </c>
      <c r="Q421" s="199">
        <v>0</v>
      </c>
      <c r="R421" s="199">
        <v>1.36</v>
      </c>
      <c r="S421" s="149">
        <v>0</v>
      </c>
      <c r="T421" s="149">
        <v>0</v>
      </c>
      <c r="U421" s="149">
        <v>0</v>
      </c>
      <c r="V421" s="149">
        <v>0</v>
      </c>
      <c r="W421" s="149">
        <v>0</v>
      </c>
    </row>
    <row r="422" customHeight="1" spans="1:23">
      <c r="A422" s="150" t="s">
        <v>1611</v>
      </c>
      <c r="B422" s="150" t="s">
        <v>1773</v>
      </c>
      <c r="C422" s="150" t="s">
        <v>1170</v>
      </c>
      <c r="D422" s="150" t="s">
        <v>1434</v>
      </c>
      <c r="E422" s="150" t="s">
        <v>1435</v>
      </c>
      <c r="F422" s="149">
        <v>1.36</v>
      </c>
      <c r="G422" s="149">
        <v>0</v>
      </c>
      <c r="H422" s="149">
        <v>0</v>
      </c>
      <c r="I422" s="199">
        <v>0</v>
      </c>
      <c r="J422" s="199">
        <v>0</v>
      </c>
      <c r="K422" s="149">
        <v>0</v>
      </c>
      <c r="L422" s="149">
        <v>0</v>
      </c>
      <c r="M422" s="149">
        <v>0</v>
      </c>
      <c r="N422" s="149">
        <v>0</v>
      </c>
      <c r="O422" s="149">
        <v>0</v>
      </c>
      <c r="P422" s="149">
        <v>1.36</v>
      </c>
      <c r="Q422" s="199">
        <v>0</v>
      </c>
      <c r="R422" s="199">
        <v>1.36</v>
      </c>
      <c r="S422" s="149">
        <v>0</v>
      </c>
      <c r="T422" s="149">
        <v>0</v>
      </c>
      <c r="U422" s="149">
        <v>0</v>
      </c>
      <c r="V422" s="149">
        <v>0</v>
      </c>
      <c r="W422" s="149">
        <v>0</v>
      </c>
    </row>
    <row r="423" customHeight="1" spans="1:23">
      <c r="A423" s="150"/>
      <c r="B423" s="150"/>
      <c r="C423" s="150"/>
      <c r="D423" s="150" t="s">
        <v>1529</v>
      </c>
      <c r="E423" s="150" t="s">
        <v>1530</v>
      </c>
      <c r="F423" s="149">
        <v>1.26</v>
      </c>
      <c r="G423" s="149">
        <v>0</v>
      </c>
      <c r="H423" s="149">
        <v>0</v>
      </c>
      <c r="I423" s="199">
        <v>0</v>
      </c>
      <c r="J423" s="199">
        <v>0</v>
      </c>
      <c r="K423" s="149">
        <v>0</v>
      </c>
      <c r="L423" s="149">
        <v>0</v>
      </c>
      <c r="M423" s="149">
        <v>0</v>
      </c>
      <c r="N423" s="149">
        <v>0</v>
      </c>
      <c r="O423" s="149">
        <v>0</v>
      </c>
      <c r="P423" s="149">
        <v>1.26</v>
      </c>
      <c r="Q423" s="199">
        <v>0</v>
      </c>
      <c r="R423" s="199">
        <v>1.26</v>
      </c>
      <c r="S423" s="149">
        <v>0</v>
      </c>
      <c r="T423" s="149">
        <v>0</v>
      </c>
      <c r="U423" s="149">
        <v>0</v>
      </c>
      <c r="V423" s="149">
        <v>0</v>
      </c>
      <c r="W423" s="149">
        <v>0</v>
      </c>
    </row>
    <row r="424" customHeight="1" spans="1:23">
      <c r="A424" s="150" t="s">
        <v>1611</v>
      </c>
      <c r="B424" s="150" t="s">
        <v>1773</v>
      </c>
      <c r="C424" s="150" t="s">
        <v>1170</v>
      </c>
      <c r="D424" s="150" t="s">
        <v>1531</v>
      </c>
      <c r="E424" s="150" t="s">
        <v>1532</v>
      </c>
      <c r="F424" s="149">
        <v>1.26</v>
      </c>
      <c r="G424" s="149">
        <v>0</v>
      </c>
      <c r="H424" s="149">
        <v>0</v>
      </c>
      <c r="I424" s="199">
        <v>0</v>
      </c>
      <c r="J424" s="199">
        <v>0</v>
      </c>
      <c r="K424" s="149">
        <v>0</v>
      </c>
      <c r="L424" s="149">
        <v>0</v>
      </c>
      <c r="M424" s="149">
        <v>0</v>
      </c>
      <c r="N424" s="149">
        <v>0</v>
      </c>
      <c r="O424" s="149">
        <v>0</v>
      </c>
      <c r="P424" s="149">
        <v>1.26</v>
      </c>
      <c r="Q424" s="199">
        <v>0</v>
      </c>
      <c r="R424" s="199">
        <v>1.26</v>
      </c>
      <c r="S424" s="149">
        <v>0</v>
      </c>
      <c r="T424" s="149">
        <v>0</v>
      </c>
      <c r="U424" s="149">
        <v>0</v>
      </c>
      <c r="V424" s="149">
        <v>0</v>
      </c>
      <c r="W424" s="149">
        <v>0</v>
      </c>
    </row>
    <row r="425" customHeight="1" spans="1:23">
      <c r="A425" s="150"/>
      <c r="B425" s="150"/>
      <c r="C425" s="150"/>
      <c r="D425" s="150" t="s">
        <v>1553</v>
      </c>
      <c r="E425" s="150" t="s">
        <v>1554</v>
      </c>
      <c r="F425" s="149">
        <v>0.31</v>
      </c>
      <c r="G425" s="149">
        <v>0</v>
      </c>
      <c r="H425" s="149">
        <v>0</v>
      </c>
      <c r="I425" s="199">
        <v>0</v>
      </c>
      <c r="J425" s="199">
        <v>0</v>
      </c>
      <c r="K425" s="149">
        <v>0</v>
      </c>
      <c r="L425" s="149">
        <v>0</v>
      </c>
      <c r="M425" s="149">
        <v>0</v>
      </c>
      <c r="N425" s="149">
        <v>0</v>
      </c>
      <c r="O425" s="149">
        <v>0</v>
      </c>
      <c r="P425" s="149">
        <v>0.31</v>
      </c>
      <c r="Q425" s="199">
        <v>0</v>
      </c>
      <c r="R425" s="199">
        <v>0.31</v>
      </c>
      <c r="S425" s="149">
        <v>0</v>
      </c>
      <c r="T425" s="149">
        <v>0</v>
      </c>
      <c r="U425" s="149">
        <v>0</v>
      </c>
      <c r="V425" s="149">
        <v>0</v>
      </c>
      <c r="W425" s="149">
        <v>0</v>
      </c>
    </row>
    <row r="426" customHeight="1" spans="1:23">
      <c r="A426" s="150" t="s">
        <v>1611</v>
      </c>
      <c r="B426" s="150" t="s">
        <v>1773</v>
      </c>
      <c r="C426" s="150" t="s">
        <v>1170</v>
      </c>
      <c r="D426" s="150" t="s">
        <v>1555</v>
      </c>
      <c r="E426" s="150" t="s">
        <v>1556</v>
      </c>
      <c r="F426" s="149">
        <v>0.31</v>
      </c>
      <c r="G426" s="149">
        <v>0</v>
      </c>
      <c r="H426" s="149">
        <v>0</v>
      </c>
      <c r="I426" s="199">
        <v>0</v>
      </c>
      <c r="J426" s="199">
        <v>0</v>
      </c>
      <c r="K426" s="149">
        <v>0</v>
      </c>
      <c r="L426" s="149">
        <v>0</v>
      </c>
      <c r="M426" s="149">
        <v>0</v>
      </c>
      <c r="N426" s="149">
        <v>0</v>
      </c>
      <c r="O426" s="149">
        <v>0</v>
      </c>
      <c r="P426" s="149">
        <v>0.31</v>
      </c>
      <c r="Q426" s="199">
        <v>0</v>
      </c>
      <c r="R426" s="199">
        <v>0.31</v>
      </c>
      <c r="S426" s="149">
        <v>0</v>
      </c>
      <c r="T426" s="149">
        <v>0</v>
      </c>
      <c r="U426" s="149">
        <v>0</v>
      </c>
      <c r="V426" s="149">
        <v>0</v>
      </c>
      <c r="W426" s="149">
        <v>0</v>
      </c>
    </row>
    <row r="427" customHeight="1" spans="1:23">
      <c r="A427" s="150"/>
      <c r="B427" s="150"/>
      <c r="C427" s="150"/>
      <c r="D427" s="150" t="s">
        <v>1536</v>
      </c>
      <c r="E427" s="150" t="s">
        <v>1537</v>
      </c>
      <c r="F427" s="149">
        <v>0.76</v>
      </c>
      <c r="G427" s="149">
        <v>0</v>
      </c>
      <c r="H427" s="149">
        <v>0</v>
      </c>
      <c r="I427" s="199">
        <v>0</v>
      </c>
      <c r="J427" s="199">
        <v>0</v>
      </c>
      <c r="K427" s="149">
        <v>0</v>
      </c>
      <c r="L427" s="149">
        <v>0</v>
      </c>
      <c r="M427" s="149">
        <v>0</v>
      </c>
      <c r="N427" s="149">
        <v>0</v>
      </c>
      <c r="O427" s="149">
        <v>0</v>
      </c>
      <c r="P427" s="149">
        <v>0.76</v>
      </c>
      <c r="Q427" s="199">
        <v>0</v>
      </c>
      <c r="R427" s="199">
        <v>0.76</v>
      </c>
      <c r="S427" s="149">
        <v>0</v>
      </c>
      <c r="T427" s="149">
        <v>0</v>
      </c>
      <c r="U427" s="149">
        <v>0</v>
      </c>
      <c r="V427" s="149">
        <v>0</v>
      </c>
      <c r="W427" s="149">
        <v>0</v>
      </c>
    </row>
    <row r="428" customHeight="1" spans="1:23">
      <c r="A428" s="150" t="s">
        <v>1611</v>
      </c>
      <c r="B428" s="150" t="s">
        <v>1773</v>
      </c>
      <c r="C428" s="150" t="s">
        <v>1170</v>
      </c>
      <c r="D428" s="150" t="s">
        <v>1538</v>
      </c>
      <c r="E428" s="150" t="s">
        <v>1539</v>
      </c>
      <c r="F428" s="149">
        <v>0.76</v>
      </c>
      <c r="G428" s="149">
        <v>0</v>
      </c>
      <c r="H428" s="149">
        <v>0</v>
      </c>
      <c r="I428" s="199">
        <v>0</v>
      </c>
      <c r="J428" s="199">
        <v>0</v>
      </c>
      <c r="K428" s="149">
        <v>0</v>
      </c>
      <c r="L428" s="149">
        <v>0</v>
      </c>
      <c r="M428" s="149">
        <v>0</v>
      </c>
      <c r="N428" s="149">
        <v>0</v>
      </c>
      <c r="O428" s="149">
        <v>0</v>
      </c>
      <c r="P428" s="149">
        <v>0.76</v>
      </c>
      <c r="Q428" s="199">
        <v>0</v>
      </c>
      <c r="R428" s="199">
        <v>0.76</v>
      </c>
      <c r="S428" s="149">
        <v>0</v>
      </c>
      <c r="T428" s="149">
        <v>0</v>
      </c>
      <c r="U428" s="149">
        <v>0</v>
      </c>
      <c r="V428" s="149">
        <v>0</v>
      </c>
      <c r="W428" s="149">
        <v>0</v>
      </c>
    </row>
    <row r="429" customHeight="1" spans="1:23">
      <c r="A429" s="150"/>
      <c r="B429" s="150"/>
      <c r="C429" s="150"/>
      <c r="D429" s="150" t="s">
        <v>1567</v>
      </c>
      <c r="E429" s="150" t="s">
        <v>1568</v>
      </c>
      <c r="F429" s="149">
        <v>3.47</v>
      </c>
      <c r="G429" s="149">
        <v>0</v>
      </c>
      <c r="H429" s="149">
        <v>0</v>
      </c>
      <c r="I429" s="199">
        <v>0</v>
      </c>
      <c r="J429" s="199">
        <v>0</v>
      </c>
      <c r="K429" s="149">
        <v>0</v>
      </c>
      <c r="L429" s="149">
        <v>0</v>
      </c>
      <c r="M429" s="149">
        <v>0</v>
      </c>
      <c r="N429" s="149">
        <v>0</v>
      </c>
      <c r="O429" s="149">
        <v>0</v>
      </c>
      <c r="P429" s="149">
        <v>3.47</v>
      </c>
      <c r="Q429" s="199">
        <v>0</v>
      </c>
      <c r="R429" s="199">
        <v>3.47</v>
      </c>
      <c r="S429" s="149">
        <v>0</v>
      </c>
      <c r="T429" s="149">
        <v>0</v>
      </c>
      <c r="U429" s="149">
        <v>0</v>
      </c>
      <c r="V429" s="149">
        <v>0</v>
      </c>
      <c r="W429" s="149">
        <v>0</v>
      </c>
    </row>
    <row r="430" customHeight="1" spans="1:23">
      <c r="A430" s="150" t="s">
        <v>1611</v>
      </c>
      <c r="B430" s="150" t="s">
        <v>1773</v>
      </c>
      <c r="C430" s="150" t="s">
        <v>1170</v>
      </c>
      <c r="D430" s="150" t="s">
        <v>1569</v>
      </c>
      <c r="E430" s="150" t="s">
        <v>1570</v>
      </c>
      <c r="F430" s="149">
        <v>0.57</v>
      </c>
      <c r="G430" s="149">
        <v>0</v>
      </c>
      <c r="H430" s="149">
        <v>0</v>
      </c>
      <c r="I430" s="199">
        <v>0</v>
      </c>
      <c r="J430" s="199">
        <v>0</v>
      </c>
      <c r="K430" s="149">
        <v>0</v>
      </c>
      <c r="L430" s="149">
        <v>0</v>
      </c>
      <c r="M430" s="149">
        <v>0</v>
      </c>
      <c r="N430" s="149">
        <v>0</v>
      </c>
      <c r="O430" s="149">
        <v>0</v>
      </c>
      <c r="P430" s="149">
        <v>0.57</v>
      </c>
      <c r="Q430" s="199">
        <v>0</v>
      </c>
      <c r="R430" s="199">
        <v>0.57</v>
      </c>
      <c r="S430" s="149">
        <v>0</v>
      </c>
      <c r="T430" s="149">
        <v>0</v>
      </c>
      <c r="U430" s="149">
        <v>0</v>
      </c>
      <c r="V430" s="149">
        <v>0</v>
      </c>
      <c r="W430" s="149">
        <v>0</v>
      </c>
    </row>
    <row r="431" customHeight="1" spans="1:23">
      <c r="A431" s="150" t="s">
        <v>1611</v>
      </c>
      <c r="B431" s="150" t="s">
        <v>1773</v>
      </c>
      <c r="C431" s="150" t="s">
        <v>1170</v>
      </c>
      <c r="D431" s="150" t="s">
        <v>1608</v>
      </c>
      <c r="E431" s="150" t="s">
        <v>1609</v>
      </c>
      <c r="F431" s="149">
        <v>1.56</v>
      </c>
      <c r="G431" s="149">
        <v>0</v>
      </c>
      <c r="H431" s="149">
        <v>0</v>
      </c>
      <c r="I431" s="199">
        <v>0</v>
      </c>
      <c r="J431" s="199">
        <v>0</v>
      </c>
      <c r="K431" s="149">
        <v>0</v>
      </c>
      <c r="L431" s="149">
        <v>0</v>
      </c>
      <c r="M431" s="149">
        <v>0</v>
      </c>
      <c r="N431" s="149">
        <v>0</v>
      </c>
      <c r="O431" s="149">
        <v>0</v>
      </c>
      <c r="P431" s="149">
        <v>1.56</v>
      </c>
      <c r="Q431" s="199">
        <v>0</v>
      </c>
      <c r="R431" s="199">
        <v>1.56</v>
      </c>
      <c r="S431" s="149">
        <v>0</v>
      </c>
      <c r="T431" s="149">
        <v>0</v>
      </c>
      <c r="U431" s="149">
        <v>0</v>
      </c>
      <c r="V431" s="149">
        <v>0</v>
      </c>
      <c r="W431" s="149">
        <v>0</v>
      </c>
    </row>
    <row r="432" customHeight="1" spans="1:23">
      <c r="A432" s="150" t="s">
        <v>1611</v>
      </c>
      <c r="B432" s="150" t="s">
        <v>1773</v>
      </c>
      <c r="C432" s="150" t="s">
        <v>1170</v>
      </c>
      <c r="D432" s="150" t="s">
        <v>1586</v>
      </c>
      <c r="E432" s="150" t="s">
        <v>1587</v>
      </c>
      <c r="F432" s="149">
        <v>0.41</v>
      </c>
      <c r="G432" s="149">
        <v>0</v>
      </c>
      <c r="H432" s="149">
        <v>0</v>
      </c>
      <c r="I432" s="199">
        <v>0</v>
      </c>
      <c r="J432" s="199">
        <v>0</v>
      </c>
      <c r="K432" s="149">
        <v>0</v>
      </c>
      <c r="L432" s="149">
        <v>0</v>
      </c>
      <c r="M432" s="149">
        <v>0</v>
      </c>
      <c r="N432" s="149">
        <v>0</v>
      </c>
      <c r="O432" s="149">
        <v>0</v>
      </c>
      <c r="P432" s="149">
        <v>0.41</v>
      </c>
      <c r="Q432" s="199">
        <v>0</v>
      </c>
      <c r="R432" s="199">
        <v>0.41</v>
      </c>
      <c r="S432" s="149">
        <v>0</v>
      </c>
      <c r="T432" s="149">
        <v>0</v>
      </c>
      <c r="U432" s="149">
        <v>0</v>
      </c>
      <c r="V432" s="149">
        <v>0</v>
      </c>
      <c r="W432" s="149">
        <v>0</v>
      </c>
    </row>
    <row r="433" customHeight="1" spans="1:23">
      <c r="A433" s="150" t="s">
        <v>1611</v>
      </c>
      <c r="B433" s="150" t="s">
        <v>1773</v>
      </c>
      <c r="C433" s="150" t="s">
        <v>1170</v>
      </c>
      <c r="D433" s="150" t="s">
        <v>1582</v>
      </c>
      <c r="E433" s="150" t="s">
        <v>1583</v>
      </c>
      <c r="F433" s="149">
        <v>0.61</v>
      </c>
      <c r="G433" s="149">
        <v>0</v>
      </c>
      <c r="H433" s="149">
        <v>0</v>
      </c>
      <c r="I433" s="199">
        <v>0</v>
      </c>
      <c r="J433" s="199">
        <v>0</v>
      </c>
      <c r="K433" s="149">
        <v>0</v>
      </c>
      <c r="L433" s="149">
        <v>0</v>
      </c>
      <c r="M433" s="149">
        <v>0</v>
      </c>
      <c r="N433" s="149">
        <v>0</v>
      </c>
      <c r="O433" s="149">
        <v>0</v>
      </c>
      <c r="P433" s="149">
        <v>0.61</v>
      </c>
      <c r="Q433" s="199">
        <v>0</v>
      </c>
      <c r="R433" s="199">
        <v>0.61</v>
      </c>
      <c r="S433" s="149">
        <v>0</v>
      </c>
      <c r="T433" s="149">
        <v>0</v>
      </c>
      <c r="U433" s="149">
        <v>0</v>
      </c>
      <c r="V433" s="149">
        <v>0</v>
      </c>
      <c r="W433" s="149">
        <v>0</v>
      </c>
    </row>
    <row r="434" customHeight="1" spans="1:23">
      <c r="A434" s="150" t="s">
        <v>1611</v>
      </c>
      <c r="B434" s="150" t="s">
        <v>1773</v>
      </c>
      <c r="C434" s="150" t="s">
        <v>1170</v>
      </c>
      <c r="D434" s="150" t="s">
        <v>1577</v>
      </c>
      <c r="E434" s="150" t="s">
        <v>1578</v>
      </c>
      <c r="F434" s="149">
        <v>0.15</v>
      </c>
      <c r="G434" s="149">
        <v>0</v>
      </c>
      <c r="H434" s="149">
        <v>0</v>
      </c>
      <c r="I434" s="199">
        <v>0</v>
      </c>
      <c r="J434" s="199">
        <v>0</v>
      </c>
      <c r="K434" s="149">
        <v>0</v>
      </c>
      <c r="L434" s="149">
        <v>0</v>
      </c>
      <c r="M434" s="149">
        <v>0</v>
      </c>
      <c r="N434" s="149">
        <v>0</v>
      </c>
      <c r="O434" s="149">
        <v>0</v>
      </c>
      <c r="P434" s="149">
        <v>0.15</v>
      </c>
      <c r="Q434" s="199">
        <v>0</v>
      </c>
      <c r="R434" s="199">
        <v>0.15</v>
      </c>
      <c r="S434" s="149">
        <v>0</v>
      </c>
      <c r="T434" s="149">
        <v>0</v>
      </c>
      <c r="U434" s="149">
        <v>0</v>
      </c>
      <c r="V434" s="149">
        <v>0</v>
      </c>
      <c r="W434" s="149">
        <v>0</v>
      </c>
    </row>
    <row r="435" customHeight="1" spans="1:23">
      <c r="A435" s="150" t="s">
        <v>1611</v>
      </c>
      <c r="B435" s="150" t="s">
        <v>1773</v>
      </c>
      <c r="C435" s="150" t="s">
        <v>1170</v>
      </c>
      <c r="D435" s="150" t="s">
        <v>1603</v>
      </c>
      <c r="E435" s="150" t="s">
        <v>1604</v>
      </c>
      <c r="F435" s="149">
        <v>0.17</v>
      </c>
      <c r="G435" s="149">
        <v>0</v>
      </c>
      <c r="H435" s="149">
        <v>0</v>
      </c>
      <c r="I435" s="199">
        <v>0</v>
      </c>
      <c r="J435" s="199">
        <v>0</v>
      </c>
      <c r="K435" s="149">
        <v>0</v>
      </c>
      <c r="L435" s="149">
        <v>0</v>
      </c>
      <c r="M435" s="149">
        <v>0</v>
      </c>
      <c r="N435" s="149">
        <v>0</v>
      </c>
      <c r="O435" s="149">
        <v>0</v>
      </c>
      <c r="P435" s="149">
        <v>0.17</v>
      </c>
      <c r="Q435" s="199">
        <v>0</v>
      </c>
      <c r="R435" s="199">
        <v>0.17</v>
      </c>
      <c r="S435" s="149">
        <v>0</v>
      </c>
      <c r="T435" s="149">
        <v>0</v>
      </c>
      <c r="U435" s="149">
        <v>0</v>
      </c>
      <c r="V435" s="149">
        <v>0</v>
      </c>
      <c r="W435" s="149">
        <v>0</v>
      </c>
    </row>
    <row r="436" customHeight="1" spans="1:23">
      <c r="A436" s="150"/>
      <c r="B436" s="150"/>
      <c r="C436" s="150"/>
      <c r="D436" s="150" t="s">
        <v>1626</v>
      </c>
      <c r="E436" s="150" t="s">
        <v>1627</v>
      </c>
      <c r="F436" s="149">
        <v>0.14</v>
      </c>
      <c r="G436" s="149">
        <v>0</v>
      </c>
      <c r="H436" s="149">
        <v>0</v>
      </c>
      <c r="I436" s="199">
        <v>0</v>
      </c>
      <c r="J436" s="199">
        <v>0</v>
      </c>
      <c r="K436" s="149">
        <v>0</v>
      </c>
      <c r="L436" s="149">
        <v>0</v>
      </c>
      <c r="M436" s="149">
        <v>0</v>
      </c>
      <c r="N436" s="149">
        <v>0</v>
      </c>
      <c r="O436" s="149">
        <v>0</v>
      </c>
      <c r="P436" s="149">
        <v>0.14</v>
      </c>
      <c r="Q436" s="199">
        <v>0</v>
      </c>
      <c r="R436" s="199">
        <v>0.14</v>
      </c>
      <c r="S436" s="149">
        <v>0</v>
      </c>
      <c r="T436" s="149">
        <v>0</v>
      </c>
      <c r="U436" s="149">
        <v>0</v>
      </c>
      <c r="V436" s="149">
        <v>0</v>
      </c>
      <c r="W436" s="149">
        <v>0</v>
      </c>
    </row>
    <row r="437" customHeight="1" spans="1:23">
      <c r="A437" s="150" t="s">
        <v>1611</v>
      </c>
      <c r="B437" s="150" t="s">
        <v>1773</v>
      </c>
      <c r="C437" s="150" t="s">
        <v>1170</v>
      </c>
      <c r="D437" s="150" t="s">
        <v>1628</v>
      </c>
      <c r="E437" s="150" t="s">
        <v>1629</v>
      </c>
      <c r="F437" s="149">
        <v>0.14</v>
      </c>
      <c r="G437" s="149">
        <v>0</v>
      </c>
      <c r="H437" s="149">
        <v>0</v>
      </c>
      <c r="I437" s="199">
        <v>0</v>
      </c>
      <c r="J437" s="199">
        <v>0</v>
      </c>
      <c r="K437" s="149">
        <v>0</v>
      </c>
      <c r="L437" s="149">
        <v>0</v>
      </c>
      <c r="M437" s="149">
        <v>0</v>
      </c>
      <c r="N437" s="149">
        <v>0</v>
      </c>
      <c r="O437" s="149">
        <v>0</v>
      </c>
      <c r="P437" s="149">
        <v>0.14</v>
      </c>
      <c r="Q437" s="199">
        <v>0</v>
      </c>
      <c r="R437" s="199">
        <v>0.14</v>
      </c>
      <c r="S437" s="149">
        <v>0</v>
      </c>
      <c r="T437" s="149">
        <v>0</v>
      </c>
      <c r="U437" s="149">
        <v>0</v>
      </c>
      <c r="V437" s="149">
        <v>0</v>
      </c>
      <c r="W437" s="149">
        <v>0</v>
      </c>
    </row>
    <row r="438" customHeight="1" spans="1:23">
      <c r="A438" s="150"/>
      <c r="B438" s="150"/>
      <c r="C438" s="150"/>
      <c r="D438" s="150" t="s">
        <v>1423</v>
      </c>
      <c r="E438" s="150" t="s">
        <v>1424</v>
      </c>
      <c r="F438" s="149">
        <v>0.27</v>
      </c>
      <c r="G438" s="149">
        <v>0</v>
      </c>
      <c r="H438" s="149">
        <v>0</v>
      </c>
      <c r="I438" s="199">
        <v>0</v>
      </c>
      <c r="J438" s="199">
        <v>0</v>
      </c>
      <c r="K438" s="149">
        <v>0</v>
      </c>
      <c r="L438" s="149">
        <v>0</v>
      </c>
      <c r="M438" s="149">
        <v>0</v>
      </c>
      <c r="N438" s="149">
        <v>0</v>
      </c>
      <c r="O438" s="149">
        <v>0</v>
      </c>
      <c r="P438" s="149">
        <v>0.27</v>
      </c>
      <c r="Q438" s="199">
        <v>0</v>
      </c>
      <c r="R438" s="199">
        <v>0.27</v>
      </c>
      <c r="S438" s="149">
        <v>0</v>
      </c>
      <c r="T438" s="149">
        <v>0</v>
      </c>
      <c r="U438" s="149">
        <v>0</v>
      </c>
      <c r="V438" s="149">
        <v>0</v>
      </c>
      <c r="W438" s="149">
        <v>0</v>
      </c>
    </row>
    <row r="439" customHeight="1" spans="1:23">
      <c r="A439" s="150" t="s">
        <v>1611</v>
      </c>
      <c r="B439" s="150" t="s">
        <v>1773</v>
      </c>
      <c r="C439" s="150" t="s">
        <v>1170</v>
      </c>
      <c r="D439" s="150" t="s">
        <v>1426</v>
      </c>
      <c r="E439" s="150" t="s">
        <v>1427</v>
      </c>
      <c r="F439" s="149">
        <v>0.27</v>
      </c>
      <c r="G439" s="149">
        <v>0</v>
      </c>
      <c r="H439" s="149">
        <v>0</v>
      </c>
      <c r="I439" s="199">
        <v>0</v>
      </c>
      <c r="J439" s="199">
        <v>0</v>
      </c>
      <c r="K439" s="149">
        <v>0</v>
      </c>
      <c r="L439" s="149">
        <v>0</v>
      </c>
      <c r="M439" s="149">
        <v>0</v>
      </c>
      <c r="N439" s="149">
        <v>0</v>
      </c>
      <c r="O439" s="149">
        <v>0</v>
      </c>
      <c r="P439" s="149">
        <v>0.27</v>
      </c>
      <c r="Q439" s="199">
        <v>0</v>
      </c>
      <c r="R439" s="199">
        <v>0.27</v>
      </c>
      <c r="S439" s="149">
        <v>0</v>
      </c>
      <c r="T439" s="149">
        <v>0</v>
      </c>
      <c r="U439" s="149">
        <v>0</v>
      </c>
      <c r="V439" s="149">
        <v>0</v>
      </c>
      <c r="W439" s="149">
        <v>0</v>
      </c>
    </row>
    <row r="440" customHeight="1" spans="1:23">
      <c r="A440" s="150"/>
      <c r="B440" s="150"/>
      <c r="C440" s="150"/>
      <c r="D440" s="150" t="s">
        <v>1392</v>
      </c>
      <c r="E440" s="150" t="s">
        <v>1393</v>
      </c>
      <c r="F440" s="149">
        <v>0.78</v>
      </c>
      <c r="G440" s="149">
        <v>0</v>
      </c>
      <c r="H440" s="149">
        <v>0</v>
      </c>
      <c r="I440" s="199">
        <v>0</v>
      </c>
      <c r="J440" s="199">
        <v>0</v>
      </c>
      <c r="K440" s="149">
        <v>0</v>
      </c>
      <c r="L440" s="149">
        <v>0</v>
      </c>
      <c r="M440" s="149">
        <v>0</v>
      </c>
      <c r="N440" s="149">
        <v>0</v>
      </c>
      <c r="O440" s="149">
        <v>0</v>
      </c>
      <c r="P440" s="149">
        <v>0.78</v>
      </c>
      <c r="Q440" s="199">
        <v>0</v>
      </c>
      <c r="R440" s="199">
        <v>0.78</v>
      </c>
      <c r="S440" s="149">
        <v>0</v>
      </c>
      <c r="T440" s="149">
        <v>0</v>
      </c>
      <c r="U440" s="149">
        <v>0</v>
      </c>
      <c r="V440" s="149">
        <v>0</v>
      </c>
      <c r="W440" s="149">
        <v>0</v>
      </c>
    </row>
    <row r="441" customHeight="1" spans="1:23">
      <c r="A441" s="150" t="s">
        <v>1611</v>
      </c>
      <c r="B441" s="150" t="s">
        <v>1773</v>
      </c>
      <c r="C441" s="150" t="s">
        <v>1170</v>
      </c>
      <c r="D441" s="150" t="s">
        <v>1395</v>
      </c>
      <c r="E441" s="150" t="s">
        <v>1396</v>
      </c>
      <c r="F441" s="149">
        <v>0.78</v>
      </c>
      <c r="G441" s="149">
        <v>0</v>
      </c>
      <c r="H441" s="149">
        <v>0</v>
      </c>
      <c r="I441" s="199">
        <v>0</v>
      </c>
      <c r="J441" s="199">
        <v>0</v>
      </c>
      <c r="K441" s="149">
        <v>0</v>
      </c>
      <c r="L441" s="149">
        <v>0</v>
      </c>
      <c r="M441" s="149">
        <v>0</v>
      </c>
      <c r="N441" s="149">
        <v>0</v>
      </c>
      <c r="O441" s="149">
        <v>0</v>
      </c>
      <c r="P441" s="149">
        <v>0.78</v>
      </c>
      <c r="Q441" s="199">
        <v>0</v>
      </c>
      <c r="R441" s="199">
        <v>0.78</v>
      </c>
      <c r="S441" s="149">
        <v>0</v>
      </c>
      <c r="T441" s="149">
        <v>0</v>
      </c>
      <c r="U441" s="149">
        <v>0</v>
      </c>
      <c r="V441" s="149">
        <v>0</v>
      </c>
      <c r="W441" s="149">
        <v>0</v>
      </c>
    </row>
    <row r="442" customHeight="1" spans="1:23">
      <c r="A442" s="150"/>
      <c r="B442" s="150"/>
      <c r="C442" s="150"/>
      <c r="D442" s="150" t="s">
        <v>1571</v>
      </c>
      <c r="E442" s="150" t="s">
        <v>1572</v>
      </c>
      <c r="F442" s="149">
        <v>0.65</v>
      </c>
      <c r="G442" s="149">
        <v>0</v>
      </c>
      <c r="H442" s="149">
        <v>0</v>
      </c>
      <c r="I442" s="199">
        <v>0</v>
      </c>
      <c r="J442" s="199">
        <v>0</v>
      </c>
      <c r="K442" s="149">
        <v>0</v>
      </c>
      <c r="L442" s="149">
        <v>0</v>
      </c>
      <c r="M442" s="149">
        <v>0</v>
      </c>
      <c r="N442" s="149">
        <v>0</v>
      </c>
      <c r="O442" s="149">
        <v>0</v>
      </c>
      <c r="P442" s="149">
        <v>0.65</v>
      </c>
      <c r="Q442" s="199">
        <v>0</v>
      </c>
      <c r="R442" s="199">
        <v>0.65</v>
      </c>
      <c r="S442" s="149">
        <v>0</v>
      </c>
      <c r="T442" s="149">
        <v>0</v>
      </c>
      <c r="U442" s="149">
        <v>0</v>
      </c>
      <c r="V442" s="149">
        <v>0</v>
      </c>
      <c r="W442" s="149">
        <v>0</v>
      </c>
    </row>
    <row r="443" customHeight="1" spans="1:23">
      <c r="A443" s="150" t="s">
        <v>1611</v>
      </c>
      <c r="B443" s="150" t="s">
        <v>1773</v>
      </c>
      <c r="C443" s="150" t="s">
        <v>1170</v>
      </c>
      <c r="D443" s="150" t="s">
        <v>1573</v>
      </c>
      <c r="E443" s="150" t="s">
        <v>1574</v>
      </c>
      <c r="F443" s="149">
        <v>0.65</v>
      </c>
      <c r="G443" s="149">
        <v>0</v>
      </c>
      <c r="H443" s="149">
        <v>0</v>
      </c>
      <c r="I443" s="199">
        <v>0</v>
      </c>
      <c r="J443" s="199">
        <v>0</v>
      </c>
      <c r="K443" s="149">
        <v>0</v>
      </c>
      <c r="L443" s="149">
        <v>0</v>
      </c>
      <c r="M443" s="149">
        <v>0</v>
      </c>
      <c r="N443" s="149">
        <v>0</v>
      </c>
      <c r="O443" s="149">
        <v>0</v>
      </c>
      <c r="P443" s="149">
        <v>0.65</v>
      </c>
      <c r="Q443" s="199">
        <v>0</v>
      </c>
      <c r="R443" s="199">
        <v>0.65</v>
      </c>
      <c r="S443" s="149">
        <v>0</v>
      </c>
      <c r="T443" s="149">
        <v>0</v>
      </c>
      <c r="U443" s="149">
        <v>0</v>
      </c>
      <c r="V443" s="149">
        <v>0</v>
      </c>
      <c r="W443" s="149">
        <v>0</v>
      </c>
    </row>
    <row r="444" customHeight="1" spans="1:23">
      <c r="A444" s="150"/>
      <c r="B444" s="150"/>
      <c r="C444" s="150"/>
      <c r="D444" s="150" t="s">
        <v>1630</v>
      </c>
      <c r="E444" s="150" t="s">
        <v>1631</v>
      </c>
      <c r="F444" s="149">
        <v>0.51</v>
      </c>
      <c r="G444" s="149">
        <v>0</v>
      </c>
      <c r="H444" s="149">
        <v>0</v>
      </c>
      <c r="I444" s="199">
        <v>0</v>
      </c>
      <c r="J444" s="199">
        <v>0</v>
      </c>
      <c r="K444" s="149">
        <v>0</v>
      </c>
      <c r="L444" s="149">
        <v>0</v>
      </c>
      <c r="M444" s="149">
        <v>0</v>
      </c>
      <c r="N444" s="149">
        <v>0</v>
      </c>
      <c r="O444" s="149">
        <v>0</v>
      </c>
      <c r="P444" s="149">
        <v>0.51</v>
      </c>
      <c r="Q444" s="199">
        <v>0</v>
      </c>
      <c r="R444" s="199">
        <v>0.51</v>
      </c>
      <c r="S444" s="149">
        <v>0</v>
      </c>
      <c r="T444" s="149">
        <v>0</v>
      </c>
      <c r="U444" s="149">
        <v>0</v>
      </c>
      <c r="V444" s="149">
        <v>0</v>
      </c>
      <c r="W444" s="149">
        <v>0</v>
      </c>
    </row>
    <row r="445" customHeight="1" spans="1:23">
      <c r="A445" s="150" t="s">
        <v>1611</v>
      </c>
      <c r="B445" s="150" t="s">
        <v>1773</v>
      </c>
      <c r="C445" s="150" t="s">
        <v>1170</v>
      </c>
      <c r="D445" s="150" t="s">
        <v>1632</v>
      </c>
      <c r="E445" s="150" t="s">
        <v>1633</v>
      </c>
      <c r="F445" s="149">
        <v>0.51</v>
      </c>
      <c r="G445" s="149">
        <v>0</v>
      </c>
      <c r="H445" s="149">
        <v>0</v>
      </c>
      <c r="I445" s="199">
        <v>0</v>
      </c>
      <c r="J445" s="199">
        <v>0</v>
      </c>
      <c r="K445" s="149">
        <v>0</v>
      </c>
      <c r="L445" s="149">
        <v>0</v>
      </c>
      <c r="M445" s="149">
        <v>0</v>
      </c>
      <c r="N445" s="149">
        <v>0</v>
      </c>
      <c r="O445" s="149">
        <v>0</v>
      </c>
      <c r="P445" s="149">
        <v>0.51</v>
      </c>
      <c r="Q445" s="199">
        <v>0</v>
      </c>
      <c r="R445" s="199">
        <v>0.51</v>
      </c>
      <c r="S445" s="149">
        <v>0</v>
      </c>
      <c r="T445" s="149">
        <v>0</v>
      </c>
      <c r="U445" s="149">
        <v>0</v>
      </c>
      <c r="V445" s="149">
        <v>0</v>
      </c>
      <c r="W445" s="149">
        <v>0</v>
      </c>
    </row>
    <row r="446" customHeight="1" spans="1:23">
      <c r="A446" s="150"/>
      <c r="B446" s="150"/>
      <c r="C446" s="150"/>
      <c r="D446" s="150" t="s">
        <v>1634</v>
      </c>
      <c r="E446" s="150" t="s">
        <v>1635</v>
      </c>
      <c r="F446" s="149">
        <v>1.6</v>
      </c>
      <c r="G446" s="149">
        <v>0</v>
      </c>
      <c r="H446" s="149">
        <v>0</v>
      </c>
      <c r="I446" s="199">
        <v>0</v>
      </c>
      <c r="J446" s="199">
        <v>0</v>
      </c>
      <c r="K446" s="149">
        <v>0</v>
      </c>
      <c r="L446" s="149">
        <v>0</v>
      </c>
      <c r="M446" s="149">
        <v>0</v>
      </c>
      <c r="N446" s="149">
        <v>0</v>
      </c>
      <c r="O446" s="149">
        <v>0</v>
      </c>
      <c r="P446" s="149">
        <v>1.6</v>
      </c>
      <c r="Q446" s="199">
        <v>0</v>
      </c>
      <c r="R446" s="199">
        <v>1.6</v>
      </c>
      <c r="S446" s="149">
        <v>0</v>
      </c>
      <c r="T446" s="149">
        <v>0</v>
      </c>
      <c r="U446" s="149">
        <v>0</v>
      </c>
      <c r="V446" s="149">
        <v>0</v>
      </c>
      <c r="W446" s="149">
        <v>0</v>
      </c>
    </row>
    <row r="447" customHeight="1" spans="1:23">
      <c r="A447" s="150" t="s">
        <v>1611</v>
      </c>
      <c r="B447" s="150" t="s">
        <v>1773</v>
      </c>
      <c r="C447" s="150" t="s">
        <v>1170</v>
      </c>
      <c r="D447" s="150" t="s">
        <v>1636</v>
      </c>
      <c r="E447" s="150" t="s">
        <v>1637</v>
      </c>
      <c r="F447" s="149">
        <v>0.68</v>
      </c>
      <c r="G447" s="149">
        <v>0</v>
      </c>
      <c r="H447" s="149">
        <v>0</v>
      </c>
      <c r="I447" s="199">
        <v>0</v>
      </c>
      <c r="J447" s="199">
        <v>0</v>
      </c>
      <c r="K447" s="149">
        <v>0</v>
      </c>
      <c r="L447" s="149">
        <v>0</v>
      </c>
      <c r="M447" s="149">
        <v>0</v>
      </c>
      <c r="N447" s="149">
        <v>0</v>
      </c>
      <c r="O447" s="149">
        <v>0</v>
      </c>
      <c r="P447" s="149">
        <v>0.68</v>
      </c>
      <c r="Q447" s="199">
        <v>0</v>
      </c>
      <c r="R447" s="199">
        <v>0.68</v>
      </c>
      <c r="S447" s="149">
        <v>0</v>
      </c>
      <c r="T447" s="149">
        <v>0</v>
      </c>
      <c r="U447" s="149">
        <v>0</v>
      </c>
      <c r="V447" s="149">
        <v>0</v>
      </c>
      <c r="W447" s="149">
        <v>0</v>
      </c>
    </row>
    <row r="448" customHeight="1" spans="1:23">
      <c r="A448" s="150" t="s">
        <v>1611</v>
      </c>
      <c r="B448" s="150" t="s">
        <v>1773</v>
      </c>
      <c r="C448" s="150" t="s">
        <v>1170</v>
      </c>
      <c r="D448" s="150" t="s">
        <v>1638</v>
      </c>
      <c r="E448" s="150" t="s">
        <v>1639</v>
      </c>
      <c r="F448" s="149">
        <v>0.05</v>
      </c>
      <c r="G448" s="149">
        <v>0</v>
      </c>
      <c r="H448" s="149">
        <v>0</v>
      </c>
      <c r="I448" s="199">
        <v>0</v>
      </c>
      <c r="J448" s="199">
        <v>0</v>
      </c>
      <c r="K448" s="149">
        <v>0</v>
      </c>
      <c r="L448" s="149">
        <v>0</v>
      </c>
      <c r="M448" s="149">
        <v>0</v>
      </c>
      <c r="N448" s="149">
        <v>0</v>
      </c>
      <c r="O448" s="149">
        <v>0</v>
      </c>
      <c r="P448" s="149">
        <v>0.05</v>
      </c>
      <c r="Q448" s="199">
        <v>0</v>
      </c>
      <c r="R448" s="199">
        <v>0.05</v>
      </c>
      <c r="S448" s="149">
        <v>0</v>
      </c>
      <c r="T448" s="149">
        <v>0</v>
      </c>
      <c r="U448" s="149">
        <v>0</v>
      </c>
      <c r="V448" s="149">
        <v>0</v>
      </c>
      <c r="W448" s="149">
        <v>0</v>
      </c>
    </row>
    <row r="449" customHeight="1" spans="1:23">
      <c r="A449" s="150" t="s">
        <v>1611</v>
      </c>
      <c r="B449" s="150" t="s">
        <v>1773</v>
      </c>
      <c r="C449" s="150" t="s">
        <v>1170</v>
      </c>
      <c r="D449" s="150" t="s">
        <v>1640</v>
      </c>
      <c r="E449" s="150" t="s">
        <v>1641</v>
      </c>
      <c r="F449" s="149">
        <v>0.51</v>
      </c>
      <c r="G449" s="149">
        <v>0</v>
      </c>
      <c r="H449" s="149">
        <v>0</v>
      </c>
      <c r="I449" s="199">
        <v>0</v>
      </c>
      <c r="J449" s="199">
        <v>0</v>
      </c>
      <c r="K449" s="149">
        <v>0</v>
      </c>
      <c r="L449" s="149">
        <v>0</v>
      </c>
      <c r="M449" s="149">
        <v>0</v>
      </c>
      <c r="N449" s="149">
        <v>0</v>
      </c>
      <c r="O449" s="149">
        <v>0</v>
      </c>
      <c r="P449" s="149">
        <v>0.51</v>
      </c>
      <c r="Q449" s="199">
        <v>0</v>
      </c>
      <c r="R449" s="199">
        <v>0.51</v>
      </c>
      <c r="S449" s="149">
        <v>0</v>
      </c>
      <c r="T449" s="149">
        <v>0</v>
      </c>
      <c r="U449" s="149">
        <v>0</v>
      </c>
      <c r="V449" s="149">
        <v>0</v>
      </c>
      <c r="W449" s="149">
        <v>0</v>
      </c>
    </row>
    <row r="450" customHeight="1" spans="1:23">
      <c r="A450" s="150" t="s">
        <v>1611</v>
      </c>
      <c r="B450" s="150" t="s">
        <v>1773</v>
      </c>
      <c r="C450" s="150" t="s">
        <v>1170</v>
      </c>
      <c r="D450" s="150" t="s">
        <v>1642</v>
      </c>
      <c r="E450" s="150" t="s">
        <v>1643</v>
      </c>
      <c r="F450" s="149">
        <v>0.04</v>
      </c>
      <c r="G450" s="149">
        <v>0</v>
      </c>
      <c r="H450" s="149">
        <v>0</v>
      </c>
      <c r="I450" s="199">
        <v>0</v>
      </c>
      <c r="J450" s="199">
        <v>0</v>
      </c>
      <c r="K450" s="149">
        <v>0</v>
      </c>
      <c r="L450" s="149">
        <v>0</v>
      </c>
      <c r="M450" s="149">
        <v>0</v>
      </c>
      <c r="N450" s="149">
        <v>0</v>
      </c>
      <c r="O450" s="149">
        <v>0</v>
      </c>
      <c r="P450" s="149">
        <v>0.04</v>
      </c>
      <c r="Q450" s="199">
        <v>0</v>
      </c>
      <c r="R450" s="199">
        <v>0.04</v>
      </c>
      <c r="S450" s="149">
        <v>0</v>
      </c>
      <c r="T450" s="149">
        <v>0</v>
      </c>
      <c r="U450" s="149">
        <v>0</v>
      </c>
      <c r="V450" s="149">
        <v>0</v>
      </c>
      <c r="W450" s="149">
        <v>0</v>
      </c>
    </row>
    <row r="451" customHeight="1" spans="1:23">
      <c r="A451" s="150" t="s">
        <v>1611</v>
      </c>
      <c r="B451" s="150" t="s">
        <v>1773</v>
      </c>
      <c r="C451" s="150" t="s">
        <v>1170</v>
      </c>
      <c r="D451" s="150" t="s">
        <v>1644</v>
      </c>
      <c r="E451" s="150" t="s">
        <v>1645</v>
      </c>
      <c r="F451" s="149">
        <v>0.07</v>
      </c>
      <c r="G451" s="149">
        <v>0</v>
      </c>
      <c r="H451" s="149">
        <v>0</v>
      </c>
      <c r="I451" s="199">
        <v>0</v>
      </c>
      <c r="J451" s="199">
        <v>0</v>
      </c>
      <c r="K451" s="149">
        <v>0</v>
      </c>
      <c r="L451" s="149">
        <v>0</v>
      </c>
      <c r="M451" s="149">
        <v>0</v>
      </c>
      <c r="N451" s="149">
        <v>0</v>
      </c>
      <c r="O451" s="149">
        <v>0</v>
      </c>
      <c r="P451" s="149">
        <v>0.07</v>
      </c>
      <c r="Q451" s="199">
        <v>0</v>
      </c>
      <c r="R451" s="199">
        <v>0.07</v>
      </c>
      <c r="S451" s="149">
        <v>0</v>
      </c>
      <c r="T451" s="149">
        <v>0</v>
      </c>
      <c r="U451" s="149">
        <v>0</v>
      </c>
      <c r="V451" s="149">
        <v>0</v>
      </c>
      <c r="W451" s="149">
        <v>0</v>
      </c>
    </row>
    <row r="452" customHeight="1" spans="1:23">
      <c r="A452" s="150" t="s">
        <v>1611</v>
      </c>
      <c r="B452" s="150" t="s">
        <v>1773</v>
      </c>
      <c r="C452" s="150" t="s">
        <v>1170</v>
      </c>
      <c r="D452" s="150" t="s">
        <v>1646</v>
      </c>
      <c r="E452" s="150" t="s">
        <v>1647</v>
      </c>
      <c r="F452" s="149">
        <v>0.25</v>
      </c>
      <c r="G452" s="149">
        <v>0</v>
      </c>
      <c r="H452" s="149">
        <v>0</v>
      </c>
      <c r="I452" s="199">
        <v>0</v>
      </c>
      <c r="J452" s="199">
        <v>0</v>
      </c>
      <c r="K452" s="149">
        <v>0</v>
      </c>
      <c r="L452" s="149">
        <v>0</v>
      </c>
      <c r="M452" s="149">
        <v>0</v>
      </c>
      <c r="N452" s="149">
        <v>0</v>
      </c>
      <c r="O452" s="149">
        <v>0</v>
      </c>
      <c r="P452" s="149">
        <v>0.25</v>
      </c>
      <c r="Q452" s="199">
        <v>0</v>
      </c>
      <c r="R452" s="199">
        <v>0.25</v>
      </c>
      <c r="S452" s="149">
        <v>0</v>
      </c>
      <c r="T452" s="149">
        <v>0</v>
      </c>
      <c r="U452" s="149">
        <v>0</v>
      </c>
      <c r="V452" s="149">
        <v>0</v>
      </c>
      <c r="W452" s="149">
        <v>0</v>
      </c>
    </row>
    <row r="453" customHeight="1" spans="1:23">
      <c r="A453" s="150"/>
      <c r="B453" s="150"/>
      <c r="C453" s="150"/>
      <c r="D453" s="150" t="s">
        <v>1648</v>
      </c>
      <c r="E453" s="150" t="s">
        <v>1649</v>
      </c>
      <c r="F453" s="149">
        <v>1.28</v>
      </c>
      <c r="G453" s="149">
        <v>0</v>
      </c>
      <c r="H453" s="149">
        <v>0</v>
      </c>
      <c r="I453" s="199">
        <v>0</v>
      </c>
      <c r="J453" s="199">
        <v>0</v>
      </c>
      <c r="K453" s="149">
        <v>0</v>
      </c>
      <c r="L453" s="149">
        <v>0</v>
      </c>
      <c r="M453" s="149">
        <v>0</v>
      </c>
      <c r="N453" s="149">
        <v>0</v>
      </c>
      <c r="O453" s="149">
        <v>0</v>
      </c>
      <c r="P453" s="149">
        <v>1.28</v>
      </c>
      <c r="Q453" s="199">
        <v>0</v>
      </c>
      <c r="R453" s="199">
        <v>1.28</v>
      </c>
      <c r="S453" s="149">
        <v>0</v>
      </c>
      <c r="T453" s="149">
        <v>0</v>
      </c>
      <c r="U453" s="149">
        <v>0</v>
      </c>
      <c r="V453" s="149">
        <v>0</v>
      </c>
      <c r="W453" s="149">
        <v>0</v>
      </c>
    </row>
    <row r="454" customHeight="1" spans="1:23">
      <c r="A454" s="150" t="s">
        <v>1611</v>
      </c>
      <c r="B454" s="150" t="s">
        <v>1773</v>
      </c>
      <c r="C454" s="150" t="s">
        <v>1170</v>
      </c>
      <c r="D454" s="150" t="s">
        <v>1650</v>
      </c>
      <c r="E454" s="150" t="s">
        <v>1651</v>
      </c>
      <c r="F454" s="149">
        <v>0.48</v>
      </c>
      <c r="G454" s="149">
        <v>0</v>
      </c>
      <c r="H454" s="149">
        <v>0</v>
      </c>
      <c r="I454" s="199">
        <v>0</v>
      </c>
      <c r="J454" s="199">
        <v>0</v>
      </c>
      <c r="K454" s="149">
        <v>0</v>
      </c>
      <c r="L454" s="149">
        <v>0</v>
      </c>
      <c r="M454" s="149">
        <v>0</v>
      </c>
      <c r="N454" s="149">
        <v>0</v>
      </c>
      <c r="O454" s="149">
        <v>0</v>
      </c>
      <c r="P454" s="149">
        <v>0.48</v>
      </c>
      <c r="Q454" s="199">
        <v>0</v>
      </c>
      <c r="R454" s="199">
        <v>0.48</v>
      </c>
      <c r="S454" s="149">
        <v>0</v>
      </c>
      <c r="T454" s="149">
        <v>0</v>
      </c>
      <c r="U454" s="149">
        <v>0</v>
      </c>
      <c r="V454" s="149">
        <v>0</v>
      </c>
      <c r="W454" s="149">
        <v>0</v>
      </c>
    </row>
    <row r="455" customHeight="1" spans="1:23">
      <c r="A455" s="150" t="s">
        <v>1611</v>
      </c>
      <c r="B455" s="150" t="s">
        <v>1773</v>
      </c>
      <c r="C455" s="150" t="s">
        <v>1170</v>
      </c>
      <c r="D455" s="150" t="s">
        <v>1652</v>
      </c>
      <c r="E455" s="150" t="s">
        <v>1653</v>
      </c>
      <c r="F455" s="149">
        <v>0.21</v>
      </c>
      <c r="G455" s="149">
        <v>0</v>
      </c>
      <c r="H455" s="149">
        <v>0</v>
      </c>
      <c r="I455" s="199">
        <v>0</v>
      </c>
      <c r="J455" s="199">
        <v>0</v>
      </c>
      <c r="K455" s="149">
        <v>0</v>
      </c>
      <c r="L455" s="149">
        <v>0</v>
      </c>
      <c r="M455" s="149">
        <v>0</v>
      </c>
      <c r="N455" s="149">
        <v>0</v>
      </c>
      <c r="O455" s="149">
        <v>0</v>
      </c>
      <c r="P455" s="149">
        <v>0.21</v>
      </c>
      <c r="Q455" s="199">
        <v>0</v>
      </c>
      <c r="R455" s="199">
        <v>0.21</v>
      </c>
      <c r="S455" s="149">
        <v>0</v>
      </c>
      <c r="T455" s="149">
        <v>0</v>
      </c>
      <c r="U455" s="149">
        <v>0</v>
      </c>
      <c r="V455" s="149">
        <v>0</v>
      </c>
      <c r="W455" s="149">
        <v>0</v>
      </c>
    </row>
    <row r="456" customHeight="1" spans="1:23">
      <c r="A456" s="150" t="s">
        <v>1611</v>
      </c>
      <c r="B456" s="150" t="s">
        <v>1773</v>
      </c>
      <c r="C456" s="150" t="s">
        <v>1170</v>
      </c>
      <c r="D456" s="150" t="s">
        <v>1654</v>
      </c>
      <c r="E456" s="150" t="s">
        <v>1655</v>
      </c>
      <c r="F456" s="149">
        <v>0.08</v>
      </c>
      <c r="G456" s="149">
        <v>0</v>
      </c>
      <c r="H456" s="149">
        <v>0</v>
      </c>
      <c r="I456" s="199">
        <v>0</v>
      </c>
      <c r="J456" s="199">
        <v>0</v>
      </c>
      <c r="K456" s="149">
        <v>0</v>
      </c>
      <c r="L456" s="149">
        <v>0</v>
      </c>
      <c r="M456" s="149">
        <v>0</v>
      </c>
      <c r="N456" s="149">
        <v>0</v>
      </c>
      <c r="O456" s="149">
        <v>0</v>
      </c>
      <c r="P456" s="149">
        <v>0.08</v>
      </c>
      <c r="Q456" s="199">
        <v>0</v>
      </c>
      <c r="R456" s="199">
        <v>0.08</v>
      </c>
      <c r="S456" s="149">
        <v>0</v>
      </c>
      <c r="T456" s="149">
        <v>0</v>
      </c>
      <c r="U456" s="149">
        <v>0</v>
      </c>
      <c r="V456" s="149">
        <v>0</v>
      </c>
      <c r="W456" s="149">
        <v>0</v>
      </c>
    </row>
    <row r="457" customHeight="1" spans="1:23">
      <c r="A457" s="150" t="s">
        <v>1611</v>
      </c>
      <c r="B457" s="150" t="s">
        <v>1773</v>
      </c>
      <c r="C457" s="150" t="s">
        <v>1170</v>
      </c>
      <c r="D457" s="150" t="s">
        <v>1656</v>
      </c>
      <c r="E457" s="150" t="s">
        <v>1657</v>
      </c>
      <c r="F457" s="149">
        <v>0.05</v>
      </c>
      <c r="G457" s="149">
        <v>0</v>
      </c>
      <c r="H457" s="149">
        <v>0</v>
      </c>
      <c r="I457" s="199">
        <v>0</v>
      </c>
      <c r="J457" s="199">
        <v>0</v>
      </c>
      <c r="K457" s="149">
        <v>0</v>
      </c>
      <c r="L457" s="149">
        <v>0</v>
      </c>
      <c r="M457" s="149">
        <v>0</v>
      </c>
      <c r="N457" s="149">
        <v>0</v>
      </c>
      <c r="O457" s="149">
        <v>0</v>
      </c>
      <c r="P457" s="149">
        <v>0.05</v>
      </c>
      <c r="Q457" s="199">
        <v>0</v>
      </c>
      <c r="R457" s="199">
        <v>0.05</v>
      </c>
      <c r="S457" s="149">
        <v>0</v>
      </c>
      <c r="T457" s="149">
        <v>0</v>
      </c>
      <c r="U457" s="149">
        <v>0</v>
      </c>
      <c r="V457" s="149">
        <v>0</v>
      </c>
      <c r="W457" s="149">
        <v>0</v>
      </c>
    </row>
    <row r="458" customHeight="1" spans="1:23">
      <c r="A458" s="150" t="s">
        <v>1611</v>
      </c>
      <c r="B458" s="150" t="s">
        <v>1773</v>
      </c>
      <c r="C458" s="150" t="s">
        <v>1170</v>
      </c>
      <c r="D458" s="150" t="s">
        <v>1658</v>
      </c>
      <c r="E458" s="150" t="s">
        <v>1659</v>
      </c>
      <c r="F458" s="149">
        <v>0.32</v>
      </c>
      <c r="G458" s="149">
        <v>0</v>
      </c>
      <c r="H458" s="149">
        <v>0</v>
      </c>
      <c r="I458" s="199">
        <v>0</v>
      </c>
      <c r="J458" s="199">
        <v>0</v>
      </c>
      <c r="K458" s="149">
        <v>0</v>
      </c>
      <c r="L458" s="149">
        <v>0</v>
      </c>
      <c r="M458" s="149">
        <v>0</v>
      </c>
      <c r="N458" s="149">
        <v>0</v>
      </c>
      <c r="O458" s="149">
        <v>0</v>
      </c>
      <c r="P458" s="149">
        <v>0.32</v>
      </c>
      <c r="Q458" s="199">
        <v>0</v>
      </c>
      <c r="R458" s="199">
        <v>0.32</v>
      </c>
      <c r="S458" s="149">
        <v>0</v>
      </c>
      <c r="T458" s="149">
        <v>0</v>
      </c>
      <c r="U458" s="149">
        <v>0</v>
      </c>
      <c r="V458" s="149">
        <v>0</v>
      </c>
      <c r="W458" s="149">
        <v>0</v>
      </c>
    </row>
    <row r="459" customHeight="1" spans="1:23">
      <c r="A459" s="150" t="s">
        <v>1611</v>
      </c>
      <c r="B459" s="150" t="s">
        <v>1773</v>
      </c>
      <c r="C459" s="150" t="s">
        <v>1170</v>
      </c>
      <c r="D459" s="150" t="s">
        <v>1660</v>
      </c>
      <c r="E459" s="150" t="s">
        <v>1661</v>
      </c>
      <c r="F459" s="149">
        <v>0.14</v>
      </c>
      <c r="G459" s="149">
        <v>0</v>
      </c>
      <c r="H459" s="149">
        <v>0</v>
      </c>
      <c r="I459" s="199">
        <v>0</v>
      </c>
      <c r="J459" s="199">
        <v>0</v>
      </c>
      <c r="K459" s="149">
        <v>0</v>
      </c>
      <c r="L459" s="149">
        <v>0</v>
      </c>
      <c r="M459" s="149">
        <v>0</v>
      </c>
      <c r="N459" s="149">
        <v>0</v>
      </c>
      <c r="O459" s="149">
        <v>0</v>
      </c>
      <c r="P459" s="149">
        <v>0.14</v>
      </c>
      <c r="Q459" s="199">
        <v>0</v>
      </c>
      <c r="R459" s="199">
        <v>0.14</v>
      </c>
      <c r="S459" s="149">
        <v>0</v>
      </c>
      <c r="T459" s="149">
        <v>0</v>
      </c>
      <c r="U459" s="149">
        <v>0</v>
      </c>
      <c r="V459" s="149">
        <v>0</v>
      </c>
      <c r="W459" s="149">
        <v>0</v>
      </c>
    </row>
    <row r="460" customHeight="1" spans="1:23">
      <c r="A460" s="150"/>
      <c r="B460" s="150"/>
      <c r="C460" s="150"/>
      <c r="D460" s="150" t="s">
        <v>1662</v>
      </c>
      <c r="E460" s="150" t="s">
        <v>1663</v>
      </c>
      <c r="F460" s="149">
        <v>0.72</v>
      </c>
      <c r="G460" s="149">
        <v>0</v>
      </c>
      <c r="H460" s="149">
        <v>0</v>
      </c>
      <c r="I460" s="199">
        <v>0</v>
      </c>
      <c r="J460" s="199">
        <v>0</v>
      </c>
      <c r="K460" s="149">
        <v>0</v>
      </c>
      <c r="L460" s="149">
        <v>0</v>
      </c>
      <c r="M460" s="149">
        <v>0</v>
      </c>
      <c r="N460" s="149">
        <v>0</v>
      </c>
      <c r="O460" s="149">
        <v>0</v>
      </c>
      <c r="P460" s="149">
        <v>0.72</v>
      </c>
      <c r="Q460" s="199">
        <v>0</v>
      </c>
      <c r="R460" s="199">
        <v>0.72</v>
      </c>
      <c r="S460" s="149">
        <v>0</v>
      </c>
      <c r="T460" s="149">
        <v>0</v>
      </c>
      <c r="U460" s="149">
        <v>0</v>
      </c>
      <c r="V460" s="149">
        <v>0</v>
      </c>
      <c r="W460" s="149">
        <v>0</v>
      </c>
    </row>
    <row r="461" customHeight="1" spans="1:23">
      <c r="A461" s="150" t="s">
        <v>1611</v>
      </c>
      <c r="B461" s="150" t="s">
        <v>1773</v>
      </c>
      <c r="C461" s="150" t="s">
        <v>1170</v>
      </c>
      <c r="D461" s="150" t="s">
        <v>1664</v>
      </c>
      <c r="E461" s="150" t="s">
        <v>1665</v>
      </c>
      <c r="F461" s="149">
        <v>0.47</v>
      </c>
      <c r="G461" s="149">
        <v>0</v>
      </c>
      <c r="H461" s="149">
        <v>0</v>
      </c>
      <c r="I461" s="199">
        <v>0</v>
      </c>
      <c r="J461" s="199">
        <v>0</v>
      </c>
      <c r="K461" s="149">
        <v>0</v>
      </c>
      <c r="L461" s="149">
        <v>0</v>
      </c>
      <c r="M461" s="149">
        <v>0</v>
      </c>
      <c r="N461" s="149">
        <v>0</v>
      </c>
      <c r="O461" s="149">
        <v>0</v>
      </c>
      <c r="P461" s="149">
        <v>0.47</v>
      </c>
      <c r="Q461" s="199">
        <v>0</v>
      </c>
      <c r="R461" s="199">
        <v>0.47</v>
      </c>
      <c r="S461" s="149">
        <v>0</v>
      </c>
      <c r="T461" s="149">
        <v>0</v>
      </c>
      <c r="U461" s="149">
        <v>0</v>
      </c>
      <c r="V461" s="149">
        <v>0</v>
      </c>
      <c r="W461" s="149">
        <v>0</v>
      </c>
    </row>
    <row r="462" customHeight="1" spans="1:23">
      <c r="A462" s="150" t="s">
        <v>1611</v>
      </c>
      <c r="B462" s="150" t="s">
        <v>1773</v>
      </c>
      <c r="C462" s="150" t="s">
        <v>1170</v>
      </c>
      <c r="D462" s="150" t="s">
        <v>1666</v>
      </c>
      <c r="E462" s="150" t="s">
        <v>1667</v>
      </c>
      <c r="F462" s="149">
        <v>0.25</v>
      </c>
      <c r="G462" s="149">
        <v>0</v>
      </c>
      <c r="H462" s="149">
        <v>0</v>
      </c>
      <c r="I462" s="199">
        <v>0</v>
      </c>
      <c r="J462" s="199">
        <v>0</v>
      </c>
      <c r="K462" s="149">
        <v>0</v>
      </c>
      <c r="L462" s="149">
        <v>0</v>
      </c>
      <c r="M462" s="149">
        <v>0</v>
      </c>
      <c r="N462" s="149">
        <v>0</v>
      </c>
      <c r="O462" s="149">
        <v>0</v>
      </c>
      <c r="P462" s="149">
        <v>0.25</v>
      </c>
      <c r="Q462" s="199">
        <v>0</v>
      </c>
      <c r="R462" s="199">
        <v>0.25</v>
      </c>
      <c r="S462" s="149">
        <v>0</v>
      </c>
      <c r="T462" s="149">
        <v>0</v>
      </c>
      <c r="U462" s="149">
        <v>0</v>
      </c>
      <c r="V462" s="149">
        <v>0</v>
      </c>
      <c r="W462" s="149">
        <v>0</v>
      </c>
    </row>
    <row r="463" customHeight="1" spans="1:23">
      <c r="A463" s="150"/>
      <c r="B463" s="150"/>
      <c r="C463" s="150"/>
      <c r="D463" s="150" t="s">
        <v>1668</v>
      </c>
      <c r="E463" s="150" t="s">
        <v>1669</v>
      </c>
      <c r="F463" s="149">
        <v>6.06</v>
      </c>
      <c r="G463" s="149">
        <v>0</v>
      </c>
      <c r="H463" s="149">
        <v>0</v>
      </c>
      <c r="I463" s="199">
        <v>0</v>
      </c>
      <c r="J463" s="199">
        <v>0</v>
      </c>
      <c r="K463" s="149">
        <v>0</v>
      </c>
      <c r="L463" s="149">
        <v>0</v>
      </c>
      <c r="M463" s="149">
        <v>0</v>
      </c>
      <c r="N463" s="149">
        <v>0</v>
      </c>
      <c r="O463" s="149">
        <v>0</v>
      </c>
      <c r="P463" s="149">
        <v>6.06</v>
      </c>
      <c r="Q463" s="199">
        <v>0</v>
      </c>
      <c r="R463" s="199">
        <v>6.06</v>
      </c>
      <c r="S463" s="149">
        <v>0</v>
      </c>
      <c r="T463" s="149">
        <v>0</v>
      </c>
      <c r="U463" s="149">
        <v>0</v>
      </c>
      <c r="V463" s="149">
        <v>0</v>
      </c>
      <c r="W463" s="149">
        <v>0</v>
      </c>
    </row>
    <row r="464" customHeight="1" spans="1:23">
      <c r="A464" s="150" t="s">
        <v>1611</v>
      </c>
      <c r="B464" s="150" t="s">
        <v>1773</v>
      </c>
      <c r="C464" s="150" t="s">
        <v>1170</v>
      </c>
      <c r="D464" s="150" t="s">
        <v>1670</v>
      </c>
      <c r="E464" s="150" t="s">
        <v>1671</v>
      </c>
      <c r="F464" s="149">
        <v>6.06</v>
      </c>
      <c r="G464" s="149">
        <v>0</v>
      </c>
      <c r="H464" s="149">
        <v>0</v>
      </c>
      <c r="I464" s="199">
        <v>0</v>
      </c>
      <c r="J464" s="199">
        <v>0</v>
      </c>
      <c r="K464" s="149">
        <v>0</v>
      </c>
      <c r="L464" s="149">
        <v>0</v>
      </c>
      <c r="M464" s="149">
        <v>0</v>
      </c>
      <c r="N464" s="149">
        <v>0</v>
      </c>
      <c r="O464" s="149">
        <v>0</v>
      </c>
      <c r="P464" s="149">
        <v>6.06</v>
      </c>
      <c r="Q464" s="199">
        <v>0</v>
      </c>
      <c r="R464" s="199">
        <v>6.06</v>
      </c>
      <c r="S464" s="149">
        <v>0</v>
      </c>
      <c r="T464" s="149">
        <v>0</v>
      </c>
      <c r="U464" s="149">
        <v>0</v>
      </c>
      <c r="V464" s="149">
        <v>0</v>
      </c>
      <c r="W464" s="149">
        <v>0</v>
      </c>
    </row>
    <row r="465" customHeight="1" spans="1:23">
      <c r="A465" s="150"/>
      <c r="B465" s="150"/>
      <c r="C465" s="150"/>
      <c r="D465" s="150" t="s">
        <v>1672</v>
      </c>
      <c r="E465" s="150" t="s">
        <v>1673</v>
      </c>
      <c r="F465" s="149">
        <v>0.92</v>
      </c>
      <c r="G465" s="149">
        <v>0</v>
      </c>
      <c r="H465" s="149">
        <v>0</v>
      </c>
      <c r="I465" s="199">
        <v>0</v>
      </c>
      <c r="J465" s="199">
        <v>0</v>
      </c>
      <c r="K465" s="149">
        <v>0</v>
      </c>
      <c r="L465" s="149">
        <v>0</v>
      </c>
      <c r="M465" s="149">
        <v>0</v>
      </c>
      <c r="N465" s="149">
        <v>0</v>
      </c>
      <c r="O465" s="149">
        <v>0</v>
      </c>
      <c r="P465" s="149">
        <v>0.92</v>
      </c>
      <c r="Q465" s="199">
        <v>0</v>
      </c>
      <c r="R465" s="199">
        <v>0.92</v>
      </c>
      <c r="S465" s="149">
        <v>0</v>
      </c>
      <c r="T465" s="149">
        <v>0</v>
      </c>
      <c r="U465" s="149">
        <v>0</v>
      </c>
      <c r="V465" s="149">
        <v>0</v>
      </c>
      <c r="W465" s="149">
        <v>0</v>
      </c>
    </row>
    <row r="466" customHeight="1" spans="1:23">
      <c r="A466" s="150" t="s">
        <v>1611</v>
      </c>
      <c r="B466" s="150" t="s">
        <v>1773</v>
      </c>
      <c r="C466" s="150" t="s">
        <v>1170</v>
      </c>
      <c r="D466" s="150" t="s">
        <v>1674</v>
      </c>
      <c r="E466" s="150" t="s">
        <v>1675</v>
      </c>
      <c r="F466" s="149">
        <v>0.92</v>
      </c>
      <c r="G466" s="149">
        <v>0</v>
      </c>
      <c r="H466" s="149">
        <v>0</v>
      </c>
      <c r="I466" s="199">
        <v>0</v>
      </c>
      <c r="J466" s="199">
        <v>0</v>
      </c>
      <c r="K466" s="149">
        <v>0</v>
      </c>
      <c r="L466" s="149">
        <v>0</v>
      </c>
      <c r="M466" s="149">
        <v>0</v>
      </c>
      <c r="N466" s="149">
        <v>0</v>
      </c>
      <c r="O466" s="149">
        <v>0</v>
      </c>
      <c r="P466" s="149">
        <v>0.92</v>
      </c>
      <c r="Q466" s="199">
        <v>0</v>
      </c>
      <c r="R466" s="199">
        <v>0.92</v>
      </c>
      <c r="S466" s="149">
        <v>0</v>
      </c>
      <c r="T466" s="149">
        <v>0</v>
      </c>
      <c r="U466" s="149">
        <v>0</v>
      </c>
      <c r="V466" s="149">
        <v>0</v>
      </c>
      <c r="W466" s="149">
        <v>0</v>
      </c>
    </row>
    <row r="467" customHeight="1" spans="1:23">
      <c r="A467" s="150"/>
      <c r="B467" s="150"/>
      <c r="C467" s="150"/>
      <c r="D467" s="150" t="s">
        <v>1289</v>
      </c>
      <c r="E467" s="150" t="s">
        <v>1290</v>
      </c>
      <c r="F467" s="149">
        <v>0.92</v>
      </c>
      <c r="G467" s="149">
        <v>0</v>
      </c>
      <c r="H467" s="149">
        <v>0</v>
      </c>
      <c r="I467" s="199">
        <v>0</v>
      </c>
      <c r="J467" s="199">
        <v>0</v>
      </c>
      <c r="K467" s="149">
        <v>0</v>
      </c>
      <c r="L467" s="149">
        <v>0</v>
      </c>
      <c r="M467" s="149">
        <v>0</v>
      </c>
      <c r="N467" s="149">
        <v>0</v>
      </c>
      <c r="O467" s="149">
        <v>0</v>
      </c>
      <c r="P467" s="149">
        <v>0.92</v>
      </c>
      <c r="Q467" s="199">
        <v>0</v>
      </c>
      <c r="R467" s="199">
        <v>0.92</v>
      </c>
      <c r="S467" s="149">
        <v>0</v>
      </c>
      <c r="T467" s="149">
        <v>0</v>
      </c>
      <c r="U467" s="149">
        <v>0</v>
      </c>
      <c r="V467" s="149">
        <v>0</v>
      </c>
      <c r="W467" s="149">
        <v>0</v>
      </c>
    </row>
    <row r="468" customHeight="1" spans="1:23">
      <c r="A468" s="150" t="s">
        <v>1611</v>
      </c>
      <c r="B468" s="150" t="s">
        <v>1773</v>
      </c>
      <c r="C468" s="150" t="s">
        <v>1170</v>
      </c>
      <c r="D468" s="150" t="s">
        <v>1292</v>
      </c>
      <c r="E468" s="150" t="s">
        <v>1293</v>
      </c>
      <c r="F468" s="149">
        <v>0.92</v>
      </c>
      <c r="G468" s="149">
        <v>0</v>
      </c>
      <c r="H468" s="149">
        <v>0</v>
      </c>
      <c r="I468" s="199">
        <v>0</v>
      </c>
      <c r="J468" s="199">
        <v>0</v>
      </c>
      <c r="K468" s="149">
        <v>0</v>
      </c>
      <c r="L468" s="149">
        <v>0</v>
      </c>
      <c r="M468" s="149">
        <v>0</v>
      </c>
      <c r="N468" s="149">
        <v>0</v>
      </c>
      <c r="O468" s="149">
        <v>0</v>
      </c>
      <c r="P468" s="149">
        <v>0.92</v>
      </c>
      <c r="Q468" s="199">
        <v>0</v>
      </c>
      <c r="R468" s="199">
        <v>0.92</v>
      </c>
      <c r="S468" s="149">
        <v>0</v>
      </c>
      <c r="T468" s="149">
        <v>0</v>
      </c>
      <c r="U468" s="149">
        <v>0</v>
      </c>
      <c r="V468" s="149">
        <v>0</v>
      </c>
      <c r="W468" s="149">
        <v>0</v>
      </c>
    </row>
    <row r="469" customHeight="1" spans="1:23">
      <c r="A469" s="150"/>
      <c r="B469" s="150"/>
      <c r="C469" s="150"/>
      <c r="D469" s="150" t="s">
        <v>1619</v>
      </c>
      <c r="E469" s="150" t="s">
        <v>1620</v>
      </c>
      <c r="F469" s="149">
        <v>1.04</v>
      </c>
      <c r="G469" s="149">
        <v>0</v>
      </c>
      <c r="H469" s="149">
        <v>0</v>
      </c>
      <c r="I469" s="199">
        <v>0</v>
      </c>
      <c r="J469" s="199">
        <v>0</v>
      </c>
      <c r="K469" s="149">
        <v>0</v>
      </c>
      <c r="L469" s="149">
        <v>0</v>
      </c>
      <c r="M469" s="149">
        <v>0</v>
      </c>
      <c r="N469" s="149">
        <v>0</v>
      </c>
      <c r="O469" s="149">
        <v>0</v>
      </c>
      <c r="P469" s="149">
        <v>1.04</v>
      </c>
      <c r="Q469" s="199">
        <v>0</v>
      </c>
      <c r="R469" s="199">
        <v>1.04</v>
      </c>
      <c r="S469" s="149">
        <v>0</v>
      </c>
      <c r="T469" s="149">
        <v>0</v>
      </c>
      <c r="U469" s="149">
        <v>0</v>
      </c>
      <c r="V469" s="149">
        <v>0</v>
      </c>
      <c r="W469" s="149">
        <v>0</v>
      </c>
    </row>
    <row r="470" customHeight="1" spans="1:23">
      <c r="A470" s="150" t="s">
        <v>1611</v>
      </c>
      <c r="B470" s="150" t="s">
        <v>1773</v>
      </c>
      <c r="C470" s="150" t="s">
        <v>1170</v>
      </c>
      <c r="D470" s="150" t="s">
        <v>1621</v>
      </c>
      <c r="E470" s="150" t="s">
        <v>1622</v>
      </c>
      <c r="F470" s="149">
        <v>0.57</v>
      </c>
      <c r="G470" s="149">
        <v>0</v>
      </c>
      <c r="H470" s="149">
        <v>0</v>
      </c>
      <c r="I470" s="199">
        <v>0</v>
      </c>
      <c r="J470" s="199">
        <v>0</v>
      </c>
      <c r="K470" s="149">
        <v>0</v>
      </c>
      <c r="L470" s="149">
        <v>0</v>
      </c>
      <c r="M470" s="149">
        <v>0</v>
      </c>
      <c r="N470" s="149">
        <v>0</v>
      </c>
      <c r="O470" s="149">
        <v>0</v>
      </c>
      <c r="P470" s="149">
        <v>0.57</v>
      </c>
      <c r="Q470" s="199">
        <v>0</v>
      </c>
      <c r="R470" s="199">
        <v>0.57</v>
      </c>
      <c r="S470" s="149">
        <v>0</v>
      </c>
      <c r="T470" s="149">
        <v>0</v>
      </c>
      <c r="U470" s="149">
        <v>0</v>
      </c>
      <c r="V470" s="149">
        <v>0</v>
      </c>
      <c r="W470" s="149">
        <v>0</v>
      </c>
    </row>
    <row r="471" customHeight="1" spans="1:23">
      <c r="A471" s="150" t="s">
        <v>1611</v>
      </c>
      <c r="B471" s="150" t="s">
        <v>1773</v>
      </c>
      <c r="C471" s="150" t="s">
        <v>1170</v>
      </c>
      <c r="D471" s="150" t="s">
        <v>1732</v>
      </c>
      <c r="E471" s="150" t="s">
        <v>1733</v>
      </c>
      <c r="F471" s="149">
        <v>0.47</v>
      </c>
      <c r="G471" s="149">
        <v>0</v>
      </c>
      <c r="H471" s="149">
        <v>0</v>
      </c>
      <c r="I471" s="199">
        <v>0</v>
      </c>
      <c r="J471" s="199">
        <v>0</v>
      </c>
      <c r="K471" s="149">
        <v>0</v>
      </c>
      <c r="L471" s="149">
        <v>0</v>
      </c>
      <c r="M471" s="149">
        <v>0</v>
      </c>
      <c r="N471" s="149">
        <v>0</v>
      </c>
      <c r="O471" s="149">
        <v>0</v>
      </c>
      <c r="P471" s="149">
        <v>0.47</v>
      </c>
      <c r="Q471" s="199">
        <v>0</v>
      </c>
      <c r="R471" s="199">
        <v>0.47</v>
      </c>
      <c r="S471" s="149">
        <v>0</v>
      </c>
      <c r="T471" s="149">
        <v>0</v>
      </c>
      <c r="U471" s="149">
        <v>0</v>
      </c>
      <c r="V471" s="149">
        <v>0</v>
      </c>
      <c r="W471" s="149">
        <v>0</v>
      </c>
    </row>
    <row r="472" customHeight="1" spans="1:23">
      <c r="A472" s="150"/>
      <c r="B472" s="150"/>
      <c r="C472" s="150"/>
      <c r="D472" s="150" t="s">
        <v>1737</v>
      </c>
      <c r="E472" s="150" t="s">
        <v>1738</v>
      </c>
      <c r="F472" s="149">
        <v>0.17</v>
      </c>
      <c r="G472" s="149">
        <v>0</v>
      </c>
      <c r="H472" s="149">
        <v>0</v>
      </c>
      <c r="I472" s="199">
        <v>0</v>
      </c>
      <c r="J472" s="199">
        <v>0</v>
      </c>
      <c r="K472" s="149">
        <v>0</v>
      </c>
      <c r="L472" s="149">
        <v>0</v>
      </c>
      <c r="M472" s="149">
        <v>0</v>
      </c>
      <c r="N472" s="149">
        <v>0</v>
      </c>
      <c r="O472" s="149">
        <v>0</v>
      </c>
      <c r="P472" s="149">
        <v>0.17</v>
      </c>
      <c r="Q472" s="199">
        <v>0</v>
      </c>
      <c r="R472" s="199">
        <v>0.17</v>
      </c>
      <c r="S472" s="149">
        <v>0</v>
      </c>
      <c r="T472" s="149">
        <v>0</v>
      </c>
      <c r="U472" s="149">
        <v>0</v>
      </c>
      <c r="V472" s="149">
        <v>0</v>
      </c>
      <c r="W472" s="149">
        <v>0</v>
      </c>
    </row>
    <row r="473" customHeight="1" spans="1:23">
      <c r="A473" s="150" t="s">
        <v>1611</v>
      </c>
      <c r="B473" s="150" t="s">
        <v>1773</v>
      </c>
      <c r="C473" s="150" t="s">
        <v>1170</v>
      </c>
      <c r="D473" s="150" t="s">
        <v>1739</v>
      </c>
      <c r="E473" s="150" t="s">
        <v>1740</v>
      </c>
      <c r="F473" s="149">
        <v>0.17</v>
      </c>
      <c r="G473" s="149">
        <v>0</v>
      </c>
      <c r="H473" s="149">
        <v>0</v>
      </c>
      <c r="I473" s="199">
        <v>0</v>
      </c>
      <c r="J473" s="199">
        <v>0</v>
      </c>
      <c r="K473" s="149">
        <v>0</v>
      </c>
      <c r="L473" s="149">
        <v>0</v>
      </c>
      <c r="M473" s="149">
        <v>0</v>
      </c>
      <c r="N473" s="149">
        <v>0</v>
      </c>
      <c r="O473" s="149">
        <v>0</v>
      </c>
      <c r="P473" s="149">
        <v>0.17</v>
      </c>
      <c r="Q473" s="199">
        <v>0</v>
      </c>
      <c r="R473" s="199">
        <v>0.17</v>
      </c>
      <c r="S473" s="149">
        <v>0</v>
      </c>
      <c r="T473" s="149">
        <v>0</v>
      </c>
      <c r="U473" s="149">
        <v>0</v>
      </c>
      <c r="V473" s="149">
        <v>0</v>
      </c>
      <c r="W473" s="149">
        <v>0</v>
      </c>
    </row>
    <row r="474" customHeight="1" spans="1:23">
      <c r="A474" s="150"/>
      <c r="B474" s="150"/>
      <c r="C474" s="150"/>
      <c r="D474" s="150" t="s">
        <v>1676</v>
      </c>
      <c r="E474" s="150" t="s">
        <v>1677</v>
      </c>
      <c r="F474" s="149">
        <v>0.69</v>
      </c>
      <c r="G474" s="149">
        <v>0</v>
      </c>
      <c r="H474" s="149">
        <v>0</v>
      </c>
      <c r="I474" s="199">
        <v>0</v>
      </c>
      <c r="J474" s="199">
        <v>0</v>
      </c>
      <c r="K474" s="149">
        <v>0</v>
      </c>
      <c r="L474" s="149">
        <v>0</v>
      </c>
      <c r="M474" s="149">
        <v>0</v>
      </c>
      <c r="N474" s="149">
        <v>0</v>
      </c>
      <c r="O474" s="149">
        <v>0</v>
      </c>
      <c r="P474" s="149">
        <v>0.69</v>
      </c>
      <c r="Q474" s="199">
        <v>0</v>
      </c>
      <c r="R474" s="199">
        <v>0.69</v>
      </c>
      <c r="S474" s="149">
        <v>0</v>
      </c>
      <c r="T474" s="149">
        <v>0</v>
      </c>
      <c r="U474" s="149">
        <v>0</v>
      </c>
      <c r="V474" s="149">
        <v>0</v>
      </c>
      <c r="W474" s="149">
        <v>0</v>
      </c>
    </row>
    <row r="475" customHeight="1" spans="1:23">
      <c r="A475" s="150" t="s">
        <v>1611</v>
      </c>
      <c r="B475" s="150" t="s">
        <v>1773</v>
      </c>
      <c r="C475" s="150" t="s">
        <v>1170</v>
      </c>
      <c r="D475" s="150" t="s">
        <v>1678</v>
      </c>
      <c r="E475" s="150" t="s">
        <v>1679</v>
      </c>
      <c r="F475" s="149">
        <v>0.69</v>
      </c>
      <c r="G475" s="149">
        <v>0</v>
      </c>
      <c r="H475" s="149">
        <v>0</v>
      </c>
      <c r="I475" s="199">
        <v>0</v>
      </c>
      <c r="J475" s="199">
        <v>0</v>
      </c>
      <c r="K475" s="149">
        <v>0</v>
      </c>
      <c r="L475" s="149">
        <v>0</v>
      </c>
      <c r="M475" s="149">
        <v>0</v>
      </c>
      <c r="N475" s="149">
        <v>0</v>
      </c>
      <c r="O475" s="149">
        <v>0</v>
      </c>
      <c r="P475" s="149">
        <v>0.69</v>
      </c>
      <c r="Q475" s="199">
        <v>0</v>
      </c>
      <c r="R475" s="199">
        <v>0.69</v>
      </c>
      <c r="S475" s="149">
        <v>0</v>
      </c>
      <c r="T475" s="149">
        <v>0</v>
      </c>
      <c r="U475" s="149">
        <v>0</v>
      </c>
      <c r="V475" s="149">
        <v>0</v>
      </c>
      <c r="W475" s="149">
        <v>0</v>
      </c>
    </row>
    <row r="476" customHeight="1" spans="1:23">
      <c r="A476" s="150"/>
      <c r="B476" s="150"/>
      <c r="C476" s="150"/>
      <c r="D476" s="150" t="s">
        <v>1680</v>
      </c>
      <c r="E476" s="150" t="s">
        <v>1681</v>
      </c>
      <c r="F476" s="149">
        <v>5.05</v>
      </c>
      <c r="G476" s="149">
        <v>0</v>
      </c>
      <c r="H476" s="149">
        <v>0</v>
      </c>
      <c r="I476" s="199">
        <v>0</v>
      </c>
      <c r="J476" s="199">
        <v>0</v>
      </c>
      <c r="K476" s="149">
        <v>0</v>
      </c>
      <c r="L476" s="149">
        <v>0</v>
      </c>
      <c r="M476" s="149">
        <v>0</v>
      </c>
      <c r="N476" s="149">
        <v>0</v>
      </c>
      <c r="O476" s="149">
        <v>0</v>
      </c>
      <c r="P476" s="149">
        <v>5.05</v>
      </c>
      <c r="Q476" s="199">
        <v>0</v>
      </c>
      <c r="R476" s="199">
        <v>5.05</v>
      </c>
      <c r="S476" s="149">
        <v>0</v>
      </c>
      <c r="T476" s="149">
        <v>0</v>
      </c>
      <c r="U476" s="149">
        <v>0</v>
      </c>
      <c r="V476" s="149">
        <v>0</v>
      </c>
      <c r="W476" s="149">
        <v>0</v>
      </c>
    </row>
    <row r="477" customHeight="1" spans="1:23">
      <c r="A477" s="150" t="s">
        <v>1611</v>
      </c>
      <c r="B477" s="150" t="s">
        <v>1773</v>
      </c>
      <c r="C477" s="150" t="s">
        <v>1170</v>
      </c>
      <c r="D477" s="150" t="s">
        <v>1682</v>
      </c>
      <c r="E477" s="150" t="s">
        <v>1683</v>
      </c>
      <c r="F477" s="149">
        <v>5.05</v>
      </c>
      <c r="G477" s="149">
        <v>0</v>
      </c>
      <c r="H477" s="149">
        <v>0</v>
      </c>
      <c r="I477" s="199">
        <v>0</v>
      </c>
      <c r="J477" s="199">
        <v>0</v>
      </c>
      <c r="K477" s="149">
        <v>0</v>
      </c>
      <c r="L477" s="149">
        <v>0</v>
      </c>
      <c r="M477" s="149">
        <v>0</v>
      </c>
      <c r="N477" s="149">
        <v>0</v>
      </c>
      <c r="O477" s="149">
        <v>0</v>
      </c>
      <c r="P477" s="149">
        <v>5.05</v>
      </c>
      <c r="Q477" s="199">
        <v>0</v>
      </c>
      <c r="R477" s="199">
        <v>5.05</v>
      </c>
      <c r="S477" s="149">
        <v>0</v>
      </c>
      <c r="T477" s="149">
        <v>0</v>
      </c>
      <c r="U477" s="149">
        <v>0</v>
      </c>
      <c r="V477" s="149">
        <v>0</v>
      </c>
      <c r="W477" s="149">
        <v>0</v>
      </c>
    </row>
    <row r="478" customHeight="1" spans="1:23">
      <c r="A478" s="150"/>
      <c r="B478" s="150"/>
      <c r="C478" s="150"/>
      <c r="D478" s="150" t="s">
        <v>1718</v>
      </c>
      <c r="E478" s="150" t="s">
        <v>1719</v>
      </c>
      <c r="F478" s="149">
        <v>1.57</v>
      </c>
      <c r="G478" s="149">
        <v>0</v>
      </c>
      <c r="H478" s="149">
        <v>0</v>
      </c>
      <c r="I478" s="199">
        <v>0</v>
      </c>
      <c r="J478" s="199">
        <v>0</v>
      </c>
      <c r="K478" s="149">
        <v>0</v>
      </c>
      <c r="L478" s="149">
        <v>0</v>
      </c>
      <c r="M478" s="149">
        <v>0</v>
      </c>
      <c r="N478" s="149">
        <v>0</v>
      </c>
      <c r="O478" s="149">
        <v>0</v>
      </c>
      <c r="P478" s="149">
        <v>1.57</v>
      </c>
      <c r="Q478" s="199">
        <v>0</v>
      </c>
      <c r="R478" s="199">
        <v>1.57</v>
      </c>
      <c r="S478" s="149">
        <v>0</v>
      </c>
      <c r="T478" s="149">
        <v>0</v>
      </c>
      <c r="U478" s="149">
        <v>0</v>
      </c>
      <c r="V478" s="149">
        <v>0</v>
      </c>
      <c r="W478" s="149">
        <v>0</v>
      </c>
    </row>
    <row r="479" customHeight="1" spans="1:23">
      <c r="A479" s="150" t="s">
        <v>1611</v>
      </c>
      <c r="B479" s="150" t="s">
        <v>1773</v>
      </c>
      <c r="C479" s="150" t="s">
        <v>1170</v>
      </c>
      <c r="D479" s="150" t="s">
        <v>1720</v>
      </c>
      <c r="E479" s="150" t="s">
        <v>1721</v>
      </c>
      <c r="F479" s="149">
        <v>1.57</v>
      </c>
      <c r="G479" s="149">
        <v>0</v>
      </c>
      <c r="H479" s="149">
        <v>0</v>
      </c>
      <c r="I479" s="199">
        <v>0</v>
      </c>
      <c r="J479" s="199">
        <v>0</v>
      </c>
      <c r="K479" s="149">
        <v>0</v>
      </c>
      <c r="L479" s="149">
        <v>0</v>
      </c>
      <c r="M479" s="149">
        <v>0</v>
      </c>
      <c r="N479" s="149">
        <v>0</v>
      </c>
      <c r="O479" s="149">
        <v>0</v>
      </c>
      <c r="P479" s="149">
        <v>1.57</v>
      </c>
      <c r="Q479" s="199">
        <v>0</v>
      </c>
      <c r="R479" s="199">
        <v>1.57</v>
      </c>
      <c r="S479" s="149">
        <v>0</v>
      </c>
      <c r="T479" s="149">
        <v>0</v>
      </c>
      <c r="U479" s="149">
        <v>0</v>
      </c>
      <c r="V479" s="149">
        <v>0</v>
      </c>
      <c r="W479" s="149">
        <v>0</v>
      </c>
    </row>
    <row r="480" customHeight="1" spans="1:23">
      <c r="A480" s="150"/>
      <c r="B480" s="150"/>
      <c r="C480" s="150"/>
      <c r="D480" s="150" t="s">
        <v>1684</v>
      </c>
      <c r="E480" s="150" t="s">
        <v>1685</v>
      </c>
      <c r="F480" s="149">
        <v>1.11</v>
      </c>
      <c r="G480" s="149">
        <v>0</v>
      </c>
      <c r="H480" s="149">
        <v>0</v>
      </c>
      <c r="I480" s="199">
        <v>0</v>
      </c>
      <c r="J480" s="199">
        <v>0</v>
      </c>
      <c r="K480" s="149">
        <v>0</v>
      </c>
      <c r="L480" s="149">
        <v>0</v>
      </c>
      <c r="M480" s="149">
        <v>0</v>
      </c>
      <c r="N480" s="149">
        <v>0</v>
      </c>
      <c r="O480" s="149">
        <v>0</v>
      </c>
      <c r="P480" s="149">
        <v>1.11</v>
      </c>
      <c r="Q480" s="199">
        <v>0</v>
      </c>
      <c r="R480" s="199">
        <v>1.11</v>
      </c>
      <c r="S480" s="149">
        <v>0</v>
      </c>
      <c r="T480" s="149">
        <v>0</v>
      </c>
      <c r="U480" s="149">
        <v>0</v>
      </c>
      <c r="V480" s="149">
        <v>0</v>
      </c>
      <c r="W480" s="149">
        <v>0</v>
      </c>
    </row>
    <row r="481" customHeight="1" spans="1:23">
      <c r="A481" s="150" t="s">
        <v>1611</v>
      </c>
      <c r="B481" s="150" t="s">
        <v>1773</v>
      </c>
      <c r="C481" s="150" t="s">
        <v>1170</v>
      </c>
      <c r="D481" s="150" t="s">
        <v>1686</v>
      </c>
      <c r="E481" s="150" t="s">
        <v>1687</v>
      </c>
      <c r="F481" s="149">
        <v>1.11</v>
      </c>
      <c r="G481" s="149">
        <v>0</v>
      </c>
      <c r="H481" s="149">
        <v>0</v>
      </c>
      <c r="I481" s="199">
        <v>0</v>
      </c>
      <c r="J481" s="199">
        <v>0</v>
      </c>
      <c r="K481" s="149">
        <v>0</v>
      </c>
      <c r="L481" s="149">
        <v>0</v>
      </c>
      <c r="M481" s="149">
        <v>0</v>
      </c>
      <c r="N481" s="149">
        <v>0</v>
      </c>
      <c r="O481" s="149">
        <v>0</v>
      </c>
      <c r="P481" s="149">
        <v>1.11</v>
      </c>
      <c r="Q481" s="199">
        <v>0</v>
      </c>
      <c r="R481" s="199">
        <v>1.11</v>
      </c>
      <c r="S481" s="149">
        <v>0</v>
      </c>
      <c r="T481" s="149">
        <v>0</v>
      </c>
      <c r="U481" s="149">
        <v>0</v>
      </c>
      <c r="V481" s="149">
        <v>0</v>
      </c>
      <c r="W481" s="149">
        <v>0</v>
      </c>
    </row>
    <row r="482" customHeight="1" spans="1:23">
      <c r="A482" s="150"/>
      <c r="B482" s="150"/>
      <c r="C482" s="150"/>
      <c r="D482" s="150" t="s">
        <v>1688</v>
      </c>
      <c r="E482" s="150" t="s">
        <v>1689</v>
      </c>
      <c r="F482" s="149">
        <v>1.19</v>
      </c>
      <c r="G482" s="149">
        <v>0</v>
      </c>
      <c r="H482" s="149">
        <v>0</v>
      </c>
      <c r="I482" s="199">
        <v>0</v>
      </c>
      <c r="J482" s="199">
        <v>0</v>
      </c>
      <c r="K482" s="149">
        <v>0</v>
      </c>
      <c r="L482" s="149">
        <v>0</v>
      </c>
      <c r="M482" s="149">
        <v>0</v>
      </c>
      <c r="N482" s="149">
        <v>0</v>
      </c>
      <c r="O482" s="149">
        <v>0</v>
      </c>
      <c r="P482" s="149">
        <v>1.19</v>
      </c>
      <c r="Q482" s="199">
        <v>0</v>
      </c>
      <c r="R482" s="199">
        <v>1.19</v>
      </c>
      <c r="S482" s="149">
        <v>0</v>
      </c>
      <c r="T482" s="149">
        <v>0</v>
      </c>
      <c r="U482" s="149">
        <v>0</v>
      </c>
      <c r="V482" s="149">
        <v>0</v>
      </c>
      <c r="W482" s="149">
        <v>0</v>
      </c>
    </row>
    <row r="483" customHeight="1" spans="1:23">
      <c r="A483" s="150" t="s">
        <v>1611</v>
      </c>
      <c r="B483" s="150" t="s">
        <v>1773</v>
      </c>
      <c r="C483" s="150" t="s">
        <v>1170</v>
      </c>
      <c r="D483" s="150" t="s">
        <v>1690</v>
      </c>
      <c r="E483" s="150" t="s">
        <v>1691</v>
      </c>
      <c r="F483" s="149">
        <v>1.19</v>
      </c>
      <c r="G483" s="149">
        <v>0</v>
      </c>
      <c r="H483" s="149">
        <v>0</v>
      </c>
      <c r="I483" s="199">
        <v>0</v>
      </c>
      <c r="J483" s="199">
        <v>0</v>
      </c>
      <c r="K483" s="149">
        <v>0</v>
      </c>
      <c r="L483" s="149">
        <v>0</v>
      </c>
      <c r="M483" s="149">
        <v>0</v>
      </c>
      <c r="N483" s="149">
        <v>0</v>
      </c>
      <c r="O483" s="149">
        <v>0</v>
      </c>
      <c r="P483" s="149">
        <v>1.19</v>
      </c>
      <c r="Q483" s="199">
        <v>0</v>
      </c>
      <c r="R483" s="199">
        <v>1.19</v>
      </c>
      <c r="S483" s="149">
        <v>0</v>
      </c>
      <c r="T483" s="149">
        <v>0</v>
      </c>
      <c r="U483" s="149">
        <v>0</v>
      </c>
      <c r="V483" s="149">
        <v>0</v>
      </c>
      <c r="W483" s="149">
        <v>0</v>
      </c>
    </row>
    <row r="484" customHeight="1" spans="1:23">
      <c r="A484" s="150"/>
      <c r="B484" s="150"/>
      <c r="C484" s="150"/>
      <c r="D484" s="150" t="s">
        <v>1692</v>
      </c>
      <c r="E484" s="150" t="s">
        <v>1693</v>
      </c>
      <c r="F484" s="149">
        <v>0.27</v>
      </c>
      <c r="G484" s="149">
        <v>0</v>
      </c>
      <c r="H484" s="149">
        <v>0</v>
      </c>
      <c r="I484" s="199">
        <v>0</v>
      </c>
      <c r="J484" s="199">
        <v>0</v>
      </c>
      <c r="K484" s="149">
        <v>0</v>
      </c>
      <c r="L484" s="149">
        <v>0</v>
      </c>
      <c r="M484" s="149">
        <v>0</v>
      </c>
      <c r="N484" s="149">
        <v>0</v>
      </c>
      <c r="O484" s="149">
        <v>0</v>
      </c>
      <c r="P484" s="149">
        <v>0.27</v>
      </c>
      <c r="Q484" s="199">
        <v>0</v>
      </c>
      <c r="R484" s="199">
        <v>0.27</v>
      </c>
      <c r="S484" s="149">
        <v>0</v>
      </c>
      <c r="T484" s="149">
        <v>0</v>
      </c>
      <c r="U484" s="149">
        <v>0</v>
      </c>
      <c r="V484" s="149">
        <v>0</v>
      </c>
      <c r="W484" s="149">
        <v>0</v>
      </c>
    </row>
    <row r="485" customHeight="1" spans="1:23">
      <c r="A485" s="150" t="s">
        <v>1611</v>
      </c>
      <c r="B485" s="150" t="s">
        <v>1773</v>
      </c>
      <c r="C485" s="150" t="s">
        <v>1170</v>
      </c>
      <c r="D485" s="150" t="s">
        <v>1694</v>
      </c>
      <c r="E485" s="150" t="s">
        <v>1695</v>
      </c>
      <c r="F485" s="149">
        <v>0.27</v>
      </c>
      <c r="G485" s="149">
        <v>0</v>
      </c>
      <c r="H485" s="149">
        <v>0</v>
      </c>
      <c r="I485" s="199">
        <v>0</v>
      </c>
      <c r="J485" s="199">
        <v>0</v>
      </c>
      <c r="K485" s="149">
        <v>0</v>
      </c>
      <c r="L485" s="149">
        <v>0</v>
      </c>
      <c r="M485" s="149">
        <v>0</v>
      </c>
      <c r="N485" s="149">
        <v>0</v>
      </c>
      <c r="O485" s="149">
        <v>0</v>
      </c>
      <c r="P485" s="149">
        <v>0.27</v>
      </c>
      <c r="Q485" s="199">
        <v>0</v>
      </c>
      <c r="R485" s="199">
        <v>0.27</v>
      </c>
      <c r="S485" s="149">
        <v>0</v>
      </c>
      <c r="T485" s="149">
        <v>0</v>
      </c>
      <c r="U485" s="149">
        <v>0</v>
      </c>
      <c r="V485" s="149">
        <v>0</v>
      </c>
      <c r="W485" s="149">
        <v>0</v>
      </c>
    </row>
    <row r="486" customHeight="1" spans="1:23">
      <c r="A486" s="150"/>
      <c r="B486" s="150"/>
      <c r="C486" s="150"/>
      <c r="D486" s="150" t="s">
        <v>1696</v>
      </c>
      <c r="E486" s="150" t="s">
        <v>1697</v>
      </c>
      <c r="F486" s="149">
        <v>0.13</v>
      </c>
      <c r="G486" s="149">
        <v>0</v>
      </c>
      <c r="H486" s="149">
        <v>0</v>
      </c>
      <c r="I486" s="199">
        <v>0</v>
      </c>
      <c r="J486" s="199">
        <v>0</v>
      </c>
      <c r="K486" s="149">
        <v>0</v>
      </c>
      <c r="L486" s="149">
        <v>0</v>
      </c>
      <c r="M486" s="149">
        <v>0</v>
      </c>
      <c r="N486" s="149">
        <v>0</v>
      </c>
      <c r="O486" s="149">
        <v>0</v>
      </c>
      <c r="P486" s="149">
        <v>0.13</v>
      </c>
      <c r="Q486" s="199">
        <v>0</v>
      </c>
      <c r="R486" s="199">
        <v>0.13</v>
      </c>
      <c r="S486" s="149">
        <v>0</v>
      </c>
      <c r="T486" s="149">
        <v>0</v>
      </c>
      <c r="U486" s="149">
        <v>0</v>
      </c>
      <c r="V486" s="149">
        <v>0</v>
      </c>
      <c r="W486" s="149">
        <v>0</v>
      </c>
    </row>
    <row r="487" customHeight="1" spans="1:23">
      <c r="A487" s="150" t="s">
        <v>1611</v>
      </c>
      <c r="B487" s="150" t="s">
        <v>1773</v>
      </c>
      <c r="C487" s="150" t="s">
        <v>1170</v>
      </c>
      <c r="D487" s="150" t="s">
        <v>1698</v>
      </c>
      <c r="E487" s="150" t="s">
        <v>1699</v>
      </c>
      <c r="F487" s="149">
        <v>0.13</v>
      </c>
      <c r="G487" s="149">
        <v>0</v>
      </c>
      <c r="H487" s="149">
        <v>0</v>
      </c>
      <c r="I487" s="199">
        <v>0</v>
      </c>
      <c r="J487" s="199">
        <v>0</v>
      </c>
      <c r="K487" s="149">
        <v>0</v>
      </c>
      <c r="L487" s="149">
        <v>0</v>
      </c>
      <c r="M487" s="149">
        <v>0</v>
      </c>
      <c r="N487" s="149">
        <v>0</v>
      </c>
      <c r="O487" s="149">
        <v>0</v>
      </c>
      <c r="P487" s="149">
        <v>0.13</v>
      </c>
      <c r="Q487" s="199">
        <v>0</v>
      </c>
      <c r="R487" s="199">
        <v>0.13</v>
      </c>
      <c r="S487" s="149">
        <v>0</v>
      </c>
      <c r="T487" s="149">
        <v>0</v>
      </c>
      <c r="U487" s="149">
        <v>0</v>
      </c>
      <c r="V487" s="149">
        <v>0</v>
      </c>
      <c r="W487" s="149">
        <v>0</v>
      </c>
    </row>
    <row r="488" customHeight="1" spans="1:23">
      <c r="A488" s="150"/>
      <c r="B488" s="150"/>
      <c r="C488" s="150"/>
      <c r="D488" s="150" t="s">
        <v>1242</v>
      </c>
      <c r="E488" s="150" t="s">
        <v>1243</v>
      </c>
      <c r="F488" s="149">
        <v>0.98</v>
      </c>
      <c r="G488" s="149">
        <v>0</v>
      </c>
      <c r="H488" s="149">
        <v>0</v>
      </c>
      <c r="I488" s="199">
        <v>0</v>
      </c>
      <c r="J488" s="199">
        <v>0</v>
      </c>
      <c r="K488" s="149">
        <v>0</v>
      </c>
      <c r="L488" s="149">
        <v>0</v>
      </c>
      <c r="M488" s="149">
        <v>0</v>
      </c>
      <c r="N488" s="149">
        <v>0</v>
      </c>
      <c r="O488" s="149">
        <v>0</v>
      </c>
      <c r="P488" s="149">
        <v>0.98</v>
      </c>
      <c r="Q488" s="199">
        <v>0</v>
      </c>
      <c r="R488" s="199">
        <v>0.98</v>
      </c>
      <c r="S488" s="149">
        <v>0</v>
      </c>
      <c r="T488" s="149">
        <v>0</v>
      </c>
      <c r="U488" s="149">
        <v>0</v>
      </c>
      <c r="V488" s="149">
        <v>0</v>
      </c>
      <c r="W488" s="149">
        <v>0</v>
      </c>
    </row>
    <row r="489" customHeight="1" spans="1:23">
      <c r="A489" s="150" t="s">
        <v>1611</v>
      </c>
      <c r="B489" s="150" t="s">
        <v>1773</v>
      </c>
      <c r="C489" s="150" t="s">
        <v>1170</v>
      </c>
      <c r="D489" s="150" t="s">
        <v>1244</v>
      </c>
      <c r="E489" s="150" t="s">
        <v>1245</v>
      </c>
      <c r="F489" s="149">
        <v>0.98</v>
      </c>
      <c r="G489" s="149">
        <v>0</v>
      </c>
      <c r="H489" s="149">
        <v>0</v>
      </c>
      <c r="I489" s="199">
        <v>0</v>
      </c>
      <c r="J489" s="199">
        <v>0</v>
      </c>
      <c r="K489" s="149">
        <v>0</v>
      </c>
      <c r="L489" s="149">
        <v>0</v>
      </c>
      <c r="M489" s="149">
        <v>0</v>
      </c>
      <c r="N489" s="149">
        <v>0</v>
      </c>
      <c r="O489" s="149">
        <v>0</v>
      </c>
      <c r="P489" s="149">
        <v>0.98</v>
      </c>
      <c r="Q489" s="199">
        <v>0</v>
      </c>
      <c r="R489" s="199">
        <v>0.98</v>
      </c>
      <c r="S489" s="149">
        <v>0</v>
      </c>
      <c r="T489" s="149">
        <v>0</v>
      </c>
      <c r="U489" s="149">
        <v>0</v>
      </c>
      <c r="V489" s="149">
        <v>0</v>
      </c>
      <c r="W489" s="149">
        <v>0</v>
      </c>
    </row>
    <row r="490" customHeight="1" spans="1:23">
      <c r="A490" s="150"/>
      <c r="B490" s="150"/>
      <c r="C490" s="150"/>
      <c r="D490" s="150" t="s">
        <v>1754</v>
      </c>
      <c r="E490" s="150" t="s">
        <v>1755</v>
      </c>
      <c r="F490" s="149">
        <v>0.47</v>
      </c>
      <c r="G490" s="149">
        <v>0</v>
      </c>
      <c r="H490" s="149">
        <v>0</v>
      </c>
      <c r="I490" s="199">
        <v>0</v>
      </c>
      <c r="J490" s="199">
        <v>0</v>
      </c>
      <c r="K490" s="149">
        <v>0</v>
      </c>
      <c r="L490" s="149">
        <v>0</v>
      </c>
      <c r="M490" s="149">
        <v>0</v>
      </c>
      <c r="N490" s="149">
        <v>0</v>
      </c>
      <c r="O490" s="149">
        <v>0</v>
      </c>
      <c r="P490" s="149">
        <v>0.47</v>
      </c>
      <c r="Q490" s="199">
        <v>0</v>
      </c>
      <c r="R490" s="199">
        <v>0.47</v>
      </c>
      <c r="S490" s="149">
        <v>0</v>
      </c>
      <c r="T490" s="149">
        <v>0</v>
      </c>
      <c r="U490" s="149">
        <v>0</v>
      </c>
      <c r="V490" s="149">
        <v>0</v>
      </c>
      <c r="W490" s="149">
        <v>0</v>
      </c>
    </row>
    <row r="491" customHeight="1" spans="1:23">
      <c r="A491" s="150" t="s">
        <v>1611</v>
      </c>
      <c r="B491" s="150" t="s">
        <v>1773</v>
      </c>
      <c r="C491" s="150" t="s">
        <v>1170</v>
      </c>
      <c r="D491" s="150" t="s">
        <v>1756</v>
      </c>
      <c r="E491" s="150" t="s">
        <v>1757</v>
      </c>
      <c r="F491" s="149">
        <v>0.47</v>
      </c>
      <c r="G491" s="149">
        <v>0</v>
      </c>
      <c r="H491" s="149">
        <v>0</v>
      </c>
      <c r="I491" s="199">
        <v>0</v>
      </c>
      <c r="J491" s="199">
        <v>0</v>
      </c>
      <c r="K491" s="149">
        <v>0</v>
      </c>
      <c r="L491" s="149">
        <v>0</v>
      </c>
      <c r="M491" s="149">
        <v>0</v>
      </c>
      <c r="N491" s="149">
        <v>0</v>
      </c>
      <c r="O491" s="149">
        <v>0</v>
      </c>
      <c r="P491" s="149">
        <v>0.47</v>
      </c>
      <c r="Q491" s="199">
        <v>0</v>
      </c>
      <c r="R491" s="199">
        <v>0.47</v>
      </c>
      <c r="S491" s="149">
        <v>0</v>
      </c>
      <c r="T491" s="149">
        <v>0</v>
      </c>
      <c r="U491" s="149">
        <v>0</v>
      </c>
      <c r="V491" s="149">
        <v>0</v>
      </c>
      <c r="W491" s="149">
        <v>0</v>
      </c>
    </row>
    <row r="492" customHeight="1" spans="1:23">
      <c r="A492" s="150"/>
      <c r="B492" s="150"/>
      <c r="C492" s="150"/>
      <c r="D492" s="150" t="s">
        <v>1450</v>
      </c>
      <c r="E492" s="150" t="s">
        <v>1451</v>
      </c>
      <c r="F492" s="149">
        <v>0.99</v>
      </c>
      <c r="G492" s="149">
        <v>0</v>
      </c>
      <c r="H492" s="149">
        <v>0</v>
      </c>
      <c r="I492" s="199">
        <v>0</v>
      </c>
      <c r="J492" s="199">
        <v>0</v>
      </c>
      <c r="K492" s="149">
        <v>0</v>
      </c>
      <c r="L492" s="149">
        <v>0</v>
      </c>
      <c r="M492" s="149">
        <v>0</v>
      </c>
      <c r="N492" s="149">
        <v>0</v>
      </c>
      <c r="O492" s="149">
        <v>0</v>
      </c>
      <c r="P492" s="149">
        <v>0.99</v>
      </c>
      <c r="Q492" s="199">
        <v>0</v>
      </c>
      <c r="R492" s="199">
        <v>0.99</v>
      </c>
      <c r="S492" s="149">
        <v>0</v>
      </c>
      <c r="T492" s="149">
        <v>0</v>
      </c>
      <c r="U492" s="149">
        <v>0</v>
      </c>
      <c r="V492" s="149">
        <v>0</v>
      </c>
      <c r="W492" s="149">
        <v>0</v>
      </c>
    </row>
    <row r="493" customHeight="1" spans="1:23">
      <c r="A493" s="150" t="s">
        <v>1611</v>
      </c>
      <c r="B493" s="150" t="s">
        <v>1773</v>
      </c>
      <c r="C493" s="150" t="s">
        <v>1170</v>
      </c>
      <c r="D493" s="150" t="s">
        <v>1452</v>
      </c>
      <c r="E493" s="150" t="s">
        <v>1453</v>
      </c>
      <c r="F493" s="149">
        <v>0.99</v>
      </c>
      <c r="G493" s="149">
        <v>0</v>
      </c>
      <c r="H493" s="149">
        <v>0</v>
      </c>
      <c r="I493" s="199">
        <v>0</v>
      </c>
      <c r="J493" s="199">
        <v>0</v>
      </c>
      <c r="K493" s="149">
        <v>0</v>
      </c>
      <c r="L493" s="149">
        <v>0</v>
      </c>
      <c r="M493" s="149">
        <v>0</v>
      </c>
      <c r="N493" s="149">
        <v>0</v>
      </c>
      <c r="O493" s="149">
        <v>0</v>
      </c>
      <c r="P493" s="149">
        <v>0.99</v>
      </c>
      <c r="Q493" s="199">
        <v>0</v>
      </c>
      <c r="R493" s="199">
        <v>0.99</v>
      </c>
      <c r="S493" s="149">
        <v>0</v>
      </c>
      <c r="T493" s="149">
        <v>0</v>
      </c>
      <c r="U493" s="149">
        <v>0</v>
      </c>
      <c r="V493" s="149">
        <v>0</v>
      </c>
      <c r="W493" s="149">
        <v>0</v>
      </c>
    </row>
    <row r="494" customHeight="1" spans="1:23">
      <c r="A494" s="150"/>
      <c r="B494" s="150"/>
      <c r="C494" s="150"/>
      <c r="D494" s="150" t="s">
        <v>1700</v>
      </c>
      <c r="E494" s="150" t="s">
        <v>1701</v>
      </c>
      <c r="F494" s="149">
        <v>0.83</v>
      </c>
      <c r="G494" s="149">
        <v>0</v>
      </c>
      <c r="H494" s="149">
        <v>0</v>
      </c>
      <c r="I494" s="199">
        <v>0</v>
      </c>
      <c r="J494" s="199">
        <v>0</v>
      </c>
      <c r="K494" s="149">
        <v>0</v>
      </c>
      <c r="L494" s="149">
        <v>0</v>
      </c>
      <c r="M494" s="149">
        <v>0</v>
      </c>
      <c r="N494" s="149">
        <v>0</v>
      </c>
      <c r="O494" s="149">
        <v>0</v>
      </c>
      <c r="P494" s="149">
        <v>0.83</v>
      </c>
      <c r="Q494" s="199">
        <v>0</v>
      </c>
      <c r="R494" s="199">
        <v>0.83</v>
      </c>
      <c r="S494" s="149">
        <v>0</v>
      </c>
      <c r="T494" s="149">
        <v>0</v>
      </c>
      <c r="U494" s="149">
        <v>0</v>
      </c>
      <c r="V494" s="149">
        <v>0</v>
      </c>
      <c r="W494" s="149">
        <v>0</v>
      </c>
    </row>
    <row r="495" customHeight="1" spans="1:23">
      <c r="A495" s="150" t="s">
        <v>1611</v>
      </c>
      <c r="B495" s="150" t="s">
        <v>1773</v>
      </c>
      <c r="C495" s="150" t="s">
        <v>1170</v>
      </c>
      <c r="D495" s="150" t="s">
        <v>1702</v>
      </c>
      <c r="E495" s="150" t="s">
        <v>1703</v>
      </c>
      <c r="F495" s="149">
        <v>0.83</v>
      </c>
      <c r="G495" s="149">
        <v>0</v>
      </c>
      <c r="H495" s="149">
        <v>0</v>
      </c>
      <c r="I495" s="199">
        <v>0</v>
      </c>
      <c r="J495" s="199">
        <v>0</v>
      </c>
      <c r="K495" s="149">
        <v>0</v>
      </c>
      <c r="L495" s="149">
        <v>0</v>
      </c>
      <c r="M495" s="149">
        <v>0</v>
      </c>
      <c r="N495" s="149">
        <v>0</v>
      </c>
      <c r="O495" s="149">
        <v>0</v>
      </c>
      <c r="P495" s="149">
        <v>0.83</v>
      </c>
      <c r="Q495" s="199">
        <v>0</v>
      </c>
      <c r="R495" s="199">
        <v>0.83</v>
      </c>
      <c r="S495" s="149">
        <v>0</v>
      </c>
      <c r="T495" s="149">
        <v>0</v>
      </c>
      <c r="U495" s="149">
        <v>0</v>
      </c>
      <c r="V495" s="149">
        <v>0</v>
      </c>
      <c r="W495" s="149">
        <v>0</v>
      </c>
    </row>
    <row r="496" customHeight="1" spans="1:23">
      <c r="A496" s="150"/>
      <c r="B496" s="150"/>
      <c r="C496" s="150"/>
      <c r="D496" s="150" t="s">
        <v>1704</v>
      </c>
      <c r="E496" s="150" t="s">
        <v>1705</v>
      </c>
      <c r="F496" s="149">
        <v>0.65</v>
      </c>
      <c r="G496" s="149">
        <v>0</v>
      </c>
      <c r="H496" s="149">
        <v>0</v>
      </c>
      <c r="I496" s="199">
        <v>0</v>
      </c>
      <c r="J496" s="199">
        <v>0</v>
      </c>
      <c r="K496" s="149">
        <v>0</v>
      </c>
      <c r="L496" s="149">
        <v>0</v>
      </c>
      <c r="M496" s="149">
        <v>0</v>
      </c>
      <c r="N496" s="149">
        <v>0</v>
      </c>
      <c r="O496" s="149">
        <v>0</v>
      </c>
      <c r="P496" s="149">
        <v>0.65</v>
      </c>
      <c r="Q496" s="199">
        <v>0</v>
      </c>
      <c r="R496" s="199">
        <v>0.65</v>
      </c>
      <c r="S496" s="149">
        <v>0</v>
      </c>
      <c r="T496" s="149">
        <v>0</v>
      </c>
      <c r="U496" s="149">
        <v>0</v>
      </c>
      <c r="V496" s="149">
        <v>0</v>
      </c>
      <c r="W496" s="149">
        <v>0</v>
      </c>
    </row>
    <row r="497" customHeight="1" spans="1:23">
      <c r="A497" s="150" t="s">
        <v>1611</v>
      </c>
      <c r="B497" s="150" t="s">
        <v>1773</v>
      </c>
      <c r="C497" s="150" t="s">
        <v>1170</v>
      </c>
      <c r="D497" s="150" t="s">
        <v>1706</v>
      </c>
      <c r="E497" s="150" t="s">
        <v>1707</v>
      </c>
      <c r="F497" s="149">
        <v>0.65</v>
      </c>
      <c r="G497" s="149">
        <v>0</v>
      </c>
      <c r="H497" s="149">
        <v>0</v>
      </c>
      <c r="I497" s="199">
        <v>0</v>
      </c>
      <c r="J497" s="199">
        <v>0</v>
      </c>
      <c r="K497" s="149">
        <v>0</v>
      </c>
      <c r="L497" s="149">
        <v>0</v>
      </c>
      <c r="M497" s="149">
        <v>0</v>
      </c>
      <c r="N497" s="149">
        <v>0</v>
      </c>
      <c r="O497" s="149">
        <v>0</v>
      </c>
      <c r="P497" s="149">
        <v>0.65</v>
      </c>
      <c r="Q497" s="199">
        <v>0</v>
      </c>
      <c r="R497" s="199">
        <v>0.65</v>
      </c>
      <c r="S497" s="149">
        <v>0</v>
      </c>
      <c r="T497" s="149">
        <v>0</v>
      </c>
      <c r="U497" s="149">
        <v>0</v>
      </c>
      <c r="V497" s="149">
        <v>0</v>
      </c>
      <c r="W497" s="149">
        <v>0</v>
      </c>
    </row>
    <row r="498" customHeight="1" spans="1:23">
      <c r="A498" s="150"/>
      <c r="B498" s="150"/>
      <c r="C498" s="150"/>
      <c r="D498" s="150" t="s">
        <v>1758</v>
      </c>
      <c r="E498" s="150" t="s">
        <v>1759</v>
      </c>
      <c r="F498" s="149">
        <v>0.6</v>
      </c>
      <c r="G498" s="149">
        <v>0</v>
      </c>
      <c r="H498" s="149">
        <v>0</v>
      </c>
      <c r="I498" s="199">
        <v>0</v>
      </c>
      <c r="J498" s="199">
        <v>0</v>
      </c>
      <c r="K498" s="149">
        <v>0</v>
      </c>
      <c r="L498" s="149">
        <v>0</v>
      </c>
      <c r="M498" s="149">
        <v>0</v>
      </c>
      <c r="N498" s="149">
        <v>0</v>
      </c>
      <c r="O498" s="149">
        <v>0</v>
      </c>
      <c r="P498" s="149">
        <v>0.6</v>
      </c>
      <c r="Q498" s="199">
        <v>0</v>
      </c>
      <c r="R498" s="199">
        <v>0.6</v>
      </c>
      <c r="S498" s="149">
        <v>0</v>
      </c>
      <c r="T498" s="149">
        <v>0</v>
      </c>
      <c r="U498" s="149">
        <v>0</v>
      </c>
      <c r="V498" s="149">
        <v>0</v>
      </c>
      <c r="W498" s="149">
        <v>0</v>
      </c>
    </row>
    <row r="499" customHeight="1" spans="1:23">
      <c r="A499" s="150" t="s">
        <v>1611</v>
      </c>
      <c r="B499" s="150" t="s">
        <v>1773</v>
      </c>
      <c r="C499" s="150" t="s">
        <v>1170</v>
      </c>
      <c r="D499" s="150" t="s">
        <v>1760</v>
      </c>
      <c r="E499" s="150" t="s">
        <v>1761</v>
      </c>
      <c r="F499" s="149">
        <v>0.6</v>
      </c>
      <c r="G499" s="149">
        <v>0</v>
      </c>
      <c r="H499" s="149">
        <v>0</v>
      </c>
      <c r="I499" s="199">
        <v>0</v>
      </c>
      <c r="J499" s="199">
        <v>0</v>
      </c>
      <c r="K499" s="149">
        <v>0</v>
      </c>
      <c r="L499" s="149">
        <v>0</v>
      </c>
      <c r="M499" s="149">
        <v>0</v>
      </c>
      <c r="N499" s="149">
        <v>0</v>
      </c>
      <c r="O499" s="149">
        <v>0</v>
      </c>
      <c r="P499" s="149">
        <v>0.6</v>
      </c>
      <c r="Q499" s="199">
        <v>0</v>
      </c>
      <c r="R499" s="199">
        <v>0.6</v>
      </c>
      <c r="S499" s="149">
        <v>0</v>
      </c>
      <c r="T499" s="149">
        <v>0</v>
      </c>
      <c r="U499" s="149">
        <v>0</v>
      </c>
      <c r="V499" s="149">
        <v>0</v>
      </c>
      <c r="W499" s="149">
        <v>0</v>
      </c>
    </row>
    <row r="500" customHeight="1" spans="1:23">
      <c r="A500" s="150"/>
      <c r="B500" s="150"/>
      <c r="C500" s="150"/>
      <c r="D500" s="150" t="s">
        <v>1762</v>
      </c>
      <c r="E500" s="150" t="s">
        <v>1763</v>
      </c>
      <c r="F500" s="149">
        <v>0.22</v>
      </c>
      <c r="G500" s="149">
        <v>0</v>
      </c>
      <c r="H500" s="149">
        <v>0</v>
      </c>
      <c r="I500" s="199">
        <v>0</v>
      </c>
      <c r="J500" s="199">
        <v>0</v>
      </c>
      <c r="K500" s="149">
        <v>0</v>
      </c>
      <c r="L500" s="149">
        <v>0</v>
      </c>
      <c r="M500" s="149">
        <v>0</v>
      </c>
      <c r="N500" s="149">
        <v>0</v>
      </c>
      <c r="O500" s="149">
        <v>0</v>
      </c>
      <c r="P500" s="149">
        <v>0.22</v>
      </c>
      <c r="Q500" s="199">
        <v>0</v>
      </c>
      <c r="R500" s="199">
        <v>0.22</v>
      </c>
      <c r="S500" s="149">
        <v>0</v>
      </c>
      <c r="T500" s="149">
        <v>0</v>
      </c>
      <c r="U500" s="149">
        <v>0</v>
      </c>
      <c r="V500" s="149">
        <v>0</v>
      </c>
      <c r="W500" s="149">
        <v>0</v>
      </c>
    </row>
    <row r="501" customHeight="1" spans="1:23">
      <c r="A501" s="150" t="s">
        <v>1611</v>
      </c>
      <c r="B501" s="150" t="s">
        <v>1773</v>
      </c>
      <c r="C501" s="150" t="s">
        <v>1170</v>
      </c>
      <c r="D501" s="150" t="s">
        <v>1764</v>
      </c>
      <c r="E501" s="150" t="s">
        <v>1765</v>
      </c>
      <c r="F501" s="149">
        <v>0.22</v>
      </c>
      <c r="G501" s="149">
        <v>0</v>
      </c>
      <c r="H501" s="149">
        <v>0</v>
      </c>
      <c r="I501" s="199">
        <v>0</v>
      </c>
      <c r="J501" s="199">
        <v>0</v>
      </c>
      <c r="K501" s="149">
        <v>0</v>
      </c>
      <c r="L501" s="149">
        <v>0</v>
      </c>
      <c r="M501" s="149">
        <v>0</v>
      </c>
      <c r="N501" s="149">
        <v>0</v>
      </c>
      <c r="O501" s="149">
        <v>0</v>
      </c>
      <c r="P501" s="149">
        <v>0.22</v>
      </c>
      <c r="Q501" s="199">
        <v>0</v>
      </c>
      <c r="R501" s="199">
        <v>0.22</v>
      </c>
      <c r="S501" s="149">
        <v>0</v>
      </c>
      <c r="T501" s="149">
        <v>0</v>
      </c>
      <c r="U501" s="149">
        <v>0</v>
      </c>
      <c r="V501" s="149">
        <v>0</v>
      </c>
      <c r="W501" s="149">
        <v>0</v>
      </c>
    </row>
    <row r="502" customHeight="1" spans="1:23">
      <c r="A502" s="150"/>
      <c r="B502" s="150"/>
      <c r="C502" s="150"/>
      <c r="D502" s="150" t="s">
        <v>1766</v>
      </c>
      <c r="E502" s="150" t="s">
        <v>1767</v>
      </c>
      <c r="F502" s="149">
        <v>0.58</v>
      </c>
      <c r="G502" s="149">
        <v>0</v>
      </c>
      <c r="H502" s="149">
        <v>0</v>
      </c>
      <c r="I502" s="199">
        <v>0</v>
      </c>
      <c r="J502" s="199">
        <v>0</v>
      </c>
      <c r="K502" s="149">
        <v>0</v>
      </c>
      <c r="L502" s="149">
        <v>0</v>
      </c>
      <c r="M502" s="149">
        <v>0</v>
      </c>
      <c r="N502" s="149">
        <v>0</v>
      </c>
      <c r="O502" s="149">
        <v>0</v>
      </c>
      <c r="P502" s="149">
        <v>0.58</v>
      </c>
      <c r="Q502" s="199">
        <v>0</v>
      </c>
      <c r="R502" s="199">
        <v>0.58</v>
      </c>
      <c r="S502" s="149">
        <v>0</v>
      </c>
      <c r="T502" s="149">
        <v>0</v>
      </c>
      <c r="U502" s="149">
        <v>0</v>
      </c>
      <c r="V502" s="149">
        <v>0</v>
      </c>
      <c r="W502" s="149">
        <v>0</v>
      </c>
    </row>
    <row r="503" customHeight="1" spans="1:23">
      <c r="A503" s="150" t="s">
        <v>1611</v>
      </c>
      <c r="B503" s="150" t="s">
        <v>1773</v>
      </c>
      <c r="C503" s="150" t="s">
        <v>1170</v>
      </c>
      <c r="D503" s="150" t="s">
        <v>1768</v>
      </c>
      <c r="E503" s="150" t="s">
        <v>1769</v>
      </c>
      <c r="F503" s="149">
        <v>0.58</v>
      </c>
      <c r="G503" s="149">
        <v>0</v>
      </c>
      <c r="H503" s="149">
        <v>0</v>
      </c>
      <c r="I503" s="199">
        <v>0</v>
      </c>
      <c r="J503" s="199">
        <v>0</v>
      </c>
      <c r="K503" s="149">
        <v>0</v>
      </c>
      <c r="L503" s="149">
        <v>0</v>
      </c>
      <c r="M503" s="149">
        <v>0</v>
      </c>
      <c r="N503" s="149">
        <v>0</v>
      </c>
      <c r="O503" s="149">
        <v>0</v>
      </c>
      <c r="P503" s="149">
        <v>0.58</v>
      </c>
      <c r="Q503" s="199">
        <v>0</v>
      </c>
      <c r="R503" s="199">
        <v>0.58</v>
      </c>
      <c r="S503" s="149">
        <v>0</v>
      </c>
      <c r="T503" s="149">
        <v>0</v>
      </c>
      <c r="U503" s="149">
        <v>0</v>
      </c>
      <c r="V503" s="149">
        <v>0</v>
      </c>
      <c r="W503" s="149">
        <v>0</v>
      </c>
    </row>
    <row r="504" customHeight="1" spans="1:23">
      <c r="A504" s="150"/>
      <c r="B504" s="150"/>
      <c r="C504" s="150"/>
      <c r="D504" s="150" t="s">
        <v>1708</v>
      </c>
      <c r="E504" s="150" t="s">
        <v>1709</v>
      </c>
      <c r="F504" s="149">
        <v>0.46</v>
      </c>
      <c r="G504" s="149">
        <v>0</v>
      </c>
      <c r="H504" s="149">
        <v>0</v>
      </c>
      <c r="I504" s="199">
        <v>0</v>
      </c>
      <c r="J504" s="199">
        <v>0</v>
      </c>
      <c r="K504" s="149">
        <v>0</v>
      </c>
      <c r="L504" s="149">
        <v>0</v>
      </c>
      <c r="M504" s="149">
        <v>0</v>
      </c>
      <c r="N504" s="149">
        <v>0</v>
      </c>
      <c r="O504" s="149">
        <v>0</v>
      </c>
      <c r="P504" s="149">
        <v>0.46</v>
      </c>
      <c r="Q504" s="199">
        <v>0</v>
      </c>
      <c r="R504" s="199">
        <v>0.46</v>
      </c>
      <c r="S504" s="149">
        <v>0</v>
      </c>
      <c r="T504" s="149">
        <v>0</v>
      </c>
      <c r="U504" s="149">
        <v>0</v>
      </c>
      <c r="V504" s="149">
        <v>0</v>
      </c>
      <c r="W504" s="149">
        <v>0</v>
      </c>
    </row>
    <row r="505" customHeight="1" spans="1:23">
      <c r="A505" s="150" t="s">
        <v>1611</v>
      </c>
      <c r="B505" s="150" t="s">
        <v>1773</v>
      </c>
      <c r="C505" s="150" t="s">
        <v>1170</v>
      </c>
      <c r="D505" s="150" t="s">
        <v>1710</v>
      </c>
      <c r="E505" s="150" t="s">
        <v>1711</v>
      </c>
      <c r="F505" s="149">
        <v>0.46</v>
      </c>
      <c r="G505" s="149">
        <v>0</v>
      </c>
      <c r="H505" s="149">
        <v>0</v>
      </c>
      <c r="I505" s="199">
        <v>0</v>
      </c>
      <c r="J505" s="199">
        <v>0</v>
      </c>
      <c r="K505" s="149">
        <v>0</v>
      </c>
      <c r="L505" s="149">
        <v>0</v>
      </c>
      <c r="M505" s="149">
        <v>0</v>
      </c>
      <c r="N505" s="149">
        <v>0</v>
      </c>
      <c r="O505" s="149">
        <v>0</v>
      </c>
      <c r="P505" s="149">
        <v>0.46</v>
      </c>
      <c r="Q505" s="199">
        <v>0</v>
      </c>
      <c r="R505" s="199">
        <v>0.46</v>
      </c>
      <c r="S505" s="149">
        <v>0</v>
      </c>
      <c r="T505" s="149">
        <v>0</v>
      </c>
      <c r="U505" s="149">
        <v>0</v>
      </c>
      <c r="V505" s="149">
        <v>0</v>
      </c>
      <c r="W505" s="149">
        <v>0</v>
      </c>
    </row>
    <row r="506" customHeight="1" spans="1:23">
      <c r="A506" s="150"/>
      <c r="B506" s="150"/>
      <c r="C506" s="150"/>
      <c r="D506" s="150" t="s">
        <v>1312</v>
      </c>
      <c r="E506" s="150" t="s">
        <v>1313</v>
      </c>
      <c r="F506" s="149">
        <v>0.61</v>
      </c>
      <c r="G506" s="149">
        <v>0</v>
      </c>
      <c r="H506" s="149">
        <v>0</v>
      </c>
      <c r="I506" s="199">
        <v>0</v>
      </c>
      <c r="J506" s="199">
        <v>0</v>
      </c>
      <c r="K506" s="149">
        <v>0</v>
      </c>
      <c r="L506" s="149">
        <v>0</v>
      </c>
      <c r="M506" s="149">
        <v>0</v>
      </c>
      <c r="N506" s="149">
        <v>0</v>
      </c>
      <c r="O506" s="149">
        <v>0</v>
      </c>
      <c r="P506" s="149">
        <v>0.61</v>
      </c>
      <c r="Q506" s="199">
        <v>0</v>
      </c>
      <c r="R506" s="199">
        <v>0.61</v>
      </c>
      <c r="S506" s="149">
        <v>0</v>
      </c>
      <c r="T506" s="149">
        <v>0</v>
      </c>
      <c r="U506" s="149">
        <v>0</v>
      </c>
      <c r="V506" s="149">
        <v>0</v>
      </c>
      <c r="W506" s="149">
        <v>0</v>
      </c>
    </row>
    <row r="507" customHeight="1" spans="1:23">
      <c r="A507" s="150" t="s">
        <v>1611</v>
      </c>
      <c r="B507" s="150" t="s">
        <v>1773</v>
      </c>
      <c r="C507" s="150" t="s">
        <v>1170</v>
      </c>
      <c r="D507" s="150" t="s">
        <v>1315</v>
      </c>
      <c r="E507" s="150" t="s">
        <v>1316</v>
      </c>
      <c r="F507" s="149">
        <v>0.61</v>
      </c>
      <c r="G507" s="149">
        <v>0</v>
      </c>
      <c r="H507" s="149">
        <v>0</v>
      </c>
      <c r="I507" s="199">
        <v>0</v>
      </c>
      <c r="J507" s="199">
        <v>0</v>
      </c>
      <c r="K507" s="149">
        <v>0</v>
      </c>
      <c r="L507" s="149">
        <v>0</v>
      </c>
      <c r="M507" s="149">
        <v>0</v>
      </c>
      <c r="N507" s="149">
        <v>0</v>
      </c>
      <c r="O507" s="149">
        <v>0</v>
      </c>
      <c r="P507" s="149">
        <v>0.61</v>
      </c>
      <c r="Q507" s="199">
        <v>0</v>
      </c>
      <c r="R507" s="199">
        <v>0.61</v>
      </c>
      <c r="S507" s="149">
        <v>0</v>
      </c>
      <c r="T507" s="149">
        <v>0</v>
      </c>
      <c r="U507" s="149">
        <v>0</v>
      </c>
      <c r="V507" s="149">
        <v>0</v>
      </c>
      <c r="W507" s="149">
        <v>0</v>
      </c>
    </row>
    <row r="508" customHeight="1" spans="1:23">
      <c r="A508" s="150"/>
      <c r="B508" s="150"/>
      <c r="C508" s="150"/>
      <c r="D508" s="150" t="s">
        <v>1712</v>
      </c>
      <c r="E508" s="150" t="s">
        <v>1713</v>
      </c>
      <c r="F508" s="149">
        <v>0.32</v>
      </c>
      <c r="G508" s="149">
        <v>0</v>
      </c>
      <c r="H508" s="149">
        <v>0</v>
      </c>
      <c r="I508" s="199">
        <v>0</v>
      </c>
      <c r="J508" s="199">
        <v>0</v>
      </c>
      <c r="K508" s="149">
        <v>0</v>
      </c>
      <c r="L508" s="149">
        <v>0</v>
      </c>
      <c r="M508" s="149">
        <v>0</v>
      </c>
      <c r="N508" s="149">
        <v>0</v>
      </c>
      <c r="O508" s="149">
        <v>0</v>
      </c>
      <c r="P508" s="149">
        <v>0.32</v>
      </c>
      <c r="Q508" s="199">
        <v>0</v>
      </c>
      <c r="R508" s="199">
        <v>0.32</v>
      </c>
      <c r="S508" s="149">
        <v>0</v>
      </c>
      <c r="T508" s="149">
        <v>0</v>
      </c>
      <c r="U508" s="149">
        <v>0</v>
      </c>
      <c r="V508" s="149">
        <v>0</v>
      </c>
      <c r="W508" s="149">
        <v>0</v>
      </c>
    </row>
    <row r="509" customHeight="1" spans="1:23">
      <c r="A509" s="150" t="s">
        <v>1611</v>
      </c>
      <c r="B509" s="150" t="s">
        <v>1773</v>
      </c>
      <c r="C509" s="150" t="s">
        <v>1170</v>
      </c>
      <c r="D509" s="150" t="s">
        <v>1714</v>
      </c>
      <c r="E509" s="150" t="s">
        <v>1715</v>
      </c>
      <c r="F509" s="149">
        <v>0.32</v>
      </c>
      <c r="G509" s="149">
        <v>0</v>
      </c>
      <c r="H509" s="149">
        <v>0</v>
      </c>
      <c r="I509" s="199">
        <v>0</v>
      </c>
      <c r="J509" s="199">
        <v>0</v>
      </c>
      <c r="K509" s="149">
        <v>0</v>
      </c>
      <c r="L509" s="149">
        <v>0</v>
      </c>
      <c r="M509" s="149">
        <v>0</v>
      </c>
      <c r="N509" s="149">
        <v>0</v>
      </c>
      <c r="O509" s="149">
        <v>0</v>
      </c>
      <c r="P509" s="149">
        <v>0.32</v>
      </c>
      <c r="Q509" s="199">
        <v>0</v>
      </c>
      <c r="R509" s="199">
        <v>0.32</v>
      </c>
      <c r="S509" s="149">
        <v>0</v>
      </c>
      <c r="T509" s="149">
        <v>0</v>
      </c>
      <c r="U509" s="149">
        <v>0</v>
      </c>
      <c r="V509" s="149">
        <v>0</v>
      </c>
      <c r="W509" s="149">
        <v>0</v>
      </c>
    </row>
    <row r="510" customHeight="1" spans="1:23">
      <c r="A510" s="150"/>
      <c r="B510" s="150"/>
      <c r="C510" s="150"/>
      <c r="D510" s="150" t="s">
        <v>1341</v>
      </c>
      <c r="E510" s="150" t="s">
        <v>1342</v>
      </c>
      <c r="F510" s="149">
        <v>0.21</v>
      </c>
      <c r="G510" s="149">
        <v>0</v>
      </c>
      <c r="H510" s="149">
        <v>0</v>
      </c>
      <c r="I510" s="199">
        <v>0</v>
      </c>
      <c r="J510" s="199">
        <v>0</v>
      </c>
      <c r="K510" s="149">
        <v>0</v>
      </c>
      <c r="L510" s="149">
        <v>0</v>
      </c>
      <c r="M510" s="149">
        <v>0</v>
      </c>
      <c r="N510" s="149">
        <v>0</v>
      </c>
      <c r="O510" s="149">
        <v>0</v>
      </c>
      <c r="P510" s="149">
        <v>0.21</v>
      </c>
      <c r="Q510" s="199">
        <v>0</v>
      </c>
      <c r="R510" s="199">
        <v>0.21</v>
      </c>
      <c r="S510" s="149">
        <v>0</v>
      </c>
      <c r="T510" s="149">
        <v>0</v>
      </c>
      <c r="U510" s="149">
        <v>0</v>
      </c>
      <c r="V510" s="149">
        <v>0</v>
      </c>
      <c r="W510" s="149">
        <v>0</v>
      </c>
    </row>
    <row r="511" customHeight="1" spans="1:23">
      <c r="A511" s="150" t="s">
        <v>1611</v>
      </c>
      <c r="B511" s="150" t="s">
        <v>1773</v>
      </c>
      <c r="C511" s="150" t="s">
        <v>1170</v>
      </c>
      <c r="D511" s="150" t="s">
        <v>1344</v>
      </c>
      <c r="E511" s="150" t="s">
        <v>1345</v>
      </c>
      <c r="F511" s="149">
        <v>0.21</v>
      </c>
      <c r="G511" s="149">
        <v>0</v>
      </c>
      <c r="H511" s="149">
        <v>0</v>
      </c>
      <c r="I511" s="199">
        <v>0</v>
      </c>
      <c r="J511" s="199">
        <v>0</v>
      </c>
      <c r="K511" s="149">
        <v>0</v>
      </c>
      <c r="L511" s="149">
        <v>0</v>
      </c>
      <c r="M511" s="149">
        <v>0</v>
      </c>
      <c r="N511" s="149">
        <v>0</v>
      </c>
      <c r="O511" s="149">
        <v>0</v>
      </c>
      <c r="P511" s="149">
        <v>0.21</v>
      </c>
      <c r="Q511" s="199">
        <v>0</v>
      </c>
      <c r="R511" s="199">
        <v>0.21</v>
      </c>
      <c r="S511" s="149">
        <v>0</v>
      </c>
      <c r="T511" s="149">
        <v>0</v>
      </c>
      <c r="U511" s="149">
        <v>0</v>
      </c>
      <c r="V511" s="149">
        <v>0</v>
      </c>
      <c r="W511" s="149">
        <v>0</v>
      </c>
    </row>
    <row r="512" customHeight="1" spans="1:23">
      <c r="A512" s="150"/>
      <c r="B512" s="150"/>
      <c r="C512" s="150"/>
      <c r="D512" s="150" t="s">
        <v>1194</v>
      </c>
      <c r="E512" s="150" t="s">
        <v>1775</v>
      </c>
      <c r="F512" s="149">
        <v>326.89</v>
      </c>
      <c r="G512" s="149">
        <v>0</v>
      </c>
      <c r="H512" s="149">
        <v>0</v>
      </c>
      <c r="I512" s="199">
        <v>0</v>
      </c>
      <c r="J512" s="199">
        <v>0</v>
      </c>
      <c r="K512" s="149">
        <v>0</v>
      </c>
      <c r="L512" s="149">
        <v>0</v>
      </c>
      <c r="M512" s="149">
        <v>0</v>
      </c>
      <c r="N512" s="149">
        <v>0</v>
      </c>
      <c r="O512" s="149">
        <v>0</v>
      </c>
      <c r="P512" s="149">
        <v>326.89</v>
      </c>
      <c r="Q512" s="199">
        <v>0</v>
      </c>
      <c r="R512" s="199">
        <v>0</v>
      </c>
      <c r="S512" s="149">
        <v>326.89</v>
      </c>
      <c r="T512" s="149">
        <v>0</v>
      </c>
      <c r="U512" s="149">
        <v>0</v>
      </c>
      <c r="V512" s="149">
        <v>0</v>
      </c>
      <c r="W512" s="149">
        <v>0</v>
      </c>
    </row>
    <row r="513" customHeight="1" spans="1:23">
      <c r="A513" s="150"/>
      <c r="B513" s="150"/>
      <c r="C513" s="150"/>
      <c r="D513" s="150" t="s">
        <v>1204</v>
      </c>
      <c r="E513" s="150" t="s">
        <v>1205</v>
      </c>
      <c r="F513" s="149">
        <v>16.26</v>
      </c>
      <c r="G513" s="149">
        <v>0</v>
      </c>
      <c r="H513" s="149">
        <v>0</v>
      </c>
      <c r="I513" s="199">
        <v>0</v>
      </c>
      <c r="J513" s="199">
        <v>0</v>
      </c>
      <c r="K513" s="149">
        <v>0</v>
      </c>
      <c r="L513" s="149">
        <v>0</v>
      </c>
      <c r="M513" s="149">
        <v>0</v>
      </c>
      <c r="N513" s="149">
        <v>0</v>
      </c>
      <c r="O513" s="149">
        <v>0</v>
      </c>
      <c r="P513" s="149">
        <v>16.26</v>
      </c>
      <c r="Q513" s="199">
        <v>0</v>
      </c>
      <c r="R513" s="199">
        <v>0</v>
      </c>
      <c r="S513" s="149">
        <v>16.26</v>
      </c>
      <c r="T513" s="149">
        <v>0</v>
      </c>
      <c r="U513" s="149">
        <v>0</v>
      </c>
      <c r="V513" s="149">
        <v>0</v>
      </c>
      <c r="W513" s="149">
        <v>0</v>
      </c>
    </row>
    <row r="514" customHeight="1" spans="1:23">
      <c r="A514" s="150" t="s">
        <v>1611</v>
      </c>
      <c r="B514" s="150" t="s">
        <v>1773</v>
      </c>
      <c r="C514" s="150" t="s">
        <v>1196</v>
      </c>
      <c r="D514" s="150" t="s">
        <v>1206</v>
      </c>
      <c r="E514" s="150" t="s">
        <v>1207</v>
      </c>
      <c r="F514" s="149">
        <v>11.49</v>
      </c>
      <c r="G514" s="149">
        <v>0</v>
      </c>
      <c r="H514" s="149">
        <v>0</v>
      </c>
      <c r="I514" s="199">
        <v>0</v>
      </c>
      <c r="J514" s="199">
        <v>0</v>
      </c>
      <c r="K514" s="149">
        <v>0</v>
      </c>
      <c r="L514" s="149">
        <v>0</v>
      </c>
      <c r="M514" s="149">
        <v>0</v>
      </c>
      <c r="N514" s="149">
        <v>0</v>
      </c>
      <c r="O514" s="149">
        <v>0</v>
      </c>
      <c r="P514" s="149">
        <v>11.49</v>
      </c>
      <c r="Q514" s="199">
        <v>0</v>
      </c>
      <c r="R514" s="199">
        <v>0</v>
      </c>
      <c r="S514" s="149">
        <v>11.49</v>
      </c>
      <c r="T514" s="149">
        <v>0</v>
      </c>
      <c r="U514" s="149">
        <v>0</v>
      </c>
      <c r="V514" s="149">
        <v>0</v>
      </c>
      <c r="W514" s="149">
        <v>0</v>
      </c>
    </row>
    <row r="515" customHeight="1" spans="1:23">
      <c r="A515" s="150" t="s">
        <v>1611</v>
      </c>
      <c r="B515" s="150" t="s">
        <v>1773</v>
      </c>
      <c r="C515" s="150" t="s">
        <v>1196</v>
      </c>
      <c r="D515" s="150" t="s">
        <v>1221</v>
      </c>
      <c r="E515" s="150" t="s">
        <v>1222</v>
      </c>
      <c r="F515" s="149">
        <v>1.62</v>
      </c>
      <c r="G515" s="149">
        <v>0</v>
      </c>
      <c r="H515" s="149">
        <v>0</v>
      </c>
      <c r="I515" s="199">
        <v>0</v>
      </c>
      <c r="J515" s="199">
        <v>0</v>
      </c>
      <c r="K515" s="149">
        <v>0</v>
      </c>
      <c r="L515" s="149">
        <v>0</v>
      </c>
      <c r="M515" s="149">
        <v>0</v>
      </c>
      <c r="N515" s="149">
        <v>0</v>
      </c>
      <c r="O515" s="149">
        <v>0</v>
      </c>
      <c r="P515" s="149">
        <v>1.62</v>
      </c>
      <c r="Q515" s="199">
        <v>0</v>
      </c>
      <c r="R515" s="199">
        <v>0</v>
      </c>
      <c r="S515" s="149">
        <v>1.62</v>
      </c>
      <c r="T515" s="149">
        <v>0</v>
      </c>
      <c r="U515" s="149">
        <v>0</v>
      </c>
      <c r="V515" s="149">
        <v>0</v>
      </c>
      <c r="W515" s="149">
        <v>0</v>
      </c>
    </row>
    <row r="516" customHeight="1" spans="1:23">
      <c r="A516" s="150" t="s">
        <v>1611</v>
      </c>
      <c r="B516" s="150" t="s">
        <v>1773</v>
      </c>
      <c r="C516" s="150" t="s">
        <v>1196</v>
      </c>
      <c r="D516" s="150" t="s">
        <v>1223</v>
      </c>
      <c r="E516" s="150" t="s">
        <v>1224</v>
      </c>
      <c r="F516" s="149">
        <v>0.74</v>
      </c>
      <c r="G516" s="149">
        <v>0</v>
      </c>
      <c r="H516" s="149">
        <v>0</v>
      </c>
      <c r="I516" s="199">
        <v>0</v>
      </c>
      <c r="J516" s="199">
        <v>0</v>
      </c>
      <c r="K516" s="149">
        <v>0</v>
      </c>
      <c r="L516" s="149">
        <v>0</v>
      </c>
      <c r="M516" s="149">
        <v>0</v>
      </c>
      <c r="N516" s="149">
        <v>0</v>
      </c>
      <c r="O516" s="149">
        <v>0</v>
      </c>
      <c r="P516" s="149">
        <v>0.74</v>
      </c>
      <c r="Q516" s="199">
        <v>0</v>
      </c>
      <c r="R516" s="199">
        <v>0</v>
      </c>
      <c r="S516" s="149">
        <v>0.74</v>
      </c>
      <c r="T516" s="149">
        <v>0</v>
      </c>
      <c r="U516" s="149">
        <v>0</v>
      </c>
      <c r="V516" s="149">
        <v>0</v>
      </c>
      <c r="W516" s="149">
        <v>0</v>
      </c>
    </row>
    <row r="517" customHeight="1" spans="1:23">
      <c r="A517" s="150" t="s">
        <v>1611</v>
      </c>
      <c r="B517" s="150" t="s">
        <v>1773</v>
      </c>
      <c r="C517" s="150" t="s">
        <v>1196</v>
      </c>
      <c r="D517" s="150" t="s">
        <v>1225</v>
      </c>
      <c r="E517" s="150" t="s">
        <v>1226</v>
      </c>
      <c r="F517" s="149">
        <v>2.41</v>
      </c>
      <c r="G517" s="149">
        <v>0</v>
      </c>
      <c r="H517" s="149">
        <v>0</v>
      </c>
      <c r="I517" s="199">
        <v>0</v>
      </c>
      <c r="J517" s="199">
        <v>0</v>
      </c>
      <c r="K517" s="149">
        <v>0</v>
      </c>
      <c r="L517" s="149">
        <v>0</v>
      </c>
      <c r="M517" s="149">
        <v>0</v>
      </c>
      <c r="N517" s="149">
        <v>0</v>
      </c>
      <c r="O517" s="149">
        <v>0</v>
      </c>
      <c r="P517" s="149">
        <v>2.41</v>
      </c>
      <c r="Q517" s="199">
        <v>0</v>
      </c>
      <c r="R517" s="199">
        <v>0</v>
      </c>
      <c r="S517" s="149">
        <v>2.41</v>
      </c>
      <c r="T517" s="149">
        <v>0</v>
      </c>
      <c r="U517" s="149">
        <v>0</v>
      </c>
      <c r="V517" s="149">
        <v>0</v>
      </c>
      <c r="W517" s="149">
        <v>0</v>
      </c>
    </row>
    <row r="518" customHeight="1" spans="1:23">
      <c r="A518" s="150"/>
      <c r="B518" s="150"/>
      <c r="C518" s="150"/>
      <c r="D518" s="150" t="s">
        <v>1159</v>
      </c>
      <c r="E518" s="150" t="s">
        <v>1160</v>
      </c>
      <c r="F518" s="149">
        <v>8.35</v>
      </c>
      <c r="G518" s="149">
        <v>0</v>
      </c>
      <c r="H518" s="149">
        <v>0</v>
      </c>
      <c r="I518" s="199">
        <v>0</v>
      </c>
      <c r="J518" s="199">
        <v>0</v>
      </c>
      <c r="K518" s="149">
        <v>0</v>
      </c>
      <c r="L518" s="149">
        <v>0</v>
      </c>
      <c r="M518" s="149">
        <v>0</v>
      </c>
      <c r="N518" s="149">
        <v>0</v>
      </c>
      <c r="O518" s="149">
        <v>0</v>
      </c>
      <c r="P518" s="149">
        <v>8.35</v>
      </c>
      <c r="Q518" s="199">
        <v>0</v>
      </c>
      <c r="R518" s="199">
        <v>0</v>
      </c>
      <c r="S518" s="149">
        <v>8.35</v>
      </c>
      <c r="T518" s="149">
        <v>0</v>
      </c>
      <c r="U518" s="149">
        <v>0</v>
      </c>
      <c r="V518" s="149">
        <v>0</v>
      </c>
      <c r="W518" s="149">
        <v>0</v>
      </c>
    </row>
    <row r="519" customHeight="1" spans="1:23">
      <c r="A519" s="150" t="s">
        <v>1611</v>
      </c>
      <c r="B519" s="150" t="s">
        <v>1773</v>
      </c>
      <c r="C519" s="150" t="s">
        <v>1196</v>
      </c>
      <c r="D519" s="150" t="s">
        <v>1162</v>
      </c>
      <c r="E519" s="150" t="s">
        <v>1163</v>
      </c>
      <c r="F519" s="149">
        <v>8.35</v>
      </c>
      <c r="G519" s="149">
        <v>0</v>
      </c>
      <c r="H519" s="149">
        <v>0</v>
      </c>
      <c r="I519" s="199">
        <v>0</v>
      </c>
      <c r="J519" s="199">
        <v>0</v>
      </c>
      <c r="K519" s="149">
        <v>0</v>
      </c>
      <c r="L519" s="149">
        <v>0</v>
      </c>
      <c r="M519" s="149">
        <v>0</v>
      </c>
      <c r="N519" s="149">
        <v>0</v>
      </c>
      <c r="O519" s="149">
        <v>0</v>
      </c>
      <c r="P519" s="149">
        <v>8.35</v>
      </c>
      <c r="Q519" s="199">
        <v>0</v>
      </c>
      <c r="R519" s="199">
        <v>0</v>
      </c>
      <c r="S519" s="149">
        <v>8.35</v>
      </c>
      <c r="T519" s="149">
        <v>0</v>
      </c>
      <c r="U519" s="149">
        <v>0</v>
      </c>
      <c r="V519" s="149">
        <v>0</v>
      </c>
      <c r="W519" s="149">
        <v>0</v>
      </c>
    </row>
    <row r="520" customHeight="1" spans="1:23">
      <c r="A520" s="150"/>
      <c r="B520" s="150"/>
      <c r="C520" s="150"/>
      <c r="D520" s="150" t="s">
        <v>1189</v>
      </c>
      <c r="E520" s="150" t="s">
        <v>1190</v>
      </c>
      <c r="F520" s="149">
        <v>8.77</v>
      </c>
      <c r="G520" s="149">
        <v>0</v>
      </c>
      <c r="H520" s="149">
        <v>0</v>
      </c>
      <c r="I520" s="199">
        <v>0</v>
      </c>
      <c r="J520" s="199">
        <v>0</v>
      </c>
      <c r="K520" s="149">
        <v>0</v>
      </c>
      <c r="L520" s="149">
        <v>0</v>
      </c>
      <c r="M520" s="149">
        <v>0</v>
      </c>
      <c r="N520" s="149">
        <v>0</v>
      </c>
      <c r="O520" s="149">
        <v>0</v>
      </c>
      <c r="P520" s="149">
        <v>8.77</v>
      </c>
      <c r="Q520" s="199">
        <v>0</v>
      </c>
      <c r="R520" s="199">
        <v>0</v>
      </c>
      <c r="S520" s="149">
        <v>8.77</v>
      </c>
      <c r="T520" s="149">
        <v>0</v>
      </c>
      <c r="U520" s="149">
        <v>0</v>
      </c>
      <c r="V520" s="149">
        <v>0</v>
      </c>
      <c r="W520" s="149">
        <v>0</v>
      </c>
    </row>
    <row r="521" customHeight="1" spans="1:23">
      <c r="A521" s="150" t="s">
        <v>1611</v>
      </c>
      <c r="B521" s="150" t="s">
        <v>1773</v>
      </c>
      <c r="C521" s="150" t="s">
        <v>1196</v>
      </c>
      <c r="D521" s="150" t="s">
        <v>1191</v>
      </c>
      <c r="E521" s="150" t="s">
        <v>1192</v>
      </c>
      <c r="F521" s="149">
        <v>8.77</v>
      </c>
      <c r="G521" s="149">
        <v>0</v>
      </c>
      <c r="H521" s="149">
        <v>0</v>
      </c>
      <c r="I521" s="199">
        <v>0</v>
      </c>
      <c r="J521" s="199">
        <v>0</v>
      </c>
      <c r="K521" s="149">
        <v>0</v>
      </c>
      <c r="L521" s="149">
        <v>0</v>
      </c>
      <c r="M521" s="149">
        <v>0</v>
      </c>
      <c r="N521" s="149">
        <v>0</v>
      </c>
      <c r="O521" s="149">
        <v>0</v>
      </c>
      <c r="P521" s="149">
        <v>8.77</v>
      </c>
      <c r="Q521" s="199">
        <v>0</v>
      </c>
      <c r="R521" s="199">
        <v>0</v>
      </c>
      <c r="S521" s="149">
        <v>8.77</v>
      </c>
      <c r="T521" s="149">
        <v>0</v>
      </c>
      <c r="U521" s="149">
        <v>0</v>
      </c>
      <c r="V521" s="149">
        <v>0</v>
      </c>
      <c r="W521" s="149">
        <v>0</v>
      </c>
    </row>
    <row r="522" customHeight="1" spans="1:23">
      <c r="A522" s="150"/>
      <c r="B522" s="150"/>
      <c r="C522" s="150"/>
      <c r="D522" s="150" t="s">
        <v>1298</v>
      </c>
      <c r="E522" s="150" t="s">
        <v>1299</v>
      </c>
      <c r="F522" s="149">
        <v>9.71</v>
      </c>
      <c r="G522" s="149">
        <v>0</v>
      </c>
      <c r="H522" s="149">
        <v>0</v>
      </c>
      <c r="I522" s="199">
        <v>0</v>
      </c>
      <c r="J522" s="199">
        <v>0</v>
      </c>
      <c r="K522" s="149">
        <v>0</v>
      </c>
      <c r="L522" s="149">
        <v>0</v>
      </c>
      <c r="M522" s="149">
        <v>0</v>
      </c>
      <c r="N522" s="149">
        <v>0</v>
      </c>
      <c r="O522" s="149">
        <v>0</v>
      </c>
      <c r="P522" s="149">
        <v>9.71</v>
      </c>
      <c r="Q522" s="199">
        <v>0</v>
      </c>
      <c r="R522" s="199">
        <v>0</v>
      </c>
      <c r="S522" s="149">
        <v>9.71</v>
      </c>
      <c r="T522" s="149">
        <v>0</v>
      </c>
      <c r="U522" s="149">
        <v>0</v>
      </c>
      <c r="V522" s="149">
        <v>0</v>
      </c>
      <c r="W522" s="149">
        <v>0</v>
      </c>
    </row>
    <row r="523" customHeight="1" spans="1:23">
      <c r="A523" s="150" t="s">
        <v>1611</v>
      </c>
      <c r="B523" s="150" t="s">
        <v>1773</v>
      </c>
      <c r="C523" s="150" t="s">
        <v>1196</v>
      </c>
      <c r="D523" s="150" t="s">
        <v>1301</v>
      </c>
      <c r="E523" s="150" t="s">
        <v>1302</v>
      </c>
      <c r="F523" s="149">
        <v>9.71</v>
      </c>
      <c r="G523" s="149">
        <v>0</v>
      </c>
      <c r="H523" s="149">
        <v>0</v>
      </c>
      <c r="I523" s="199">
        <v>0</v>
      </c>
      <c r="J523" s="199">
        <v>0</v>
      </c>
      <c r="K523" s="149">
        <v>0</v>
      </c>
      <c r="L523" s="149">
        <v>0</v>
      </c>
      <c r="M523" s="149">
        <v>0</v>
      </c>
      <c r="N523" s="149">
        <v>0</v>
      </c>
      <c r="O523" s="149">
        <v>0</v>
      </c>
      <c r="P523" s="149">
        <v>9.71</v>
      </c>
      <c r="Q523" s="199">
        <v>0</v>
      </c>
      <c r="R523" s="199">
        <v>0</v>
      </c>
      <c r="S523" s="149">
        <v>9.71</v>
      </c>
      <c r="T523" s="149">
        <v>0</v>
      </c>
      <c r="U523" s="149">
        <v>0</v>
      </c>
      <c r="V523" s="149">
        <v>0</v>
      </c>
      <c r="W523" s="149">
        <v>0</v>
      </c>
    </row>
    <row r="524" customHeight="1" spans="1:23">
      <c r="A524" s="150"/>
      <c r="B524" s="150"/>
      <c r="C524" s="150"/>
      <c r="D524" s="150" t="s">
        <v>1490</v>
      </c>
      <c r="E524" s="150" t="s">
        <v>1491</v>
      </c>
      <c r="F524" s="149">
        <v>8.22</v>
      </c>
      <c r="G524" s="149">
        <v>0</v>
      </c>
      <c r="H524" s="149">
        <v>0</v>
      </c>
      <c r="I524" s="199">
        <v>0</v>
      </c>
      <c r="J524" s="199">
        <v>0</v>
      </c>
      <c r="K524" s="149">
        <v>0</v>
      </c>
      <c r="L524" s="149">
        <v>0</v>
      </c>
      <c r="M524" s="149">
        <v>0</v>
      </c>
      <c r="N524" s="149">
        <v>0</v>
      </c>
      <c r="O524" s="149">
        <v>0</v>
      </c>
      <c r="P524" s="149">
        <v>8.22</v>
      </c>
      <c r="Q524" s="199">
        <v>0</v>
      </c>
      <c r="R524" s="199">
        <v>0</v>
      </c>
      <c r="S524" s="149">
        <v>8.22</v>
      </c>
      <c r="T524" s="149">
        <v>0</v>
      </c>
      <c r="U524" s="149">
        <v>0</v>
      </c>
      <c r="V524" s="149">
        <v>0</v>
      </c>
      <c r="W524" s="149">
        <v>0</v>
      </c>
    </row>
    <row r="525" customHeight="1" spans="1:23">
      <c r="A525" s="150" t="s">
        <v>1611</v>
      </c>
      <c r="B525" s="150" t="s">
        <v>1773</v>
      </c>
      <c r="C525" s="150" t="s">
        <v>1196</v>
      </c>
      <c r="D525" s="150" t="s">
        <v>1492</v>
      </c>
      <c r="E525" s="150" t="s">
        <v>1493</v>
      </c>
      <c r="F525" s="149">
        <v>8.22</v>
      </c>
      <c r="G525" s="149">
        <v>0</v>
      </c>
      <c r="H525" s="149">
        <v>0</v>
      </c>
      <c r="I525" s="199">
        <v>0</v>
      </c>
      <c r="J525" s="199">
        <v>0</v>
      </c>
      <c r="K525" s="149">
        <v>0</v>
      </c>
      <c r="L525" s="149">
        <v>0</v>
      </c>
      <c r="M525" s="149">
        <v>0</v>
      </c>
      <c r="N525" s="149">
        <v>0</v>
      </c>
      <c r="O525" s="149">
        <v>0</v>
      </c>
      <c r="P525" s="149">
        <v>8.22</v>
      </c>
      <c r="Q525" s="199">
        <v>0</v>
      </c>
      <c r="R525" s="199">
        <v>0</v>
      </c>
      <c r="S525" s="149">
        <v>8.22</v>
      </c>
      <c r="T525" s="149">
        <v>0</v>
      </c>
      <c r="U525" s="149">
        <v>0</v>
      </c>
      <c r="V525" s="149">
        <v>0</v>
      </c>
      <c r="W525" s="149">
        <v>0</v>
      </c>
    </row>
    <row r="526" customHeight="1" spans="1:23">
      <c r="A526" s="150"/>
      <c r="B526" s="150"/>
      <c r="C526" s="150"/>
      <c r="D526" s="150" t="s">
        <v>1507</v>
      </c>
      <c r="E526" s="150" t="s">
        <v>1508</v>
      </c>
      <c r="F526" s="149">
        <v>4.4</v>
      </c>
      <c r="G526" s="149">
        <v>0</v>
      </c>
      <c r="H526" s="149">
        <v>0</v>
      </c>
      <c r="I526" s="199">
        <v>0</v>
      </c>
      <c r="J526" s="199">
        <v>0</v>
      </c>
      <c r="K526" s="149">
        <v>0</v>
      </c>
      <c r="L526" s="149">
        <v>0</v>
      </c>
      <c r="M526" s="149">
        <v>0</v>
      </c>
      <c r="N526" s="149">
        <v>0</v>
      </c>
      <c r="O526" s="149">
        <v>0</v>
      </c>
      <c r="P526" s="149">
        <v>4.4</v>
      </c>
      <c r="Q526" s="199">
        <v>0</v>
      </c>
      <c r="R526" s="199">
        <v>0</v>
      </c>
      <c r="S526" s="149">
        <v>4.4</v>
      </c>
      <c r="T526" s="149">
        <v>0</v>
      </c>
      <c r="U526" s="149">
        <v>0</v>
      </c>
      <c r="V526" s="149">
        <v>0</v>
      </c>
      <c r="W526" s="149">
        <v>0</v>
      </c>
    </row>
    <row r="527" customHeight="1" spans="1:23">
      <c r="A527" s="150" t="s">
        <v>1611</v>
      </c>
      <c r="B527" s="150" t="s">
        <v>1773</v>
      </c>
      <c r="C527" s="150" t="s">
        <v>1196</v>
      </c>
      <c r="D527" s="150" t="s">
        <v>1509</v>
      </c>
      <c r="E527" s="150" t="s">
        <v>1510</v>
      </c>
      <c r="F527" s="149">
        <v>4.4</v>
      </c>
      <c r="G527" s="149">
        <v>0</v>
      </c>
      <c r="H527" s="149">
        <v>0</v>
      </c>
      <c r="I527" s="199">
        <v>0</v>
      </c>
      <c r="J527" s="199">
        <v>0</v>
      </c>
      <c r="K527" s="149">
        <v>0</v>
      </c>
      <c r="L527" s="149">
        <v>0</v>
      </c>
      <c r="M527" s="149">
        <v>0</v>
      </c>
      <c r="N527" s="149">
        <v>0</v>
      </c>
      <c r="O527" s="149">
        <v>0</v>
      </c>
      <c r="P527" s="149">
        <v>4.4</v>
      </c>
      <c r="Q527" s="199">
        <v>0</v>
      </c>
      <c r="R527" s="199">
        <v>0</v>
      </c>
      <c r="S527" s="149">
        <v>4.4</v>
      </c>
      <c r="T527" s="149">
        <v>0</v>
      </c>
      <c r="U527" s="149">
        <v>0</v>
      </c>
      <c r="V527" s="149">
        <v>0</v>
      </c>
      <c r="W527" s="149">
        <v>0</v>
      </c>
    </row>
    <row r="528" customHeight="1" spans="1:23">
      <c r="A528" s="150"/>
      <c r="B528" s="150"/>
      <c r="C528" s="150"/>
      <c r="D528" s="150" t="s">
        <v>1374</v>
      </c>
      <c r="E528" s="150" t="s">
        <v>1375</v>
      </c>
      <c r="F528" s="149">
        <v>3.78</v>
      </c>
      <c r="G528" s="149">
        <v>0</v>
      </c>
      <c r="H528" s="149">
        <v>0</v>
      </c>
      <c r="I528" s="199">
        <v>0</v>
      </c>
      <c r="J528" s="199">
        <v>0</v>
      </c>
      <c r="K528" s="149">
        <v>0</v>
      </c>
      <c r="L528" s="149">
        <v>0</v>
      </c>
      <c r="M528" s="149">
        <v>0</v>
      </c>
      <c r="N528" s="149">
        <v>0</v>
      </c>
      <c r="O528" s="149">
        <v>0</v>
      </c>
      <c r="P528" s="149">
        <v>3.78</v>
      </c>
      <c r="Q528" s="199">
        <v>0</v>
      </c>
      <c r="R528" s="199">
        <v>0</v>
      </c>
      <c r="S528" s="149">
        <v>3.78</v>
      </c>
      <c r="T528" s="149">
        <v>0</v>
      </c>
      <c r="U528" s="149">
        <v>0</v>
      </c>
      <c r="V528" s="149">
        <v>0</v>
      </c>
      <c r="W528" s="149">
        <v>0</v>
      </c>
    </row>
    <row r="529" customHeight="1" spans="1:23">
      <c r="A529" s="150" t="s">
        <v>1611</v>
      </c>
      <c r="B529" s="150" t="s">
        <v>1773</v>
      </c>
      <c r="C529" s="150" t="s">
        <v>1196</v>
      </c>
      <c r="D529" s="150" t="s">
        <v>1376</v>
      </c>
      <c r="E529" s="150" t="s">
        <v>1377</v>
      </c>
      <c r="F529" s="149">
        <v>3.78</v>
      </c>
      <c r="G529" s="149">
        <v>0</v>
      </c>
      <c r="H529" s="149">
        <v>0</v>
      </c>
      <c r="I529" s="199">
        <v>0</v>
      </c>
      <c r="J529" s="199">
        <v>0</v>
      </c>
      <c r="K529" s="149">
        <v>0</v>
      </c>
      <c r="L529" s="149">
        <v>0</v>
      </c>
      <c r="M529" s="149">
        <v>0</v>
      </c>
      <c r="N529" s="149">
        <v>0</v>
      </c>
      <c r="O529" s="149">
        <v>0</v>
      </c>
      <c r="P529" s="149">
        <v>3.78</v>
      </c>
      <c r="Q529" s="199">
        <v>0</v>
      </c>
      <c r="R529" s="199">
        <v>0</v>
      </c>
      <c r="S529" s="149">
        <v>3.78</v>
      </c>
      <c r="T529" s="149">
        <v>0</v>
      </c>
      <c r="U529" s="149">
        <v>0</v>
      </c>
      <c r="V529" s="149">
        <v>0</v>
      </c>
      <c r="W529" s="149">
        <v>0</v>
      </c>
    </row>
    <row r="530" customHeight="1" spans="1:23">
      <c r="A530" s="150"/>
      <c r="B530" s="150"/>
      <c r="C530" s="150"/>
      <c r="D530" s="150" t="s">
        <v>1279</v>
      </c>
      <c r="E530" s="150" t="s">
        <v>1280</v>
      </c>
      <c r="F530" s="149">
        <v>4.02</v>
      </c>
      <c r="G530" s="149">
        <v>0</v>
      </c>
      <c r="H530" s="149">
        <v>0</v>
      </c>
      <c r="I530" s="199">
        <v>0</v>
      </c>
      <c r="J530" s="199">
        <v>0</v>
      </c>
      <c r="K530" s="149">
        <v>0</v>
      </c>
      <c r="L530" s="149">
        <v>0</v>
      </c>
      <c r="M530" s="149">
        <v>0</v>
      </c>
      <c r="N530" s="149">
        <v>0</v>
      </c>
      <c r="O530" s="149">
        <v>0</v>
      </c>
      <c r="P530" s="149">
        <v>4.02</v>
      </c>
      <c r="Q530" s="199">
        <v>0</v>
      </c>
      <c r="R530" s="199">
        <v>0</v>
      </c>
      <c r="S530" s="149">
        <v>4.02</v>
      </c>
      <c r="T530" s="149">
        <v>0</v>
      </c>
      <c r="U530" s="149">
        <v>0</v>
      </c>
      <c r="V530" s="149">
        <v>0</v>
      </c>
      <c r="W530" s="149">
        <v>0</v>
      </c>
    </row>
    <row r="531" customHeight="1" spans="1:23">
      <c r="A531" s="150" t="s">
        <v>1611</v>
      </c>
      <c r="B531" s="150" t="s">
        <v>1773</v>
      </c>
      <c r="C531" s="150" t="s">
        <v>1196</v>
      </c>
      <c r="D531" s="150" t="s">
        <v>1281</v>
      </c>
      <c r="E531" s="150" t="s">
        <v>1282</v>
      </c>
      <c r="F531" s="149">
        <v>4.02</v>
      </c>
      <c r="G531" s="149">
        <v>0</v>
      </c>
      <c r="H531" s="149">
        <v>0</v>
      </c>
      <c r="I531" s="199">
        <v>0</v>
      </c>
      <c r="J531" s="199">
        <v>0</v>
      </c>
      <c r="K531" s="149">
        <v>0</v>
      </c>
      <c r="L531" s="149">
        <v>0</v>
      </c>
      <c r="M531" s="149">
        <v>0</v>
      </c>
      <c r="N531" s="149">
        <v>0</v>
      </c>
      <c r="O531" s="149">
        <v>0</v>
      </c>
      <c r="P531" s="149">
        <v>4.02</v>
      </c>
      <c r="Q531" s="199">
        <v>0</v>
      </c>
      <c r="R531" s="199">
        <v>0</v>
      </c>
      <c r="S531" s="149">
        <v>4.02</v>
      </c>
      <c r="T531" s="149">
        <v>0</v>
      </c>
      <c r="U531" s="149">
        <v>0</v>
      </c>
      <c r="V531" s="149">
        <v>0</v>
      </c>
      <c r="W531" s="149">
        <v>0</v>
      </c>
    </row>
    <row r="532" customHeight="1" spans="1:23">
      <c r="A532" s="150"/>
      <c r="B532" s="150"/>
      <c r="C532" s="150"/>
      <c r="D532" s="150" t="s">
        <v>1261</v>
      </c>
      <c r="E532" s="150" t="s">
        <v>1262</v>
      </c>
      <c r="F532" s="149">
        <v>4.65</v>
      </c>
      <c r="G532" s="149">
        <v>0</v>
      </c>
      <c r="H532" s="149">
        <v>0</v>
      </c>
      <c r="I532" s="199">
        <v>0</v>
      </c>
      <c r="J532" s="199">
        <v>0</v>
      </c>
      <c r="K532" s="149">
        <v>0</v>
      </c>
      <c r="L532" s="149">
        <v>0</v>
      </c>
      <c r="M532" s="149">
        <v>0</v>
      </c>
      <c r="N532" s="149">
        <v>0</v>
      </c>
      <c r="O532" s="149">
        <v>0</v>
      </c>
      <c r="P532" s="149">
        <v>4.65</v>
      </c>
      <c r="Q532" s="199">
        <v>0</v>
      </c>
      <c r="R532" s="199">
        <v>0</v>
      </c>
      <c r="S532" s="149">
        <v>4.65</v>
      </c>
      <c r="T532" s="149">
        <v>0</v>
      </c>
      <c r="U532" s="149">
        <v>0</v>
      </c>
      <c r="V532" s="149">
        <v>0</v>
      </c>
      <c r="W532" s="149">
        <v>0</v>
      </c>
    </row>
    <row r="533" customHeight="1" spans="1:23">
      <c r="A533" s="150" t="s">
        <v>1611</v>
      </c>
      <c r="B533" s="150" t="s">
        <v>1773</v>
      </c>
      <c r="C533" s="150" t="s">
        <v>1196</v>
      </c>
      <c r="D533" s="150" t="s">
        <v>1263</v>
      </c>
      <c r="E533" s="150" t="s">
        <v>1264</v>
      </c>
      <c r="F533" s="149">
        <v>4.65</v>
      </c>
      <c r="G533" s="149">
        <v>0</v>
      </c>
      <c r="H533" s="149">
        <v>0</v>
      </c>
      <c r="I533" s="199">
        <v>0</v>
      </c>
      <c r="J533" s="199">
        <v>0</v>
      </c>
      <c r="K533" s="149">
        <v>0</v>
      </c>
      <c r="L533" s="149">
        <v>0</v>
      </c>
      <c r="M533" s="149">
        <v>0</v>
      </c>
      <c r="N533" s="149">
        <v>0</v>
      </c>
      <c r="O533" s="149">
        <v>0</v>
      </c>
      <c r="P533" s="149">
        <v>4.65</v>
      </c>
      <c r="Q533" s="199">
        <v>0</v>
      </c>
      <c r="R533" s="199">
        <v>0</v>
      </c>
      <c r="S533" s="149">
        <v>4.65</v>
      </c>
      <c r="T533" s="149">
        <v>0</v>
      </c>
      <c r="U533" s="149">
        <v>0</v>
      </c>
      <c r="V533" s="149">
        <v>0</v>
      </c>
      <c r="W533" s="149">
        <v>0</v>
      </c>
    </row>
    <row r="534" customHeight="1" spans="1:23">
      <c r="A534" s="150"/>
      <c r="B534" s="150"/>
      <c r="C534" s="150"/>
      <c r="D534" s="150" t="s">
        <v>1322</v>
      </c>
      <c r="E534" s="150" t="s">
        <v>1323</v>
      </c>
      <c r="F534" s="149">
        <v>2.48</v>
      </c>
      <c r="G534" s="149">
        <v>0</v>
      </c>
      <c r="H534" s="149">
        <v>0</v>
      </c>
      <c r="I534" s="199">
        <v>0</v>
      </c>
      <c r="J534" s="199">
        <v>0</v>
      </c>
      <c r="K534" s="149">
        <v>0</v>
      </c>
      <c r="L534" s="149">
        <v>0</v>
      </c>
      <c r="M534" s="149">
        <v>0</v>
      </c>
      <c r="N534" s="149">
        <v>0</v>
      </c>
      <c r="O534" s="149">
        <v>0</v>
      </c>
      <c r="P534" s="149">
        <v>2.48</v>
      </c>
      <c r="Q534" s="199">
        <v>0</v>
      </c>
      <c r="R534" s="199">
        <v>0</v>
      </c>
      <c r="S534" s="149">
        <v>2.48</v>
      </c>
      <c r="T534" s="149">
        <v>0</v>
      </c>
      <c r="U534" s="149">
        <v>0</v>
      </c>
      <c r="V534" s="149">
        <v>0</v>
      </c>
      <c r="W534" s="149">
        <v>0</v>
      </c>
    </row>
    <row r="535" customHeight="1" spans="1:23">
      <c r="A535" s="150" t="s">
        <v>1611</v>
      </c>
      <c r="B535" s="150" t="s">
        <v>1773</v>
      </c>
      <c r="C535" s="150" t="s">
        <v>1196</v>
      </c>
      <c r="D535" s="150" t="s">
        <v>1325</v>
      </c>
      <c r="E535" s="150" t="s">
        <v>1326</v>
      </c>
      <c r="F535" s="149">
        <v>2.48</v>
      </c>
      <c r="G535" s="149">
        <v>0</v>
      </c>
      <c r="H535" s="149">
        <v>0</v>
      </c>
      <c r="I535" s="199">
        <v>0</v>
      </c>
      <c r="J535" s="199">
        <v>0</v>
      </c>
      <c r="K535" s="149">
        <v>0</v>
      </c>
      <c r="L535" s="149">
        <v>0</v>
      </c>
      <c r="M535" s="149">
        <v>0</v>
      </c>
      <c r="N535" s="149">
        <v>0</v>
      </c>
      <c r="O535" s="149">
        <v>0</v>
      </c>
      <c r="P535" s="149">
        <v>2.48</v>
      </c>
      <c r="Q535" s="199">
        <v>0</v>
      </c>
      <c r="R535" s="199">
        <v>0</v>
      </c>
      <c r="S535" s="149">
        <v>2.48</v>
      </c>
      <c r="T535" s="149">
        <v>0</v>
      </c>
      <c r="U535" s="149">
        <v>0</v>
      </c>
      <c r="V535" s="149">
        <v>0</v>
      </c>
      <c r="W535" s="149">
        <v>0</v>
      </c>
    </row>
    <row r="536" customHeight="1" spans="1:23">
      <c r="A536" s="150"/>
      <c r="B536" s="150"/>
      <c r="C536" s="150"/>
      <c r="D536" s="150" t="s">
        <v>1351</v>
      </c>
      <c r="E536" s="150" t="s">
        <v>1352</v>
      </c>
      <c r="F536" s="149">
        <v>1.9</v>
      </c>
      <c r="G536" s="149">
        <v>0</v>
      </c>
      <c r="H536" s="149">
        <v>0</v>
      </c>
      <c r="I536" s="199">
        <v>0</v>
      </c>
      <c r="J536" s="199">
        <v>0</v>
      </c>
      <c r="K536" s="149">
        <v>0</v>
      </c>
      <c r="L536" s="149">
        <v>0</v>
      </c>
      <c r="M536" s="149">
        <v>0</v>
      </c>
      <c r="N536" s="149">
        <v>0</v>
      </c>
      <c r="O536" s="149">
        <v>0</v>
      </c>
      <c r="P536" s="149">
        <v>1.9</v>
      </c>
      <c r="Q536" s="199">
        <v>0</v>
      </c>
      <c r="R536" s="199">
        <v>0</v>
      </c>
      <c r="S536" s="149">
        <v>1.9</v>
      </c>
      <c r="T536" s="149">
        <v>0</v>
      </c>
      <c r="U536" s="149">
        <v>0</v>
      </c>
      <c r="V536" s="149">
        <v>0</v>
      </c>
      <c r="W536" s="149">
        <v>0</v>
      </c>
    </row>
    <row r="537" customHeight="1" spans="1:23">
      <c r="A537" s="150" t="s">
        <v>1611</v>
      </c>
      <c r="B537" s="150" t="s">
        <v>1773</v>
      </c>
      <c r="C537" s="150" t="s">
        <v>1196</v>
      </c>
      <c r="D537" s="150" t="s">
        <v>1354</v>
      </c>
      <c r="E537" s="150" t="s">
        <v>1355</v>
      </c>
      <c r="F537" s="149">
        <v>1.9</v>
      </c>
      <c r="G537" s="149">
        <v>0</v>
      </c>
      <c r="H537" s="149">
        <v>0</v>
      </c>
      <c r="I537" s="199">
        <v>0</v>
      </c>
      <c r="J537" s="199">
        <v>0</v>
      </c>
      <c r="K537" s="149">
        <v>0</v>
      </c>
      <c r="L537" s="149">
        <v>0</v>
      </c>
      <c r="M537" s="149">
        <v>0</v>
      </c>
      <c r="N537" s="149">
        <v>0</v>
      </c>
      <c r="O537" s="149">
        <v>0</v>
      </c>
      <c r="P537" s="149">
        <v>1.9</v>
      </c>
      <c r="Q537" s="199">
        <v>0</v>
      </c>
      <c r="R537" s="199">
        <v>0</v>
      </c>
      <c r="S537" s="149">
        <v>1.9</v>
      </c>
      <c r="T537" s="149">
        <v>0</v>
      </c>
      <c r="U537" s="149">
        <v>0</v>
      </c>
      <c r="V537" s="149">
        <v>0</v>
      </c>
      <c r="W537" s="149">
        <v>0</v>
      </c>
    </row>
    <row r="538" customHeight="1" spans="1:23">
      <c r="A538" s="150"/>
      <c r="B538" s="150"/>
      <c r="C538" s="150"/>
      <c r="D538" s="150" t="s">
        <v>1356</v>
      </c>
      <c r="E538" s="150" t="s">
        <v>1357</v>
      </c>
      <c r="F538" s="149">
        <v>1.93</v>
      </c>
      <c r="G538" s="149">
        <v>0</v>
      </c>
      <c r="H538" s="149">
        <v>0</v>
      </c>
      <c r="I538" s="199">
        <v>0</v>
      </c>
      <c r="J538" s="199">
        <v>0</v>
      </c>
      <c r="K538" s="149">
        <v>0</v>
      </c>
      <c r="L538" s="149">
        <v>0</v>
      </c>
      <c r="M538" s="149">
        <v>0</v>
      </c>
      <c r="N538" s="149">
        <v>0</v>
      </c>
      <c r="O538" s="149">
        <v>0</v>
      </c>
      <c r="P538" s="149">
        <v>1.93</v>
      </c>
      <c r="Q538" s="199">
        <v>0</v>
      </c>
      <c r="R538" s="199">
        <v>0</v>
      </c>
      <c r="S538" s="149">
        <v>1.93</v>
      </c>
      <c r="T538" s="149">
        <v>0</v>
      </c>
      <c r="U538" s="149">
        <v>0</v>
      </c>
      <c r="V538" s="149">
        <v>0</v>
      </c>
      <c r="W538" s="149">
        <v>0</v>
      </c>
    </row>
    <row r="539" customHeight="1" spans="1:23">
      <c r="A539" s="150" t="s">
        <v>1611</v>
      </c>
      <c r="B539" s="150" t="s">
        <v>1773</v>
      </c>
      <c r="C539" s="150" t="s">
        <v>1196</v>
      </c>
      <c r="D539" s="150" t="s">
        <v>1358</v>
      </c>
      <c r="E539" s="150" t="s">
        <v>1359</v>
      </c>
      <c r="F539" s="149">
        <v>1.93</v>
      </c>
      <c r="G539" s="149">
        <v>0</v>
      </c>
      <c r="H539" s="149">
        <v>0</v>
      </c>
      <c r="I539" s="199">
        <v>0</v>
      </c>
      <c r="J539" s="199">
        <v>0</v>
      </c>
      <c r="K539" s="149">
        <v>0</v>
      </c>
      <c r="L539" s="149">
        <v>0</v>
      </c>
      <c r="M539" s="149">
        <v>0</v>
      </c>
      <c r="N539" s="149">
        <v>0</v>
      </c>
      <c r="O539" s="149">
        <v>0</v>
      </c>
      <c r="P539" s="149">
        <v>1.93</v>
      </c>
      <c r="Q539" s="199">
        <v>0</v>
      </c>
      <c r="R539" s="199">
        <v>0</v>
      </c>
      <c r="S539" s="149">
        <v>1.93</v>
      </c>
      <c r="T539" s="149">
        <v>0</v>
      </c>
      <c r="U539" s="149">
        <v>0</v>
      </c>
      <c r="V539" s="149">
        <v>0</v>
      </c>
      <c r="W539" s="149">
        <v>0</v>
      </c>
    </row>
    <row r="540" customHeight="1" spans="1:23">
      <c r="A540" s="150"/>
      <c r="B540" s="150"/>
      <c r="C540" s="150"/>
      <c r="D540" s="150" t="s">
        <v>1563</v>
      </c>
      <c r="E540" s="150" t="s">
        <v>1564</v>
      </c>
      <c r="F540" s="149">
        <v>1.8</v>
      </c>
      <c r="G540" s="149">
        <v>0</v>
      </c>
      <c r="H540" s="149">
        <v>0</v>
      </c>
      <c r="I540" s="199">
        <v>0</v>
      </c>
      <c r="J540" s="199">
        <v>0</v>
      </c>
      <c r="K540" s="149">
        <v>0</v>
      </c>
      <c r="L540" s="149">
        <v>0</v>
      </c>
      <c r="M540" s="149">
        <v>0</v>
      </c>
      <c r="N540" s="149">
        <v>0</v>
      </c>
      <c r="O540" s="149">
        <v>0</v>
      </c>
      <c r="P540" s="149">
        <v>1.8</v>
      </c>
      <c r="Q540" s="199">
        <v>0</v>
      </c>
      <c r="R540" s="199">
        <v>0</v>
      </c>
      <c r="S540" s="149">
        <v>1.8</v>
      </c>
      <c r="T540" s="149">
        <v>0</v>
      </c>
      <c r="U540" s="149">
        <v>0</v>
      </c>
      <c r="V540" s="149">
        <v>0</v>
      </c>
      <c r="W540" s="149">
        <v>0</v>
      </c>
    </row>
    <row r="541" customHeight="1" spans="1:23">
      <c r="A541" s="150" t="s">
        <v>1611</v>
      </c>
      <c r="B541" s="150" t="s">
        <v>1773</v>
      </c>
      <c r="C541" s="150" t="s">
        <v>1196</v>
      </c>
      <c r="D541" s="150" t="s">
        <v>1565</v>
      </c>
      <c r="E541" s="150" t="s">
        <v>1566</v>
      </c>
      <c r="F541" s="149">
        <v>1.8</v>
      </c>
      <c r="G541" s="149">
        <v>0</v>
      </c>
      <c r="H541" s="149">
        <v>0</v>
      </c>
      <c r="I541" s="199">
        <v>0</v>
      </c>
      <c r="J541" s="199">
        <v>0</v>
      </c>
      <c r="K541" s="149">
        <v>0</v>
      </c>
      <c r="L541" s="149">
        <v>0</v>
      </c>
      <c r="M541" s="149">
        <v>0</v>
      </c>
      <c r="N541" s="149">
        <v>0</v>
      </c>
      <c r="O541" s="149">
        <v>0</v>
      </c>
      <c r="P541" s="149">
        <v>1.8</v>
      </c>
      <c r="Q541" s="199">
        <v>0</v>
      </c>
      <c r="R541" s="199">
        <v>0</v>
      </c>
      <c r="S541" s="149">
        <v>1.8</v>
      </c>
      <c r="T541" s="149">
        <v>0</v>
      </c>
      <c r="U541" s="149">
        <v>0</v>
      </c>
      <c r="V541" s="149">
        <v>0</v>
      </c>
      <c r="W541" s="149">
        <v>0</v>
      </c>
    </row>
    <row r="542" customHeight="1" spans="1:23">
      <c r="A542" s="150"/>
      <c r="B542" s="150"/>
      <c r="C542" s="150"/>
      <c r="D542" s="150" t="s">
        <v>1332</v>
      </c>
      <c r="E542" s="150" t="s">
        <v>1333</v>
      </c>
      <c r="F542" s="149">
        <v>8.51</v>
      </c>
      <c r="G542" s="149">
        <v>0</v>
      </c>
      <c r="H542" s="149">
        <v>0</v>
      </c>
      <c r="I542" s="199">
        <v>0</v>
      </c>
      <c r="J542" s="199">
        <v>0</v>
      </c>
      <c r="K542" s="149">
        <v>0</v>
      </c>
      <c r="L542" s="149">
        <v>0</v>
      </c>
      <c r="M542" s="149">
        <v>0</v>
      </c>
      <c r="N542" s="149">
        <v>0</v>
      </c>
      <c r="O542" s="149">
        <v>0</v>
      </c>
      <c r="P542" s="149">
        <v>8.51</v>
      </c>
      <c r="Q542" s="199">
        <v>0</v>
      </c>
      <c r="R542" s="199">
        <v>0</v>
      </c>
      <c r="S542" s="149">
        <v>8.51</v>
      </c>
      <c r="T542" s="149">
        <v>0</v>
      </c>
      <c r="U542" s="149">
        <v>0</v>
      </c>
      <c r="V542" s="149">
        <v>0</v>
      </c>
      <c r="W542" s="149">
        <v>0</v>
      </c>
    </row>
    <row r="543" customHeight="1" spans="1:23">
      <c r="A543" s="150" t="s">
        <v>1611</v>
      </c>
      <c r="B543" s="150" t="s">
        <v>1773</v>
      </c>
      <c r="C543" s="150" t="s">
        <v>1196</v>
      </c>
      <c r="D543" s="150" t="s">
        <v>1367</v>
      </c>
      <c r="E543" s="150" t="s">
        <v>1368</v>
      </c>
      <c r="F543" s="149">
        <v>8.36</v>
      </c>
      <c r="G543" s="149">
        <v>0</v>
      </c>
      <c r="H543" s="149">
        <v>0</v>
      </c>
      <c r="I543" s="199">
        <v>0</v>
      </c>
      <c r="J543" s="199">
        <v>0</v>
      </c>
      <c r="K543" s="149">
        <v>0</v>
      </c>
      <c r="L543" s="149">
        <v>0</v>
      </c>
      <c r="M543" s="149">
        <v>0</v>
      </c>
      <c r="N543" s="149">
        <v>0</v>
      </c>
      <c r="O543" s="149">
        <v>0</v>
      </c>
      <c r="P543" s="149">
        <v>8.36</v>
      </c>
      <c r="Q543" s="199">
        <v>0</v>
      </c>
      <c r="R543" s="199">
        <v>0</v>
      </c>
      <c r="S543" s="149">
        <v>8.36</v>
      </c>
      <c r="T543" s="149">
        <v>0</v>
      </c>
      <c r="U543" s="149">
        <v>0</v>
      </c>
      <c r="V543" s="149">
        <v>0</v>
      </c>
      <c r="W543" s="149">
        <v>0</v>
      </c>
    </row>
    <row r="544" customHeight="1" spans="1:23">
      <c r="A544" s="150" t="s">
        <v>1611</v>
      </c>
      <c r="B544" s="150" t="s">
        <v>1773</v>
      </c>
      <c r="C544" s="150" t="s">
        <v>1196</v>
      </c>
      <c r="D544" s="150" t="s">
        <v>1335</v>
      </c>
      <c r="E544" s="150" t="s">
        <v>1336</v>
      </c>
      <c r="F544" s="149">
        <v>0.15</v>
      </c>
      <c r="G544" s="149">
        <v>0</v>
      </c>
      <c r="H544" s="149">
        <v>0</v>
      </c>
      <c r="I544" s="199">
        <v>0</v>
      </c>
      <c r="J544" s="199">
        <v>0</v>
      </c>
      <c r="K544" s="149">
        <v>0</v>
      </c>
      <c r="L544" s="149">
        <v>0</v>
      </c>
      <c r="M544" s="149">
        <v>0</v>
      </c>
      <c r="N544" s="149">
        <v>0</v>
      </c>
      <c r="O544" s="149">
        <v>0</v>
      </c>
      <c r="P544" s="149">
        <v>0.15</v>
      </c>
      <c r="Q544" s="199">
        <v>0</v>
      </c>
      <c r="R544" s="199">
        <v>0</v>
      </c>
      <c r="S544" s="149">
        <v>0.15</v>
      </c>
      <c r="T544" s="149">
        <v>0</v>
      </c>
      <c r="U544" s="149">
        <v>0</v>
      </c>
      <c r="V544" s="149">
        <v>0</v>
      </c>
      <c r="W544" s="149">
        <v>0</v>
      </c>
    </row>
    <row r="545" customHeight="1" spans="1:23">
      <c r="A545" s="150"/>
      <c r="B545" s="150"/>
      <c r="C545" s="150"/>
      <c r="D545" s="150" t="s">
        <v>1750</v>
      </c>
      <c r="E545" s="150" t="s">
        <v>1751</v>
      </c>
      <c r="F545" s="149">
        <v>3.23</v>
      </c>
      <c r="G545" s="149">
        <v>0</v>
      </c>
      <c r="H545" s="149">
        <v>0</v>
      </c>
      <c r="I545" s="199">
        <v>0</v>
      </c>
      <c r="J545" s="199">
        <v>0</v>
      </c>
      <c r="K545" s="149">
        <v>0</v>
      </c>
      <c r="L545" s="149">
        <v>0</v>
      </c>
      <c r="M545" s="149">
        <v>0</v>
      </c>
      <c r="N545" s="149">
        <v>0</v>
      </c>
      <c r="O545" s="149">
        <v>0</v>
      </c>
      <c r="P545" s="149">
        <v>3.23</v>
      </c>
      <c r="Q545" s="199">
        <v>0</v>
      </c>
      <c r="R545" s="199">
        <v>0</v>
      </c>
      <c r="S545" s="149">
        <v>3.23</v>
      </c>
      <c r="T545" s="149">
        <v>0</v>
      </c>
      <c r="U545" s="149">
        <v>0</v>
      </c>
      <c r="V545" s="149">
        <v>0</v>
      </c>
      <c r="W545" s="149">
        <v>0</v>
      </c>
    </row>
    <row r="546" customHeight="1" spans="1:23">
      <c r="A546" s="150" t="s">
        <v>1611</v>
      </c>
      <c r="B546" s="150" t="s">
        <v>1773</v>
      </c>
      <c r="C546" s="150" t="s">
        <v>1196</v>
      </c>
      <c r="D546" s="150" t="s">
        <v>1752</v>
      </c>
      <c r="E546" s="150" t="s">
        <v>1753</v>
      </c>
      <c r="F546" s="149">
        <v>3.23</v>
      </c>
      <c r="G546" s="149">
        <v>0</v>
      </c>
      <c r="H546" s="149">
        <v>0</v>
      </c>
      <c r="I546" s="199">
        <v>0</v>
      </c>
      <c r="J546" s="199">
        <v>0</v>
      </c>
      <c r="K546" s="149">
        <v>0</v>
      </c>
      <c r="L546" s="149">
        <v>0</v>
      </c>
      <c r="M546" s="149">
        <v>0</v>
      </c>
      <c r="N546" s="149">
        <v>0</v>
      </c>
      <c r="O546" s="149">
        <v>0</v>
      </c>
      <c r="P546" s="149">
        <v>3.23</v>
      </c>
      <c r="Q546" s="199">
        <v>0</v>
      </c>
      <c r="R546" s="199">
        <v>0</v>
      </c>
      <c r="S546" s="149">
        <v>3.23</v>
      </c>
      <c r="T546" s="149">
        <v>0</v>
      </c>
      <c r="U546" s="149">
        <v>0</v>
      </c>
      <c r="V546" s="149">
        <v>0</v>
      </c>
      <c r="W546" s="149">
        <v>0</v>
      </c>
    </row>
    <row r="547" customHeight="1" spans="1:23">
      <c r="A547" s="150"/>
      <c r="B547" s="150"/>
      <c r="C547" s="150"/>
      <c r="D547" s="150" t="s">
        <v>1403</v>
      </c>
      <c r="E547" s="150" t="s">
        <v>1404</v>
      </c>
      <c r="F547" s="149">
        <v>2.11</v>
      </c>
      <c r="G547" s="149">
        <v>0</v>
      </c>
      <c r="H547" s="149">
        <v>0</v>
      </c>
      <c r="I547" s="199">
        <v>0</v>
      </c>
      <c r="J547" s="199">
        <v>0</v>
      </c>
      <c r="K547" s="149">
        <v>0</v>
      </c>
      <c r="L547" s="149">
        <v>0</v>
      </c>
      <c r="M547" s="149">
        <v>0</v>
      </c>
      <c r="N547" s="149">
        <v>0</v>
      </c>
      <c r="O547" s="149">
        <v>0</v>
      </c>
      <c r="P547" s="149">
        <v>2.11</v>
      </c>
      <c r="Q547" s="199">
        <v>0</v>
      </c>
      <c r="R547" s="199">
        <v>0</v>
      </c>
      <c r="S547" s="149">
        <v>2.11</v>
      </c>
      <c r="T547" s="149">
        <v>0</v>
      </c>
      <c r="U547" s="149">
        <v>0</v>
      </c>
      <c r="V547" s="149">
        <v>0</v>
      </c>
      <c r="W547" s="149">
        <v>0</v>
      </c>
    </row>
    <row r="548" customHeight="1" spans="1:23">
      <c r="A548" s="150" t="s">
        <v>1611</v>
      </c>
      <c r="B548" s="150" t="s">
        <v>1773</v>
      </c>
      <c r="C548" s="150" t="s">
        <v>1196</v>
      </c>
      <c r="D548" s="150" t="s">
        <v>1406</v>
      </c>
      <c r="E548" s="150" t="s">
        <v>1407</v>
      </c>
      <c r="F548" s="149">
        <v>2.11</v>
      </c>
      <c r="G548" s="149">
        <v>0</v>
      </c>
      <c r="H548" s="149">
        <v>0</v>
      </c>
      <c r="I548" s="199">
        <v>0</v>
      </c>
      <c r="J548" s="199">
        <v>0</v>
      </c>
      <c r="K548" s="149">
        <v>0</v>
      </c>
      <c r="L548" s="149">
        <v>0</v>
      </c>
      <c r="M548" s="149">
        <v>0</v>
      </c>
      <c r="N548" s="149">
        <v>0</v>
      </c>
      <c r="O548" s="149">
        <v>0</v>
      </c>
      <c r="P548" s="149">
        <v>2.11</v>
      </c>
      <c r="Q548" s="199">
        <v>0</v>
      </c>
      <c r="R548" s="199">
        <v>0</v>
      </c>
      <c r="S548" s="149">
        <v>2.11</v>
      </c>
      <c r="T548" s="149">
        <v>0</v>
      </c>
      <c r="U548" s="149">
        <v>0</v>
      </c>
      <c r="V548" s="149">
        <v>0</v>
      </c>
      <c r="W548" s="149">
        <v>0</v>
      </c>
    </row>
    <row r="549" customHeight="1" spans="1:23">
      <c r="A549" s="150"/>
      <c r="B549" s="150"/>
      <c r="C549" s="150"/>
      <c r="D549" s="150" t="s">
        <v>1466</v>
      </c>
      <c r="E549" s="150" t="s">
        <v>1467</v>
      </c>
      <c r="F549" s="149">
        <v>33.89</v>
      </c>
      <c r="G549" s="149">
        <v>0</v>
      </c>
      <c r="H549" s="149">
        <v>0</v>
      </c>
      <c r="I549" s="199">
        <v>0</v>
      </c>
      <c r="J549" s="199">
        <v>0</v>
      </c>
      <c r="K549" s="149">
        <v>0</v>
      </c>
      <c r="L549" s="149">
        <v>0</v>
      </c>
      <c r="M549" s="149">
        <v>0</v>
      </c>
      <c r="N549" s="149">
        <v>0</v>
      </c>
      <c r="O549" s="149">
        <v>0</v>
      </c>
      <c r="P549" s="149">
        <v>33.89</v>
      </c>
      <c r="Q549" s="199">
        <v>0</v>
      </c>
      <c r="R549" s="199">
        <v>0</v>
      </c>
      <c r="S549" s="149">
        <v>33.89</v>
      </c>
      <c r="T549" s="149">
        <v>0</v>
      </c>
      <c r="U549" s="149">
        <v>0</v>
      </c>
      <c r="V549" s="149">
        <v>0</v>
      </c>
      <c r="W549" s="149">
        <v>0</v>
      </c>
    </row>
    <row r="550" customHeight="1" spans="1:23">
      <c r="A550" s="150" t="s">
        <v>1611</v>
      </c>
      <c r="B550" s="150" t="s">
        <v>1773</v>
      </c>
      <c r="C550" s="150" t="s">
        <v>1196</v>
      </c>
      <c r="D550" s="150" t="s">
        <v>1468</v>
      </c>
      <c r="E550" s="150" t="s">
        <v>1469</v>
      </c>
      <c r="F550" s="149">
        <v>33.89</v>
      </c>
      <c r="G550" s="149">
        <v>0</v>
      </c>
      <c r="H550" s="149">
        <v>0</v>
      </c>
      <c r="I550" s="199">
        <v>0</v>
      </c>
      <c r="J550" s="199">
        <v>0</v>
      </c>
      <c r="K550" s="149">
        <v>0</v>
      </c>
      <c r="L550" s="149">
        <v>0</v>
      </c>
      <c r="M550" s="149">
        <v>0</v>
      </c>
      <c r="N550" s="149">
        <v>0</v>
      </c>
      <c r="O550" s="149">
        <v>0</v>
      </c>
      <c r="P550" s="149">
        <v>33.89</v>
      </c>
      <c r="Q550" s="199">
        <v>0</v>
      </c>
      <c r="R550" s="199">
        <v>0</v>
      </c>
      <c r="S550" s="149">
        <v>33.89</v>
      </c>
      <c r="T550" s="149">
        <v>0</v>
      </c>
      <c r="U550" s="149">
        <v>0</v>
      </c>
      <c r="V550" s="149">
        <v>0</v>
      </c>
      <c r="W550" s="149">
        <v>0</v>
      </c>
    </row>
    <row r="551" customHeight="1" spans="1:23">
      <c r="A551" s="150"/>
      <c r="B551" s="150"/>
      <c r="C551" s="150"/>
      <c r="D551" s="150" t="s">
        <v>1470</v>
      </c>
      <c r="E551" s="150" t="s">
        <v>1471</v>
      </c>
      <c r="F551" s="149">
        <v>8.29</v>
      </c>
      <c r="G551" s="149">
        <v>0</v>
      </c>
      <c r="H551" s="149">
        <v>0</v>
      </c>
      <c r="I551" s="199">
        <v>0</v>
      </c>
      <c r="J551" s="199">
        <v>0</v>
      </c>
      <c r="K551" s="149">
        <v>0</v>
      </c>
      <c r="L551" s="149">
        <v>0</v>
      </c>
      <c r="M551" s="149">
        <v>0</v>
      </c>
      <c r="N551" s="149">
        <v>0</v>
      </c>
      <c r="O551" s="149">
        <v>0</v>
      </c>
      <c r="P551" s="149">
        <v>8.29</v>
      </c>
      <c r="Q551" s="199">
        <v>0</v>
      </c>
      <c r="R551" s="199">
        <v>0</v>
      </c>
      <c r="S551" s="149">
        <v>8.29</v>
      </c>
      <c r="T551" s="149">
        <v>0</v>
      </c>
      <c r="U551" s="149">
        <v>0</v>
      </c>
      <c r="V551" s="149">
        <v>0</v>
      </c>
      <c r="W551" s="149">
        <v>0</v>
      </c>
    </row>
    <row r="552" customHeight="1" spans="1:23">
      <c r="A552" s="150" t="s">
        <v>1611</v>
      </c>
      <c r="B552" s="150" t="s">
        <v>1773</v>
      </c>
      <c r="C552" s="150" t="s">
        <v>1196</v>
      </c>
      <c r="D552" s="150" t="s">
        <v>1472</v>
      </c>
      <c r="E552" s="150" t="s">
        <v>1473</v>
      </c>
      <c r="F552" s="149">
        <v>8.29</v>
      </c>
      <c r="G552" s="149">
        <v>0</v>
      </c>
      <c r="H552" s="149">
        <v>0</v>
      </c>
      <c r="I552" s="199">
        <v>0</v>
      </c>
      <c r="J552" s="199">
        <v>0</v>
      </c>
      <c r="K552" s="149">
        <v>0</v>
      </c>
      <c r="L552" s="149">
        <v>0</v>
      </c>
      <c r="M552" s="149">
        <v>0</v>
      </c>
      <c r="N552" s="149">
        <v>0</v>
      </c>
      <c r="O552" s="149">
        <v>0</v>
      </c>
      <c r="P552" s="149">
        <v>8.29</v>
      </c>
      <c r="Q552" s="199">
        <v>0</v>
      </c>
      <c r="R552" s="199">
        <v>0</v>
      </c>
      <c r="S552" s="149">
        <v>8.29</v>
      </c>
      <c r="T552" s="149">
        <v>0</v>
      </c>
      <c r="U552" s="149">
        <v>0</v>
      </c>
      <c r="V552" s="149">
        <v>0</v>
      </c>
      <c r="W552" s="149">
        <v>0</v>
      </c>
    </row>
    <row r="553" customHeight="1" spans="1:23">
      <c r="A553" s="150"/>
      <c r="B553" s="150"/>
      <c r="C553" s="150"/>
      <c r="D553" s="150" t="s">
        <v>1499</v>
      </c>
      <c r="E553" s="150" t="s">
        <v>1500</v>
      </c>
      <c r="F553" s="149">
        <v>9.14</v>
      </c>
      <c r="G553" s="149">
        <v>0</v>
      </c>
      <c r="H553" s="149">
        <v>0</v>
      </c>
      <c r="I553" s="199">
        <v>0</v>
      </c>
      <c r="J553" s="199">
        <v>0</v>
      </c>
      <c r="K553" s="149">
        <v>0</v>
      </c>
      <c r="L553" s="149">
        <v>0</v>
      </c>
      <c r="M553" s="149">
        <v>0</v>
      </c>
      <c r="N553" s="149">
        <v>0</v>
      </c>
      <c r="O553" s="149">
        <v>0</v>
      </c>
      <c r="P553" s="149">
        <v>9.14</v>
      </c>
      <c r="Q553" s="199">
        <v>0</v>
      </c>
      <c r="R553" s="199">
        <v>0</v>
      </c>
      <c r="S553" s="149">
        <v>9.14</v>
      </c>
      <c r="T553" s="149">
        <v>0</v>
      </c>
      <c r="U553" s="149">
        <v>0</v>
      </c>
      <c r="V553" s="149">
        <v>0</v>
      </c>
      <c r="W553" s="149">
        <v>0</v>
      </c>
    </row>
    <row r="554" customHeight="1" spans="1:23">
      <c r="A554" s="150" t="s">
        <v>1611</v>
      </c>
      <c r="B554" s="150" t="s">
        <v>1773</v>
      </c>
      <c r="C554" s="150" t="s">
        <v>1196</v>
      </c>
      <c r="D554" s="150" t="s">
        <v>1501</v>
      </c>
      <c r="E554" s="150" t="s">
        <v>1502</v>
      </c>
      <c r="F554" s="149">
        <v>9.14</v>
      </c>
      <c r="G554" s="149">
        <v>0</v>
      </c>
      <c r="H554" s="149">
        <v>0</v>
      </c>
      <c r="I554" s="199">
        <v>0</v>
      </c>
      <c r="J554" s="199">
        <v>0</v>
      </c>
      <c r="K554" s="149">
        <v>0</v>
      </c>
      <c r="L554" s="149">
        <v>0</v>
      </c>
      <c r="M554" s="149">
        <v>0</v>
      </c>
      <c r="N554" s="149">
        <v>0</v>
      </c>
      <c r="O554" s="149">
        <v>0</v>
      </c>
      <c r="P554" s="149">
        <v>9.14</v>
      </c>
      <c r="Q554" s="199">
        <v>0</v>
      </c>
      <c r="R554" s="199">
        <v>0</v>
      </c>
      <c r="S554" s="149">
        <v>9.14</v>
      </c>
      <c r="T554" s="149">
        <v>0</v>
      </c>
      <c r="U554" s="149">
        <v>0</v>
      </c>
      <c r="V554" s="149">
        <v>0</v>
      </c>
      <c r="W554" s="149">
        <v>0</v>
      </c>
    </row>
    <row r="555" customHeight="1" spans="1:23">
      <c r="A555" s="150"/>
      <c r="B555" s="150"/>
      <c r="C555" s="150"/>
      <c r="D555" s="150" t="s">
        <v>1251</v>
      </c>
      <c r="E555" s="150" t="s">
        <v>1252</v>
      </c>
      <c r="F555" s="149">
        <v>2.92</v>
      </c>
      <c r="G555" s="149">
        <v>0</v>
      </c>
      <c r="H555" s="149">
        <v>0</v>
      </c>
      <c r="I555" s="199">
        <v>0</v>
      </c>
      <c r="J555" s="199">
        <v>0</v>
      </c>
      <c r="K555" s="149">
        <v>0</v>
      </c>
      <c r="L555" s="149">
        <v>0</v>
      </c>
      <c r="M555" s="149">
        <v>0</v>
      </c>
      <c r="N555" s="149">
        <v>0</v>
      </c>
      <c r="O555" s="149">
        <v>0</v>
      </c>
      <c r="P555" s="149">
        <v>2.92</v>
      </c>
      <c r="Q555" s="199">
        <v>0</v>
      </c>
      <c r="R555" s="199">
        <v>0</v>
      </c>
      <c r="S555" s="149">
        <v>2.92</v>
      </c>
      <c r="T555" s="149">
        <v>0</v>
      </c>
      <c r="U555" s="149">
        <v>0</v>
      </c>
      <c r="V555" s="149">
        <v>0</v>
      </c>
      <c r="W555" s="149">
        <v>0</v>
      </c>
    </row>
    <row r="556" customHeight="1" spans="1:23">
      <c r="A556" s="150" t="s">
        <v>1611</v>
      </c>
      <c r="B556" s="150" t="s">
        <v>1773</v>
      </c>
      <c r="C556" s="150" t="s">
        <v>1196</v>
      </c>
      <c r="D556" s="150" t="s">
        <v>1253</v>
      </c>
      <c r="E556" s="150" t="s">
        <v>1254</v>
      </c>
      <c r="F556" s="149">
        <v>2.92</v>
      </c>
      <c r="G556" s="149">
        <v>0</v>
      </c>
      <c r="H556" s="149">
        <v>0</v>
      </c>
      <c r="I556" s="199">
        <v>0</v>
      </c>
      <c r="J556" s="199">
        <v>0</v>
      </c>
      <c r="K556" s="149">
        <v>0</v>
      </c>
      <c r="L556" s="149">
        <v>0</v>
      </c>
      <c r="M556" s="149">
        <v>0</v>
      </c>
      <c r="N556" s="149">
        <v>0</v>
      </c>
      <c r="O556" s="149">
        <v>0</v>
      </c>
      <c r="P556" s="149">
        <v>2.92</v>
      </c>
      <c r="Q556" s="199">
        <v>0</v>
      </c>
      <c r="R556" s="199">
        <v>0</v>
      </c>
      <c r="S556" s="149">
        <v>2.92</v>
      </c>
      <c r="T556" s="149">
        <v>0</v>
      </c>
      <c r="U556" s="149">
        <v>0</v>
      </c>
      <c r="V556" s="149">
        <v>0</v>
      </c>
      <c r="W556" s="149">
        <v>0</v>
      </c>
    </row>
    <row r="557" customHeight="1" spans="1:23">
      <c r="A557" s="150"/>
      <c r="B557" s="150"/>
      <c r="C557" s="150"/>
      <c r="D557" s="150" t="s">
        <v>1213</v>
      </c>
      <c r="E557" s="150" t="s">
        <v>1214</v>
      </c>
      <c r="F557" s="149">
        <v>1.6</v>
      </c>
      <c r="G557" s="149">
        <v>0</v>
      </c>
      <c r="H557" s="149">
        <v>0</v>
      </c>
      <c r="I557" s="199">
        <v>0</v>
      </c>
      <c r="J557" s="199">
        <v>0</v>
      </c>
      <c r="K557" s="149">
        <v>0</v>
      </c>
      <c r="L557" s="149">
        <v>0</v>
      </c>
      <c r="M557" s="149">
        <v>0</v>
      </c>
      <c r="N557" s="149">
        <v>0</v>
      </c>
      <c r="O557" s="149">
        <v>0</v>
      </c>
      <c r="P557" s="149">
        <v>1.6</v>
      </c>
      <c r="Q557" s="199">
        <v>0</v>
      </c>
      <c r="R557" s="199">
        <v>0</v>
      </c>
      <c r="S557" s="149">
        <v>1.6</v>
      </c>
      <c r="T557" s="149">
        <v>0</v>
      </c>
      <c r="U557" s="149">
        <v>0</v>
      </c>
      <c r="V557" s="149">
        <v>0</v>
      </c>
      <c r="W557" s="149">
        <v>0</v>
      </c>
    </row>
    <row r="558" customHeight="1" spans="1:23">
      <c r="A558" s="150" t="s">
        <v>1611</v>
      </c>
      <c r="B558" s="150" t="s">
        <v>1773</v>
      </c>
      <c r="C558" s="150" t="s">
        <v>1196</v>
      </c>
      <c r="D558" s="150" t="s">
        <v>1215</v>
      </c>
      <c r="E558" s="150" t="s">
        <v>1216</v>
      </c>
      <c r="F558" s="149">
        <v>1.6</v>
      </c>
      <c r="G558" s="149">
        <v>0</v>
      </c>
      <c r="H558" s="149">
        <v>0</v>
      </c>
      <c r="I558" s="199">
        <v>0</v>
      </c>
      <c r="J558" s="199">
        <v>0</v>
      </c>
      <c r="K558" s="149">
        <v>0</v>
      </c>
      <c r="L558" s="149">
        <v>0</v>
      </c>
      <c r="M558" s="149">
        <v>0</v>
      </c>
      <c r="N558" s="149">
        <v>0</v>
      </c>
      <c r="O558" s="149">
        <v>0</v>
      </c>
      <c r="P558" s="149">
        <v>1.6</v>
      </c>
      <c r="Q558" s="199">
        <v>0</v>
      </c>
      <c r="R558" s="199">
        <v>0</v>
      </c>
      <c r="S558" s="149">
        <v>1.6</v>
      </c>
      <c r="T558" s="149">
        <v>0</v>
      </c>
      <c r="U558" s="149">
        <v>0</v>
      </c>
      <c r="V558" s="149">
        <v>0</v>
      </c>
      <c r="W558" s="149">
        <v>0</v>
      </c>
    </row>
    <row r="559" customHeight="1" spans="1:23">
      <c r="A559" s="150"/>
      <c r="B559" s="150"/>
      <c r="C559" s="150"/>
      <c r="D559" s="150" t="s">
        <v>1415</v>
      </c>
      <c r="E559" s="150" t="s">
        <v>1416</v>
      </c>
      <c r="F559" s="149">
        <v>1.47</v>
      </c>
      <c r="G559" s="149">
        <v>0</v>
      </c>
      <c r="H559" s="149">
        <v>0</v>
      </c>
      <c r="I559" s="199">
        <v>0</v>
      </c>
      <c r="J559" s="199">
        <v>0</v>
      </c>
      <c r="K559" s="149">
        <v>0</v>
      </c>
      <c r="L559" s="149">
        <v>0</v>
      </c>
      <c r="M559" s="149">
        <v>0</v>
      </c>
      <c r="N559" s="149">
        <v>0</v>
      </c>
      <c r="O559" s="149">
        <v>0</v>
      </c>
      <c r="P559" s="149">
        <v>1.47</v>
      </c>
      <c r="Q559" s="199">
        <v>0</v>
      </c>
      <c r="R559" s="199">
        <v>0</v>
      </c>
      <c r="S559" s="149">
        <v>1.47</v>
      </c>
      <c r="T559" s="149">
        <v>0</v>
      </c>
      <c r="U559" s="149">
        <v>0</v>
      </c>
      <c r="V559" s="149">
        <v>0</v>
      </c>
      <c r="W559" s="149">
        <v>0</v>
      </c>
    </row>
    <row r="560" customHeight="1" spans="1:23">
      <c r="A560" s="150" t="s">
        <v>1611</v>
      </c>
      <c r="B560" s="150" t="s">
        <v>1773</v>
      </c>
      <c r="C560" s="150" t="s">
        <v>1196</v>
      </c>
      <c r="D560" s="150" t="s">
        <v>1418</v>
      </c>
      <c r="E560" s="150" t="s">
        <v>1419</v>
      </c>
      <c r="F560" s="149">
        <v>1.47</v>
      </c>
      <c r="G560" s="149">
        <v>0</v>
      </c>
      <c r="H560" s="149">
        <v>0</v>
      </c>
      <c r="I560" s="199">
        <v>0</v>
      </c>
      <c r="J560" s="199">
        <v>0</v>
      </c>
      <c r="K560" s="149">
        <v>0</v>
      </c>
      <c r="L560" s="149">
        <v>0</v>
      </c>
      <c r="M560" s="149">
        <v>0</v>
      </c>
      <c r="N560" s="149">
        <v>0</v>
      </c>
      <c r="O560" s="149">
        <v>0</v>
      </c>
      <c r="P560" s="149">
        <v>1.47</v>
      </c>
      <c r="Q560" s="199">
        <v>0</v>
      </c>
      <c r="R560" s="199">
        <v>0</v>
      </c>
      <c r="S560" s="149">
        <v>1.47</v>
      </c>
      <c r="T560" s="149">
        <v>0</v>
      </c>
      <c r="U560" s="149">
        <v>0</v>
      </c>
      <c r="V560" s="149">
        <v>0</v>
      </c>
      <c r="W560" s="149">
        <v>0</v>
      </c>
    </row>
    <row r="561" customHeight="1" spans="1:23">
      <c r="A561" s="150"/>
      <c r="B561" s="150"/>
      <c r="C561" s="150"/>
      <c r="D561" s="150" t="s">
        <v>1227</v>
      </c>
      <c r="E561" s="150" t="s">
        <v>1228</v>
      </c>
      <c r="F561" s="149">
        <v>1.19</v>
      </c>
      <c r="G561" s="149">
        <v>0</v>
      </c>
      <c r="H561" s="149">
        <v>0</v>
      </c>
      <c r="I561" s="199">
        <v>0</v>
      </c>
      <c r="J561" s="199">
        <v>0</v>
      </c>
      <c r="K561" s="149">
        <v>0</v>
      </c>
      <c r="L561" s="149">
        <v>0</v>
      </c>
      <c r="M561" s="149">
        <v>0</v>
      </c>
      <c r="N561" s="149">
        <v>0</v>
      </c>
      <c r="O561" s="149">
        <v>0</v>
      </c>
      <c r="P561" s="149">
        <v>1.19</v>
      </c>
      <c r="Q561" s="199">
        <v>0</v>
      </c>
      <c r="R561" s="199">
        <v>0</v>
      </c>
      <c r="S561" s="149">
        <v>1.19</v>
      </c>
      <c r="T561" s="149">
        <v>0</v>
      </c>
      <c r="U561" s="149">
        <v>0</v>
      </c>
      <c r="V561" s="149">
        <v>0</v>
      </c>
      <c r="W561" s="149">
        <v>0</v>
      </c>
    </row>
    <row r="562" customHeight="1" spans="1:23">
      <c r="A562" s="150" t="s">
        <v>1611</v>
      </c>
      <c r="B562" s="150" t="s">
        <v>1773</v>
      </c>
      <c r="C562" s="150" t="s">
        <v>1196</v>
      </c>
      <c r="D562" s="150" t="s">
        <v>1229</v>
      </c>
      <c r="E562" s="150" t="s">
        <v>1230</v>
      </c>
      <c r="F562" s="149">
        <v>1.19</v>
      </c>
      <c r="G562" s="149">
        <v>0</v>
      </c>
      <c r="H562" s="149">
        <v>0</v>
      </c>
      <c r="I562" s="199">
        <v>0</v>
      </c>
      <c r="J562" s="199">
        <v>0</v>
      </c>
      <c r="K562" s="149">
        <v>0</v>
      </c>
      <c r="L562" s="149">
        <v>0</v>
      </c>
      <c r="M562" s="149">
        <v>0</v>
      </c>
      <c r="N562" s="149">
        <v>0</v>
      </c>
      <c r="O562" s="149">
        <v>0</v>
      </c>
      <c r="P562" s="149">
        <v>1.19</v>
      </c>
      <c r="Q562" s="199">
        <v>0</v>
      </c>
      <c r="R562" s="199">
        <v>0</v>
      </c>
      <c r="S562" s="149">
        <v>1.19</v>
      </c>
      <c r="T562" s="149">
        <v>0</v>
      </c>
      <c r="U562" s="149">
        <v>0</v>
      </c>
      <c r="V562" s="149">
        <v>0</v>
      </c>
      <c r="W562" s="149">
        <v>0</v>
      </c>
    </row>
    <row r="563" customHeight="1" spans="1:23">
      <c r="A563" s="150"/>
      <c r="B563" s="150"/>
      <c r="C563" s="150"/>
      <c r="D563" s="150" t="s">
        <v>1431</v>
      </c>
      <c r="E563" s="150" t="s">
        <v>1432</v>
      </c>
      <c r="F563" s="149">
        <v>9.53</v>
      </c>
      <c r="G563" s="149">
        <v>0</v>
      </c>
      <c r="H563" s="149">
        <v>0</v>
      </c>
      <c r="I563" s="199">
        <v>0</v>
      </c>
      <c r="J563" s="199">
        <v>0</v>
      </c>
      <c r="K563" s="149">
        <v>0</v>
      </c>
      <c r="L563" s="149">
        <v>0</v>
      </c>
      <c r="M563" s="149">
        <v>0</v>
      </c>
      <c r="N563" s="149">
        <v>0</v>
      </c>
      <c r="O563" s="149">
        <v>0</v>
      </c>
      <c r="P563" s="149">
        <v>9.53</v>
      </c>
      <c r="Q563" s="199">
        <v>0</v>
      </c>
      <c r="R563" s="199">
        <v>0</v>
      </c>
      <c r="S563" s="149">
        <v>9.53</v>
      </c>
      <c r="T563" s="149">
        <v>0</v>
      </c>
      <c r="U563" s="149">
        <v>0</v>
      </c>
      <c r="V563" s="149">
        <v>0</v>
      </c>
      <c r="W563" s="149">
        <v>0</v>
      </c>
    </row>
    <row r="564" customHeight="1" spans="1:23">
      <c r="A564" s="150" t="s">
        <v>1611</v>
      </c>
      <c r="B564" s="150" t="s">
        <v>1773</v>
      </c>
      <c r="C564" s="150" t="s">
        <v>1196</v>
      </c>
      <c r="D564" s="150" t="s">
        <v>1434</v>
      </c>
      <c r="E564" s="150" t="s">
        <v>1435</v>
      </c>
      <c r="F564" s="149">
        <v>9.53</v>
      </c>
      <c r="G564" s="149">
        <v>0</v>
      </c>
      <c r="H564" s="149">
        <v>0</v>
      </c>
      <c r="I564" s="199">
        <v>0</v>
      </c>
      <c r="J564" s="199">
        <v>0</v>
      </c>
      <c r="K564" s="149">
        <v>0</v>
      </c>
      <c r="L564" s="149">
        <v>0</v>
      </c>
      <c r="M564" s="149">
        <v>0</v>
      </c>
      <c r="N564" s="149">
        <v>0</v>
      </c>
      <c r="O564" s="149">
        <v>0</v>
      </c>
      <c r="P564" s="149">
        <v>9.53</v>
      </c>
      <c r="Q564" s="199">
        <v>0</v>
      </c>
      <c r="R564" s="199">
        <v>0</v>
      </c>
      <c r="S564" s="149">
        <v>9.53</v>
      </c>
      <c r="T564" s="149">
        <v>0</v>
      </c>
      <c r="U564" s="149">
        <v>0</v>
      </c>
      <c r="V564" s="149">
        <v>0</v>
      </c>
      <c r="W564" s="149">
        <v>0</v>
      </c>
    </row>
    <row r="565" customHeight="1" spans="1:23">
      <c r="A565" s="150"/>
      <c r="B565" s="150"/>
      <c r="C565" s="150"/>
      <c r="D565" s="150" t="s">
        <v>1529</v>
      </c>
      <c r="E565" s="150" t="s">
        <v>1530</v>
      </c>
      <c r="F565" s="149">
        <v>8.76</v>
      </c>
      <c r="G565" s="149">
        <v>0</v>
      </c>
      <c r="H565" s="149">
        <v>0</v>
      </c>
      <c r="I565" s="199">
        <v>0</v>
      </c>
      <c r="J565" s="199">
        <v>0</v>
      </c>
      <c r="K565" s="149">
        <v>0</v>
      </c>
      <c r="L565" s="149">
        <v>0</v>
      </c>
      <c r="M565" s="149">
        <v>0</v>
      </c>
      <c r="N565" s="149">
        <v>0</v>
      </c>
      <c r="O565" s="149">
        <v>0</v>
      </c>
      <c r="P565" s="149">
        <v>8.76</v>
      </c>
      <c r="Q565" s="199">
        <v>0</v>
      </c>
      <c r="R565" s="199">
        <v>0</v>
      </c>
      <c r="S565" s="149">
        <v>8.76</v>
      </c>
      <c r="T565" s="149">
        <v>0</v>
      </c>
      <c r="U565" s="149">
        <v>0</v>
      </c>
      <c r="V565" s="149">
        <v>0</v>
      </c>
      <c r="W565" s="149">
        <v>0</v>
      </c>
    </row>
    <row r="566" customHeight="1" spans="1:23">
      <c r="A566" s="150" t="s">
        <v>1611</v>
      </c>
      <c r="B566" s="150" t="s">
        <v>1773</v>
      </c>
      <c r="C566" s="150" t="s">
        <v>1196</v>
      </c>
      <c r="D566" s="150" t="s">
        <v>1531</v>
      </c>
      <c r="E566" s="150" t="s">
        <v>1532</v>
      </c>
      <c r="F566" s="149">
        <v>8.76</v>
      </c>
      <c r="G566" s="149">
        <v>0</v>
      </c>
      <c r="H566" s="149">
        <v>0</v>
      </c>
      <c r="I566" s="199">
        <v>0</v>
      </c>
      <c r="J566" s="199">
        <v>0</v>
      </c>
      <c r="K566" s="149">
        <v>0</v>
      </c>
      <c r="L566" s="149">
        <v>0</v>
      </c>
      <c r="M566" s="149">
        <v>0</v>
      </c>
      <c r="N566" s="149">
        <v>0</v>
      </c>
      <c r="O566" s="149">
        <v>0</v>
      </c>
      <c r="P566" s="149">
        <v>8.76</v>
      </c>
      <c r="Q566" s="199">
        <v>0</v>
      </c>
      <c r="R566" s="199">
        <v>0</v>
      </c>
      <c r="S566" s="149">
        <v>8.76</v>
      </c>
      <c r="T566" s="149">
        <v>0</v>
      </c>
      <c r="U566" s="149">
        <v>0</v>
      </c>
      <c r="V566" s="149">
        <v>0</v>
      </c>
      <c r="W566" s="149">
        <v>0</v>
      </c>
    </row>
    <row r="567" customHeight="1" spans="1:23">
      <c r="A567" s="150"/>
      <c r="B567" s="150"/>
      <c r="C567" s="150"/>
      <c r="D567" s="150" t="s">
        <v>1553</v>
      </c>
      <c r="E567" s="150" t="s">
        <v>1554</v>
      </c>
      <c r="F567" s="149">
        <v>2.17</v>
      </c>
      <c r="G567" s="149">
        <v>0</v>
      </c>
      <c r="H567" s="149">
        <v>0</v>
      </c>
      <c r="I567" s="199">
        <v>0</v>
      </c>
      <c r="J567" s="199">
        <v>0</v>
      </c>
      <c r="K567" s="149">
        <v>0</v>
      </c>
      <c r="L567" s="149">
        <v>0</v>
      </c>
      <c r="M567" s="149">
        <v>0</v>
      </c>
      <c r="N567" s="149">
        <v>0</v>
      </c>
      <c r="O567" s="149">
        <v>0</v>
      </c>
      <c r="P567" s="149">
        <v>2.17</v>
      </c>
      <c r="Q567" s="199">
        <v>0</v>
      </c>
      <c r="R567" s="199">
        <v>0</v>
      </c>
      <c r="S567" s="149">
        <v>2.17</v>
      </c>
      <c r="T567" s="149">
        <v>0</v>
      </c>
      <c r="U567" s="149">
        <v>0</v>
      </c>
      <c r="V567" s="149">
        <v>0</v>
      </c>
      <c r="W567" s="149">
        <v>0</v>
      </c>
    </row>
    <row r="568" customHeight="1" spans="1:23">
      <c r="A568" s="150" t="s">
        <v>1611</v>
      </c>
      <c r="B568" s="150" t="s">
        <v>1773</v>
      </c>
      <c r="C568" s="150" t="s">
        <v>1196</v>
      </c>
      <c r="D568" s="150" t="s">
        <v>1555</v>
      </c>
      <c r="E568" s="150" t="s">
        <v>1556</v>
      </c>
      <c r="F568" s="149">
        <v>2.17</v>
      </c>
      <c r="G568" s="149">
        <v>0</v>
      </c>
      <c r="H568" s="149">
        <v>0</v>
      </c>
      <c r="I568" s="199">
        <v>0</v>
      </c>
      <c r="J568" s="199">
        <v>0</v>
      </c>
      <c r="K568" s="149">
        <v>0</v>
      </c>
      <c r="L568" s="149">
        <v>0</v>
      </c>
      <c r="M568" s="149">
        <v>0</v>
      </c>
      <c r="N568" s="149">
        <v>0</v>
      </c>
      <c r="O568" s="149">
        <v>0</v>
      </c>
      <c r="P568" s="149">
        <v>2.17</v>
      </c>
      <c r="Q568" s="199">
        <v>0</v>
      </c>
      <c r="R568" s="199">
        <v>0</v>
      </c>
      <c r="S568" s="149">
        <v>2.17</v>
      </c>
      <c r="T568" s="149">
        <v>0</v>
      </c>
      <c r="U568" s="149">
        <v>0</v>
      </c>
      <c r="V568" s="149">
        <v>0</v>
      </c>
      <c r="W568" s="149">
        <v>0</v>
      </c>
    </row>
    <row r="569" customHeight="1" spans="1:23">
      <c r="A569" s="150"/>
      <c r="B569" s="150"/>
      <c r="C569" s="150"/>
      <c r="D569" s="150" t="s">
        <v>1536</v>
      </c>
      <c r="E569" s="150" t="s">
        <v>1537</v>
      </c>
      <c r="F569" s="149">
        <v>5.33</v>
      </c>
      <c r="G569" s="149">
        <v>0</v>
      </c>
      <c r="H569" s="149">
        <v>0</v>
      </c>
      <c r="I569" s="199">
        <v>0</v>
      </c>
      <c r="J569" s="199">
        <v>0</v>
      </c>
      <c r="K569" s="149">
        <v>0</v>
      </c>
      <c r="L569" s="149">
        <v>0</v>
      </c>
      <c r="M569" s="149">
        <v>0</v>
      </c>
      <c r="N569" s="149">
        <v>0</v>
      </c>
      <c r="O569" s="149">
        <v>0</v>
      </c>
      <c r="P569" s="149">
        <v>5.33</v>
      </c>
      <c r="Q569" s="199">
        <v>0</v>
      </c>
      <c r="R569" s="199">
        <v>0</v>
      </c>
      <c r="S569" s="149">
        <v>5.33</v>
      </c>
      <c r="T569" s="149">
        <v>0</v>
      </c>
      <c r="U569" s="149">
        <v>0</v>
      </c>
      <c r="V569" s="149">
        <v>0</v>
      </c>
      <c r="W569" s="149">
        <v>0</v>
      </c>
    </row>
    <row r="570" customHeight="1" spans="1:23">
      <c r="A570" s="150" t="s">
        <v>1611</v>
      </c>
      <c r="B570" s="150" t="s">
        <v>1773</v>
      </c>
      <c r="C570" s="150" t="s">
        <v>1196</v>
      </c>
      <c r="D570" s="150" t="s">
        <v>1538</v>
      </c>
      <c r="E570" s="150" t="s">
        <v>1539</v>
      </c>
      <c r="F570" s="149">
        <v>5.33</v>
      </c>
      <c r="G570" s="149">
        <v>0</v>
      </c>
      <c r="H570" s="149">
        <v>0</v>
      </c>
      <c r="I570" s="199">
        <v>0</v>
      </c>
      <c r="J570" s="199">
        <v>0</v>
      </c>
      <c r="K570" s="149">
        <v>0</v>
      </c>
      <c r="L570" s="149">
        <v>0</v>
      </c>
      <c r="M570" s="149">
        <v>0</v>
      </c>
      <c r="N570" s="149">
        <v>0</v>
      </c>
      <c r="O570" s="149">
        <v>0</v>
      </c>
      <c r="P570" s="149">
        <v>5.33</v>
      </c>
      <c r="Q570" s="199">
        <v>0</v>
      </c>
      <c r="R570" s="199">
        <v>0</v>
      </c>
      <c r="S570" s="149">
        <v>5.33</v>
      </c>
      <c r="T570" s="149">
        <v>0</v>
      </c>
      <c r="U570" s="149">
        <v>0</v>
      </c>
      <c r="V570" s="149">
        <v>0</v>
      </c>
      <c r="W570" s="149">
        <v>0</v>
      </c>
    </row>
    <row r="571" customHeight="1" spans="1:23">
      <c r="A571" s="150"/>
      <c r="B571" s="150"/>
      <c r="C571" s="150"/>
      <c r="D571" s="150" t="s">
        <v>1567</v>
      </c>
      <c r="E571" s="150" t="s">
        <v>1568</v>
      </c>
      <c r="F571" s="149">
        <v>14.23</v>
      </c>
      <c r="G571" s="149">
        <v>0</v>
      </c>
      <c r="H571" s="149">
        <v>0</v>
      </c>
      <c r="I571" s="199">
        <v>0</v>
      </c>
      <c r="J571" s="199">
        <v>0</v>
      </c>
      <c r="K571" s="149">
        <v>0</v>
      </c>
      <c r="L571" s="149">
        <v>0</v>
      </c>
      <c r="M571" s="149">
        <v>0</v>
      </c>
      <c r="N571" s="149">
        <v>0</v>
      </c>
      <c r="O571" s="149">
        <v>0</v>
      </c>
      <c r="P571" s="149">
        <v>14.23</v>
      </c>
      <c r="Q571" s="199">
        <v>0</v>
      </c>
      <c r="R571" s="199">
        <v>0</v>
      </c>
      <c r="S571" s="149">
        <v>14.23</v>
      </c>
      <c r="T571" s="149">
        <v>0</v>
      </c>
      <c r="U571" s="149">
        <v>0</v>
      </c>
      <c r="V571" s="149">
        <v>0</v>
      </c>
      <c r="W571" s="149">
        <v>0</v>
      </c>
    </row>
    <row r="572" customHeight="1" spans="1:23">
      <c r="A572" s="150" t="s">
        <v>1611</v>
      </c>
      <c r="B572" s="150" t="s">
        <v>1773</v>
      </c>
      <c r="C572" s="150" t="s">
        <v>1196</v>
      </c>
      <c r="D572" s="150" t="s">
        <v>1569</v>
      </c>
      <c r="E572" s="150" t="s">
        <v>1570</v>
      </c>
      <c r="F572" s="149">
        <v>4.02</v>
      </c>
      <c r="G572" s="149">
        <v>0</v>
      </c>
      <c r="H572" s="149">
        <v>0</v>
      </c>
      <c r="I572" s="199">
        <v>0</v>
      </c>
      <c r="J572" s="199">
        <v>0</v>
      </c>
      <c r="K572" s="149">
        <v>0</v>
      </c>
      <c r="L572" s="149">
        <v>0</v>
      </c>
      <c r="M572" s="149">
        <v>0</v>
      </c>
      <c r="N572" s="149">
        <v>0</v>
      </c>
      <c r="O572" s="149">
        <v>0</v>
      </c>
      <c r="P572" s="149">
        <v>4.02</v>
      </c>
      <c r="Q572" s="199">
        <v>0</v>
      </c>
      <c r="R572" s="199">
        <v>0</v>
      </c>
      <c r="S572" s="149">
        <v>4.02</v>
      </c>
      <c r="T572" s="149">
        <v>0</v>
      </c>
      <c r="U572" s="149">
        <v>0</v>
      </c>
      <c r="V572" s="149">
        <v>0</v>
      </c>
      <c r="W572" s="149">
        <v>0</v>
      </c>
    </row>
    <row r="573" customHeight="1" spans="1:23">
      <c r="A573" s="150" t="s">
        <v>1611</v>
      </c>
      <c r="B573" s="150" t="s">
        <v>1773</v>
      </c>
      <c r="C573" s="150" t="s">
        <v>1196</v>
      </c>
      <c r="D573" s="150" t="s">
        <v>1608</v>
      </c>
      <c r="E573" s="150" t="s">
        <v>1609</v>
      </c>
      <c r="F573" s="149">
        <v>5.46</v>
      </c>
      <c r="G573" s="149">
        <v>0</v>
      </c>
      <c r="H573" s="149">
        <v>0</v>
      </c>
      <c r="I573" s="199">
        <v>0</v>
      </c>
      <c r="J573" s="199">
        <v>0</v>
      </c>
      <c r="K573" s="149">
        <v>0</v>
      </c>
      <c r="L573" s="149">
        <v>0</v>
      </c>
      <c r="M573" s="149">
        <v>0</v>
      </c>
      <c r="N573" s="149">
        <v>0</v>
      </c>
      <c r="O573" s="149">
        <v>0</v>
      </c>
      <c r="P573" s="149">
        <v>5.46</v>
      </c>
      <c r="Q573" s="199">
        <v>0</v>
      </c>
      <c r="R573" s="199">
        <v>0</v>
      </c>
      <c r="S573" s="149">
        <v>5.46</v>
      </c>
      <c r="T573" s="149">
        <v>0</v>
      </c>
      <c r="U573" s="149">
        <v>0</v>
      </c>
      <c r="V573" s="149">
        <v>0</v>
      </c>
      <c r="W573" s="149">
        <v>0</v>
      </c>
    </row>
    <row r="574" customHeight="1" spans="1:23">
      <c r="A574" s="150" t="s">
        <v>1611</v>
      </c>
      <c r="B574" s="150" t="s">
        <v>1773</v>
      </c>
      <c r="C574" s="150" t="s">
        <v>1196</v>
      </c>
      <c r="D574" s="150" t="s">
        <v>1586</v>
      </c>
      <c r="E574" s="150" t="s">
        <v>1587</v>
      </c>
      <c r="F574" s="149">
        <v>1.45</v>
      </c>
      <c r="G574" s="149">
        <v>0</v>
      </c>
      <c r="H574" s="149">
        <v>0</v>
      </c>
      <c r="I574" s="199">
        <v>0</v>
      </c>
      <c r="J574" s="199">
        <v>0</v>
      </c>
      <c r="K574" s="149">
        <v>0</v>
      </c>
      <c r="L574" s="149">
        <v>0</v>
      </c>
      <c r="M574" s="149">
        <v>0</v>
      </c>
      <c r="N574" s="149">
        <v>0</v>
      </c>
      <c r="O574" s="149">
        <v>0</v>
      </c>
      <c r="P574" s="149">
        <v>1.45</v>
      </c>
      <c r="Q574" s="199">
        <v>0</v>
      </c>
      <c r="R574" s="199">
        <v>0</v>
      </c>
      <c r="S574" s="149">
        <v>1.45</v>
      </c>
      <c r="T574" s="149">
        <v>0</v>
      </c>
      <c r="U574" s="149">
        <v>0</v>
      </c>
      <c r="V574" s="149">
        <v>0</v>
      </c>
      <c r="W574" s="149">
        <v>0</v>
      </c>
    </row>
    <row r="575" customHeight="1" spans="1:23">
      <c r="A575" s="150" t="s">
        <v>1611</v>
      </c>
      <c r="B575" s="150" t="s">
        <v>1773</v>
      </c>
      <c r="C575" s="150" t="s">
        <v>1196</v>
      </c>
      <c r="D575" s="150" t="s">
        <v>1582</v>
      </c>
      <c r="E575" s="150" t="s">
        <v>1583</v>
      </c>
      <c r="F575" s="149">
        <v>2.15</v>
      </c>
      <c r="G575" s="149">
        <v>0</v>
      </c>
      <c r="H575" s="149">
        <v>0</v>
      </c>
      <c r="I575" s="199">
        <v>0</v>
      </c>
      <c r="J575" s="199">
        <v>0</v>
      </c>
      <c r="K575" s="149">
        <v>0</v>
      </c>
      <c r="L575" s="149">
        <v>0</v>
      </c>
      <c r="M575" s="149">
        <v>0</v>
      </c>
      <c r="N575" s="149">
        <v>0</v>
      </c>
      <c r="O575" s="149">
        <v>0</v>
      </c>
      <c r="P575" s="149">
        <v>2.15</v>
      </c>
      <c r="Q575" s="199">
        <v>0</v>
      </c>
      <c r="R575" s="199">
        <v>0</v>
      </c>
      <c r="S575" s="149">
        <v>2.15</v>
      </c>
      <c r="T575" s="149">
        <v>0</v>
      </c>
      <c r="U575" s="149">
        <v>0</v>
      </c>
      <c r="V575" s="149">
        <v>0</v>
      </c>
      <c r="W575" s="149">
        <v>0</v>
      </c>
    </row>
    <row r="576" customHeight="1" spans="1:23">
      <c r="A576" s="150" t="s">
        <v>1611</v>
      </c>
      <c r="B576" s="150" t="s">
        <v>1773</v>
      </c>
      <c r="C576" s="150" t="s">
        <v>1196</v>
      </c>
      <c r="D576" s="150" t="s">
        <v>1577</v>
      </c>
      <c r="E576" s="150" t="s">
        <v>1578</v>
      </c>
      <c r="F576" s="149">
        <v>0.54</v>
      </c>
      <c r="G576" s="149">
        <v>0</v>
      </c>
      <c r="H576" s="149">
        <v>0</v>
      </c>
      <c r="I576" s="199">
        <v>0</v>
      </c>
      <c r="J576" s="199">
        <v>0</v>
      </c>
      <c r="K576" s="149">
        <v>0</v>
      </c>
      <c r="L576" s="149">
        <v>0</v>
      </c>
      <c r="M576" s="149">
        <v>0</v>
      </c>
      <c r="N576" s="149">
        <v>0</v>
      </c>
      <c r="O576" s="149">
        <v>0</v>
      </c>
      <c r="P576" s="149">
        <v>0.54</v>
      </c>
      <c r="Q576" s="199">
        <v>0</v>
      </c>
      <c r="R576" s="199">
        <v>0</v>
      </c>
      <c r="S576" s="149">
        <v>0.54</v>
      </c>
      <c r="T576" s="149">
        <v>0</v>
      </c>
      <c r="U576" s="149">
        <v>0</v>
      </c>
      <c r="V576" s="149">
        <v>0</v>
      </c>
      <c r="W576" s="149">
        <v>0</v>
      </c>
    </row>
    <row r="577" customHeight="1" spans="1:23">
      <c r="A577" s="150" t="s">
        <v>1611</v>
      </c>
      <c r="B577" s="150" t="s">
        <v>1773</v>
      </c>
      <c r="C577" s="150" t="s">
        <v>1196</v>
      </c>
      <c r="D577" s="150" t="s">
        <v>1603</v>
      </c>
      <c r="E577" s="150" t="s">
        <v>1604</v>
      </c>
      <c r="F577" s="149">
        <v>0.61</v>
      </c>
      <c r="G577" s="149">
        <v>0</v>
      </c>
      <c r="H577" s="149">
        <v>0</v>
      </c>
      <c r="I577" s="199">
        <v>0</v>
      </c>
      <c r="J577" s="199">
        <v>0</v>
      </c>
      <c r="K577" s="149">
        <v>0</v>
      </c>
      <c r="L577" s="149">
        <v>0</v>
      </c>
      <c r="M577" s="149">
        <v>0</v>
      </c>
      <c r="N577" s="149">
        <v>0</v>
      </c>
      <c r="O577" s="149">
        <v>0</v>
      </c>
      <c r="P577" s="149">
        <v>0.61</v>
      </c>
      <c r="Q577" s="199">
        <v>0</v>
      </c>
      <c r="R577" s="199">
        <v>0</v>
      </c>
      <c r="S577" s="149">
        <v>0.61</v>
      </c>
      <c r="T577" s="149">
        <v>0</v>
      </c>
      <c r="U577" s="149">
        <v>0</v>
      </c>
      <c r="V577" s="149">
        <v>0</v>
      </c>
      <c r="W577" s="149">
        <v>0</v>
      </c>
    </row>
    <row r="578" customHeight="1" spans="1:23">
      <c r="A578" s="150"/>
      <c r="B578" s="150"/>
      <c r="C578" s="150"/>
      <c r="D578" s="150" t="s">
        <v>1626</v>
      </c>
      <c r="E578" s="150" t="s">
        <v>1627</v>
      </c>
      <c r="F578" s="149">
        <v>1.01</v>
      </c>
      <c r="G578" s="149">
        <v>0</v>
      </c>
      <c r="H578" s="149">
        <v>0</v>
      </c>
      <c r="I578" s="199">
        <v>0</v>
      </c>
      <c r="J578" s="199">
        <v>0</v>
      </c>
      <c r="K578" s="149">
        <v>0</v>
      </c>
      <c r="L578" s="149">
        <v>0</v>
      </c>
      <c r="M578" s="149">
        <v>0</v>
      </c>
      <c r="N578" s="149">
        <v>0</v>
      </c>
      <c r="O578" s="149">
        <v>0</v>
      </c>
      <c r="P578" s="149">
        <v>1.01</v>
      </c>
      <c r="Q578" s="199">
        <v>0</v>
      </c>
      <c r="R578" s="199">
        <v>0</v>
      </c>
      <c r="S578" s="149">
        <v>1.01</v>
      </c>
      <c r="T578" s="149">
        <v>0</v>
      </c>
      <c r="U578" s="149">
        <v>0</v>
      </c>
      <c r="V578" s="149">
        <v>0</v>
      </c>
      <c r="W578" s="149">
        <v>0</v>
      </c>
    </row>
    <row r="579" customHeight="1" spans="1:23">
      <c r="A579" s="150" t="s">
        <v>1611</v>
      </c>
      <c r="B579" s="150" t="s">
        <v>1773</v>
      </c>
      <c r="C579" s="150" t="s">
        <v>1196</v>
      </c>
      <c r="D579" s="150" t="s">
        <v>1628</v>
      </c>
      <c r="E579" s="150" t="s">
        <v>1629</v>
      </c>
      <c r="F579" s="149">
        <v>1.01</v>
      </c>
      <c r="G579" s="149">
        <v>0</v>
      </c>
      <c r="H579" s="149">
        <v>0</v>
      </c>
      <c r="I579" s="199">
        <v>0</v>
      </c>
      <c r="J579" s="199">
        <v>0</v>
      </c>
      <c r="K579" s="149">
        <v>0</v>
      </c>
      <c r="L579" s="149">
        <v>0</v>
      </c>
      <c r="M579" s="149">
        <v>0</v>
      </c>
      <c r="N579" s="149">
        <v>0</v>
      </c>
      <c r="O579" s="149">
        <v>0</v>
      </c>
      <c r="P579" s="149">
        <v>1.01</v>
      </c>
      <c r="Q579" s="199">
        <v>0</v>
      </c>
      <c r="R579" s="199">
        <v>0</v>
      </c>
      <c r="S579" s="149">
        <v>1.01</v>
      </c>
      <c r="T579" s="149">
        <v>0</v>
      </c>
      <c r="U579" s="149">
        <v>0</v>
      </c>
      <c r="V579" s="149">
        <v>0</v>
      </c>
      <c r="W579" s="149">
        <v>0</v>
      </c>
    </row>
    <row r="580" customHeight="1" spans="1:23">
      <c r="A580" s="150"/>
      <c r="B580" s="150"/>
      <c r="C580" s="150"/>
      <c r="D580" s="150" t="s">
        <v>1423</v>
      </c>
      <c r="E580" s="150" t="s">
        <v>1424</v>
      </c>
      <c r="F580" s="149">
        <v>1.89</v>
      </c>
      <c r="G580" s="149">
        <v>0</v>
      </c>
      <c r="H580" s="149">
        <v>0</v>
      </c>
      <c r="I580" s="199">
        <v>0</v>
      </c>
      <c r="J580" s="199">
        <v>0</v>
      </c>
      <c r="K580" s="149">
        <v>0</v>
      </c>
      <c r="L580" s="149">
        <v>0</v>
      </c>
      <c r="M580" s="149">
        <v>0</v>
      </c>
      <c r="N580" s="149">
        <v>0</v>
      </c>
      <c r="O580" s="149">
        <v>0</v>
      </c>
      <c r="P580" s="149">
        <v>1.89</v>
      </c>
      <c r="Q580" s="199">
        <v>0</v>
      </c>
      <c r="R580" s="199">
        <v>0</v>
      </c>
      <c r="S580" s="149">
        <v>1.89</v>
      </c>
      <c r="T580" s="149">
        <v>0</v>
      </c>
      <c r="U580" s="149">
        <v>0</v>
      </c>
      <c r="V580" s="149">
        <v>0</v>
      </c>
      <c r="W580" s="149">
        <v>0</v>
      </c>
    </row>
    <row r="581" customHeight="1" spans="1:23">
      <c r="A581" s="150" t="s">
        <v>1611</v>
      </c>
      <c r="B581" s="150" t="s">
        <v>1773</v>
      </c>
      <c r="C581" s="150" t="s">
        <v>1196</v>
      </c>
      <c r="D581" s="150" t="s">
        <v>1426</v>
      </c>
      <c r="E581" s="150" t="s">
        <v>1427</v>
      </c>
      <c r="F581" s="149">
        <v>1.89</v>
      </c>
      <c r="G581" s="149">
        <v>0</v>
      </c>
      <c r="H581" s="149">
        <v>0</v>
      </c>
      <c r="I581" s="199">
        <v>0</v>
      </c>
      <c r="J581" s="199">
        <v>0</v>
      </c>
      <c r="K581" s="149">
        <v>0</v>
      </c>
      <c r="L581" s="149">
        <v>0</v>
      </c>
      <c r="M581" s="149">
        <v>0</v>
      </c>
      <c r="N581" s="149">
        <v>0</v>
      </c>
      <c r="O581" s="149">
        <v>0</v>
      </c>
      <c r="P581" s="149">
        <v>1.89</v>
      </c>
      <c r="Q581" s="199">
        <v>0</v>
      </c>
      <c r="R581" s="199">
        <v>0</v>
      </c>
      <c r="S581" s="149">
        <v>1.89</v>
      </c>
      <c r="T581" s="149">
        <v>0</v>
      </c>
      <c r="U581" s="149">
        <v>0</v>
      </c>
      <c r="V581" s="149">
        <v>0</v>
      </c>
      <c r="W581" s="149">
        <v>0</v>
      </c>
    </row>
    <row r="582" customHeight="1" spans="1:23">
      <c r="A582" s="150"/>
      <c r="B582" s="150"/>
      <c r="C582" s="150"/>
      <c r="D582" s="150" t="s">
        <v>1392</v>
      </c>
      <c r="E582" s="150" t="s">
        <v>1393</v>
      </c>
      <c r="F582" s="149">
        <v>5.45</v>
      </c>
      <c r="G582" s="149">
        <v>0</v>
      </c>
      <c r="H582" s="149">
        <v>0</v>
      </c>
      <c r="I582" s="199">
        <v>0</v>
      </c>
      <c r="J582" s="199">
        <v>0</v>
      </c>
      <c r="K582" s="149">
        <v>0</v>
      </c>
      <c r="L582" s="149">
        <v>0</v>
      </c>
      <c r="M582" s="149">
        <v>0</v>
      </c>
      <c r="N582" s="149">
        <v>0</v>
      </c>
      <c r="O582" s="149">
        <v>0</v>
      </c>
      <c r="P582" s="149">
        <v>5.45</v>
      </c>
      <c r="Q582" s="199">
        <v>0</v>
      </c>
      <c r="R582" s="199">
        <v>0</v>
      </c>
      <c r="S582" s="149">
        <v>5.45</v>
      </c>
      <c r="T582" s="149">
        <v>0</v>
      </c>
      <c r="U582" s="149">
        <v>0</v>
      </c>
      <c r="V582" s="149">
        <v>0</v>
      </c>
      <c r="W582" s="149">
        <v>0</v>
      </c>
    </row>
    <row r="583" customHeight="1" spans="1:23">
      <c r="A583" s="150" t="s">
        <v>1611</v>
      </c>
      <c r="B583" s="150" t="s">
        <v>1773</v>
      </c>
      <c r="C583" s="150" t="s">
        <v>1196</v>
      </c>
      <c r="D583" s="150" t="s">
        <v>1395</v>
      </c>
      <c r="E583" s="150" t="s">
        <v>1396</v>
      </c>
      <c r="F583" s="149">
        <v>5.45</v>
      </c>
      <c r="G583" s="149">
        <v>0</v>
      </c>
      <c r="H583" s="149">
        <v>0</v>
      </c>
      <c r="I583" s="199">
        <v>0</v>
      </c>
      <c r="J583" s="199">
        <v>0</v>
      </c>
      <c r="K583" s="149">
        <v>0</v>
      </c>
      <c r="L583" s="149">
        <v>0</v>
      </c>
      <c r="M583" s="149">
        <v>0</v>
      </c>
      <c r="N583" s="149">
        <v>0</v>
      </c>
      <c r="O583" s="149">
        <v>0</v>
      </c>
      <c r="P583" s="149">
        <v>5.45</v>
      </c>
      <c r="Q583" s="199">
        <v>0</v>
      </c>
      <c r="R583" s="199">
        <v>0</v>
      </c>
      <c r="S583" s="149">
        <v>5.45</v>
      </c>
      <c r="T583" s="149">
        <v>0</v>
      </c>
      <c r="U583" s="149">
        <v>0</v>
      </c>
      <c r="V583" s="149">
        <v>0</v>
      </c>
      <c r="W583" s="149">
        <v>0</v>
      </c>
    </row>
    <row r="584" customHeight="1" spans="1:23">
      <c r="A584" s="150"/>
      <c r="B584" s="150"/>
      <c r="C584" s="150"/>
      <c r="D584" s="150" t="s">
        <v>1571</v>
      </c>
      <c r="E584" s="150" t="s">
        <v>1572</v>
      </c>
      <c r="F584" s="149">
        <v>4.08</v>
      </c>
      <c r="G584" s="149">
        <v>0</v>
      </c>
      <c r="H584" s="149">
        <v>0</v>
      </c>
      <c r="I584" s="199">
        <v>0</v>
      </c>
      <c r="J584" s="199">
        <v>0</v>
      </c>
      <c r="K584" s="149">
        <v>0</v>
      </c>
      <c r="L584" s="149">
        <v>0</v>
      </c>
      <c r="M584" s="149">
        <v>0</v>
      </c>
      <c r="N584" s="149">
        <v>0</v>
      </c>
      <c r="O584" s="149">
        <v>0</v>
      </c>
      <c r="P584" s="149">
        <v>4.08</v>
      </c>
      <c r="Q584" s="199">
        <v>0</v>
      </c>
      <c r="R584" s="199">
        <v>0</v>
      </c>
      <c r="S584" s="149">
        <v>4.08</v>
      </c>
      <c r="T584" s="149">
        <v>0</v>
      </c>
      <c r="U584" s="149">
        <v>0</v>
      </c>
      <c r="V584" s="149">
        <v>0</v>
      </c>
      <c r="W584" s="149">
        <v>0</v>
      </c>
    </row>
    <row r="585" customHeight="1" spans="1:23">
      <c r="A585" s="150" t="s">
        <v>1611</v>
      </c>
      <c r="B585" s="150" t="s">
        <v>1773</v>
      </c>
      <c r="C585" s="150" t="s">
        <v>1196</v>
      </c>
      <c r="D585" s="150" t="s">
        <v>1573</v>
      </c>
      <c r="E585" s="150" t="s">
        <v>1574</v>
      </c>
      <c r="F585" s="149">
        <v>4.08</v>
      </c>
      <c r="G585" s="149">
        <v>0</v>
      </c>
      <c r="H585" s="149">
        <v>0</v>
      </c>
      <c r="I585" s="199">
        <v>0</v>
      </c>
      <c r="J585" s="199">
        <v>0</v>
      </c>
      <c r="K585" s="149">
        <v>0</v>
      </c>
      <c r="L585" s="149">
        <v>0</v>
      </c>
      <c r="M585" s="149">
        <v>0</v>
      </c>
      <c r="N585" s="149">
        <v>0</v>
      </c>
      <c r="O585" s="149">
        <v>0</v>
      </c>
      <c r="P585" s="149">
        <v>4.08</v>
      </c>
      <c r="Q585" s="199">
        <v>0</v>
      </c>
      <c r="R585" s="199">
        <v>0</v>
      </c>
      <c r="S585" s="149">
        <v>4.08</v>
      </c>
      <c r="T585" s="149">
        <v>0</v>
      </c>
      <c r="U585" s="149">
        <v>0</v>
      </c>
      <c r="V585" s="149">
        <v>0</v>
      </c>
      <c r="W585" s="149">
        <v>0</v>
      </c>
    </row>
    <row r="586" customHeight="1" spans="1:23">
      <c r="A586" s="150"/>
      <c r="B586" s="150"/>
      <c r="C586" s="150"/>
      <c r="D586" s="150" t="s">
        <v>1630</v>
      </c>
      <c r="E586" s="150" t="s">
        <v>1631</v>
      </c>
      <c r="F586" s="149">
        <v>3.59</v>
      </c>
      <c r="G586" s="149">
        <v>0</v>
      </c>
      <c r="H586" s="149">
        <v>0</v>
      </c>
      <c r="I586" s="199">
        <v>0</v>
      </c>
      <c r="J586" s="199">
        <v>0</v>
      </c>
      <c r="K586" s="149">
        <v>0</v>
      </c>
      <c r="L586" s="149">
        <v>0</v>
      </c>
      <c r="M586" s="149">
        <v>0</v>
      </c>
      <c r="N586" s="149">
        <v>0</v>
      </c>
      <c r="O586" s="149">
        <v>0</v>
      </c>
      <c r="P586" s="149">
        <v>3.59</v>
      </c>
      <c r="Q586" s="199">
        <v>0</v>
      </c>
      <c r="R586" s="199">
        <v>0</v>
      </c>
      <c r="S586" s="149">
        <v>3.59</v>
      </c>
      <c r="T586" s="149">
        <v>0</v>
      </c>
      <c r="U586" s="149">
        <v>0</v>
      </c>
      <c r="V586" s="149">
        <v>0</v>
      </c>
      <c r="W586" s="149">
        <v>0</v>
      </c>
    </row>
    <row r="587" customHeight="1" spans="1:23">
      <c r="A587" s="150" t="s">
        <v>1611</v>
      </c>
      <c r="B587" s="150" t="s">
        <v>1773</v>
      </c>
      <c r="C587" s="150" t="s">
        <v>1196</v>
      </c>
      <c r="D587" s="150" t="s">
        <v>1632</v>
      </c>
      <c r="E587" s="150" t="s">
        <v>1633</v>
      </c>
      <c r="F587" s="149">
        <v>3.59</v>
      </c>
      <c r="G587" s="149">
        <v>0</v>
      </c>
      <c r="H587" s="149">
        <v>0</v>
      </c>
      <c r="I587" s="199">
        <v>0</v>
      </c>
      <c r="J587" s="199">
        <v>0</v>
      </c>
      <c r="K587" s="149">
        <v>0</v>
      </c>
      <c r="L587" s="149">
        <v>0</v>
      </c>
      <c r="M587" s="149">
        <v>0</v>
      </c>
      <c r="N587" s="149">
        <v>0</v>
      </c>
      <c r="O587" s="149">
        <v>0</v>
      </c>
      <c r="P587" s="149">
        <v>3.59</v>
      </c>
      <c r="Q587" s="199">
        <v>0</v>
      </c>
      <c r="R587" s="199">
        <v>0</v>
      </c>
      <c r="S587" s="149">
        <v>3.59</v>
      </c>
      <c r="T587" s="149">
        <v>0</v>
      </c>
      <c r="U587" s="149">
        <v>0</v>
      </c>
      <c r="V587" s="149">
        <v>0</v>
      </c>
      <c r="W587" s="149">
        <v>0</v>
      </c>
    </row>
    <row r="588" customHeight="1" spans="1:23">
      <c r="A588" s="150"/>
      <c r="B588" s="150"/>
      <c r="C588" s="150"/>
      <c r="D588" s="150" t="s">
        <v>1634</v>
      </c>
      <c r="E588" s="150" t="s">
        <v>1635</v>
      </c>
      <c r="F588" s="149">
        <v>7.84</v>
      </c>
      <c r="G588" s="149">
        <v>0</v>
      </c>
      <c r="H588" s="149">
        <v>0</v>
      </c>
      <c r="I588" s="199">
        <v>0</v>
      </c>
      <c r="J588" s="199">
        <v>0</v>
      </c>
      <c r="K588" s="149">
        <v>0</v>
      </c>
      <c r="L588" s="149">
        <v>0</v>
      </c>
      <c r="M588" s="149">
        <v>0</v>
      </c>
      <c r="N588" s="149">
        <v>0</v>
      </c>
      <c r="O588" s="149">
        <v>0</v>
      </c>
      <c r="P588" s="149">
        <v>7.84</v>
      </c>
      <c r="Q588" s="199">
        <v>0</v>
      </c>
      <c r="R588" s="199">
        <v>0</v>
      </c>
      <c r="S588" s="149">
        <v>7.84</v>
      </c>
      <c r="T588" s="149">
        <v>0</v>
      </c>
      <c r="U588" s="149">
        <v>0</v>
      </c>
      <c r="V588" s="149">
        <v>0</v>
      </c>
      <c r="W588" s="149">
        <v>0</v>
      </c>
    </row>
    <row r="589" customHeight="1" spans="1:23">
      <c r="A589" s="150" t="s">
        <v>1611</v>
      </c>
      <c r="B589" s="150" t="s">
        <v>1773</v>
      </c>
      <c r="C589" s="150" t="s">
        <v>1196</v>
      </c>
      <c r="D589" s="150" t="s">
        <v>1636</v>
      </c>
      <c r="E589" s="150" t="s">
        <v>1637</v>
      </c>
      <c r="F589" s="149">
        <v>4.59</v>
      </c>
      <c r="G589" s="149">
        <v>0</v>
      </c>
      <c r="H589" s="149">
        <v>0</v>
      </c>
      <c r="I589" s="199">
        <v>0</v>
      </c>
      <c r="J589" s="199">
        <v>0</v>
      </c>
      <c r="K589" s="149">
        <v>0</v>
      </c>
      <c r="L589" s="149">
        <v>0</v>
      </c>
      <c r="M589" s="149">
        <v>0</v>
      </c>
      <c r="N589" s="149">
        <v>0</v>
      </c>
      <c r="O589" s="149">
        <v>0</v>
      </c>
      <c r="P589" s="149">
        <v>4.59</v>
      </c>
      <c r="Q589" s="199">
        <v>0</v>
      </c>
      <c r="R589" s="199">
        <v>0</v>
      </c>
      <c r="S589" s="149">
        <v>4.59</v>
      </c>
      <c r="T589" s="149">
        <v>0</v>
      </c>
      <c r="U589" s="149">
        <v>0</v>
      </c>
      <c r="V589" s="149">
        <v>0</v>
      </c>
      <c r="W589" s="149">
        <v>0</v>
      </c>
    </row>
    <row r="590" customHeight="1" spans="1:23">
      <c r="A590" s="150" t="s">
        <v>1611</v>
      </c>
      <c r="B590" s="150" t="s">
        <v>1773</v>
      </c>
      <c r="C590" s="150" t="s">
        <v>1196</v>
      </c>
      <c r="D590" s="150" t="s">
        <v>1638</v>
      </c>
      <c r="E590" s="150" t="s">
        <v>1639</v>
      </c>
      <c r="F590" s="149">
        <v>0.33</v>
      </c>
      <c r="G590" s="149">
        <v>0</v>
      </c>
      <c r="H590" s="149">
        <v>0</v>
      </c>
      <c r="I590" s="199">
        <v>0</v>
      </c>
      <c r="J590" s="199">
        <v>0</v>
      </c>
      <c r="K590" s="149">
        <v>0</v>
      </c>
      <c r="L590" s="149">
        <v>0</v>
      </c>
      <c r="M590" s="149">
        <v>0</v>
      </c>
      <c r="N590" s="149">
        <v>0</v>
      </c>
      <c r="O590" s="149">
        <v>0</v>
      </c>
      <c r="P590" s="149">
        <v>0.33</v>
      </c>
      <c r="Q590" s="199">
        <v>0</v>
      </c>
      <c r="R590" s="199">
        <v>0</v>
      </c>
      <c r="S590" s="149">
        <v>0.33</v>
      </c>
      <c r="T590" s="149">
        <v>0</v>
      </c>
      <c r="U590" s="149">
        <v>0</v>
      </c>
      <c r="V590" s="149">
        <v>0</v>
      </c>
      <c r="W590" s="149">
        <v>0</v>
      </c>
    </row>
    <row r="591" customHeight="1" spans="1:23">
      <c r="A591" s="150" t="s">
        <v>1611</v>
      </c>
      <c r="B591" s="150" t="s">
        <v>1773</v>
      </c>
      <c r="C591" s="150" t="s">
        <v>1196</v>
      </c>
      <c r="D591" s="150" t="s">
        <v>1640</v>
      </c>
      <c r="E591" s="150" t="s">
        <v>1641</v>
      </c>
      <c r="F591" s="149">
        <v>1.79</v>
      </c>
      <c r="G591" s="149">
        <v>0</v>
      </c>
      <c r="H591" s="149">
        <v>0</v>
      </c>
      <c r="I591" s="199">
        <v>0</v>
      </c>
      <c r="J591" s="199">
        <v>0</v>
      </c>
      <c r="K591" s="149">
        <v>0</v>
      </c>
      <c r="L591" s="149">
        <v>0</v>
      </c>
      <c r="M591" s="149">
        <v>0</v>
      </c>
      <c r="N591" s="149">
        <v>0</v>
      </c>
      <c r="O591" s="149">
        <v>0</v>
      </c>
      <c r="P591" s="149">
        <v>1.79</v>
      </c>
      <c r="Q591" s="199">
        <v>0</v>
      </c>
      <c r="R591" s="199">
        <v>0</v>
      </c>
      <c r="S591" s="149">
        <v>1.79</v>
      </c>
      <c r="T591" s="149">
        <v>0</v>
      </c>
      <c r="U591" s="149">
        <v>0</v>
      </c>
      <c r="V591" s="149">
        <v>0</v>
      </c>
      <c r="W591" s="149">
        <v>0</v>
      </c>
    </row>
    <row r="592" customHeight="1" spans="1:23">
      <c r="A592" s="150" t="s">
        <v>1611</v>
      </c>
      <c r="B592" s="150" t="s">
        <v>1773</v>
      </c>
      <c r="C592" s="150" t="s">
        <v>1196</v>
      </c>
      <c r="D592" s="150" t="s">
        <v>1642</v>
      </c>
      <c r="E592" s="150" t="s">
        <v>1643</v>
      </c>
      <c r="F592" s="149">
        <v>0.29</v>
      </c>
      <c r="G592" s="149">
        <v>0</v>
      </c>
      <c r="H592" s="149">
        <v>0</v>
      </c>
      <c r="I592" s="199">
        <v>0</v>
      </c>
      <c r="J592" s="199">
        <v>0</v>
      </c>
      <c r="K592" s="149">
        <v>0</v>
      </c>
      <c r="L592" s="149">
        <v>0</v>
      </c>
      <c r="M592" s="149">
        <v>0</v>
      </c>
      <c r="N592" s="149">
        <v>0</v>
      </c>
      <c r="O592" s="149">
        <v>0</v>
      </c>
      <c r="P592" s="149">
        <v>0.29</v>
      </c>
      <c r="Q592" s="199">
        <v>0</v>
      </c>
      <c r="R592" s="199">
        <v>0</v>
      </c>
      <c r="S592" s="149">
        <v>0.29</v>
      </c>
      <c r="T592" s="149">
        <v>0</v>
      </c>
      <c r="U592" s="149">
        <v>0</v>
      </c>
      <c r="V592" s="149">
        <v>0</v>
      </c>
      <c r="W592" s="149">
        <v>0</v>
      </c>
    </row>
    <row r="593" customHeight="1" spans="1:23">
      <c r="A593" s="150" t="s">
        <v>1611</v>
      </c>
      <c r="B593" s="150" t="s">
        <v>1773</v>
      </c>
      <c r="C593" s="150" t="s">
        <v>1196</v>
      </c>
      <c r="D593" s="150" t="s">
        <v>1644</v>
      </c>
      <c r="E593" s="150" t="s">
        <v>1645</v>
      </c>
      <c r="F593" s="149">
        <v>0.46</v>
      </c>
      <c r="G593" s="149">
        <v>0</v>
      </c>
      <c r="H593" s="149">
        <v>0</v>
      </c>
      <c r="I593" s="199">
        <v>0</v>
      </c>
      <c r="J593" s="199">
        <v>0</v>
      </c>
      <c r="K593" s="149">
        <v>0</v>
      </c>
      <c r="L593" s="149">
        <v>0</v>
      </c>
      <c r="M593" s="149">
        <v>0</v>
      </c>
      <c r="N593" s="149">
        <v>0</v>
      </c>
      <c r="O593" s="149">
        <v>0</v>
      </c>
      <c r="P593" s="149">
        <v>0.46</v>
      </c>
      <c r="Q593" s="199">
        <v>0</v>
      </c>
      <c r="R593" s="199">
        <v>0</v>
      </c>
      <c r="S593" s="149">
        <v>0.46</v>
      </c>
      <c r="T593" s="149">
        <v>0</v>
      </c>
      <c r="U593" s="149">
        <v>0</v>
      </c>
      <c r="V593" s="149">
        <v>0</v>
      </c>
      <c r="W593" s="149">
        <v>0</v>
      </c>
    </row>
    <row r="594" customHeight="1" spans="1:23">
      <c r="A594" s="150" t="s">
        <v>1611</v>
      </c>
      <c r="B594" s="150" t="s">
        <v>1773</v>
      </c>
      <c r="C594" s="150" t="s">
        <v>1196</v>
      </c>
      <c r="D594" s="150" t="s">
        <v>1646</v>
      </c>
      <c r="E594" s="150" t="s">
        <v>1647</v>
      </c>
      <c r="F594" s="149">
        <v>0.38</v>
      </c>
      <c r="G594" s="149">
        <v>0</v>
      </c>
      <c r="H594" s="149">
        <v>0</v>
      </c>
      <c r="I594" s="199">
        <v>0</v>
      </c>
      <c r="J594" s="199">
        <v>0</v>
      </c>
      <c r="K594" s="149">
        <v>0</v>
      </c>
      <c r="L594" s="149">
        <v>0</v>
      </c>
      <c r="M594" s="149">
        <v>0</v>
      </c>
      <c r="N594" s="149">
        <v>0</v>
      </c>
      <c r="O594" s="149">
        <v>0</v>
      </c>
      <c r="P594" s="149">
        <v>0.38</v>
      </c>
      <c r="Q594" s="199">
        <v>0</v>
      </c>
      <c r="R594" s="199">
        <v>0</v>
      </c>
      <c r="S594" s="149">
        <v>0.38</v>
      </c>
      <c r="T594" s="149">
        <v>0</v>
      </c>
      <c r="U594" s="149">
        <v>0</v>
      </c>
      <c r="V594" s="149">
        <v>0</v>
      </c>
      <c r="W594" s="149">
        <v>0</v>
      </c>
    </row>
    <row r="595" customHeight="1" spans="1:23">
      <c r="A595" s="150"/>
      <c r="B595" s="150"/>
      <c r="C595" s="150"/>
      <c r="D595" s="150" t="s">
        <v>1648</v>
      </c>
      <c r="E595" s="150" t="s">
        <v>1649</v>
      </c>
      <c r="F595" s="149">
        <v>7.79</v>
      </c>
      <c r="G595" s="149">
        <v>0</v>
      </c>
      <c r="H595" s="149">
        <v>0</v>
      </c>
      <c r="I595" s="199">
        <v>0</v>
      </c>
      <c r="J595" s="199">
        <v>0</v>
      </c>
      <c r="K595" s="149">
        <v>0</v>
      </c>
      <c r="L595" s="149">
        <v>0</v>
      </c>
      <c r="M595" s="149">
        <v>0</v>
      </c>
      <c r="N595" s="149">
        <v>0</v>
      </c>
      <c r="O595" s="149">
        <v>0</v>
      </c>
      <c r="P595" s="149">
        <v>7.79</v>
      </c>
      <c r="Q595" s="199">
        <v>0</v>
      </c>
      <c r="R595" s="199">
        <v>0</v>
      </c>
      <c r="S595" s="149">
        <v>7.79</v>
      </c>
      <c r="T595" s="149">
        <v>0</v>
      </c>
      <c r="U595" s="149">
        <v>0</v>
      </c>
      <c r="V595" s="149">
        <v>0</v>
      </c>
      <c r="W595" s="149">
        <v>0</v>
      </c>
    </row>
    <row r="596" customHeight="1" spans="1:23">
      <c r="A596" s="150" t="s">
        <v>1611</v>
      </c>
      <c r="B596" s="150" t="s">
        <v>1773</v>
      </c>
      <c r="C596" s="150" t="s">
        <v>1196</v>
      </c>
      <c r="D596" s="150" t="s">
        <v>1650</v>
      </c>
      <c r="E596" s="150" t="s">
        <v>1651</v>
      </c>
      <c r="F596" s="149">
        <v>3.36</v>
      </c>
      <c r="G596" s="149">
        <v>0</v>
      </c>
      <c r="H596" s="149">
        <v>0</v>
      </c>
      <c r="I596" s="199">
        <v>0</v>
      </c>
      <c r="J596" s="199">
        <v>0</v>
      </c>
      <c r="K596" s="149">
        <v>0</v>
      </c>
      <c r="L596" s="149">
        <v>0</v>
      </c>
      <c r="M596" s="149">
        <v>0</v>
      </c>
      <c r="N596" s="149">
        <v>0</v>
      </c>
      <c r="O596" s="149">
        <v>0</v>
      </c>
      <c r="P596" s="149">
        <v>3.36</v>
      </c>
      <c r="Q596" s="199">
        <v>0</v>
      </c>
      <c r="R596" s="199">
        <v>0</v>
      </c>
      <c r="S596" s="149">
        <v>3.36</v>
      </c>
      <c r="T596" s="149">
        <v>0</v>
      </c>
      <c r="U596" s="149">
        <v>0</v>
      </c>
      <c r="V596" s="149">
        <v>0</v>
      </c>
      <c r="W596" s="149">
        <v>0</v>
      </c>
    </row>
    <row r="597" customHeight="1" spans="1:23">
      <c r="A597" s="150" t="s">
        <v>1611</v>
      </c>
      <c r="B597" s="150" t="s">
        <v>1773</v>
      </c>
      <c r="C597" s="150" t="s">
        <v>1196</v>
      </c>
      <c r="D597" s="150" t="s">
        <v>1652</v>
      </c>
      <c r="E597" s="150" t="s">
        <v>1653</v>
      </c>
      <c r="F597" s="149">
        <v>0.74</v>
      </c>
      <c r="G597" s="149">
        <v>0</v>
      </c>
      <c r="H597" s="149">
        <v>0</v>
      </c>
      <c r="I597" s="199">
        <v>0</v>
      </c>
      <c r="J597" s="199">
        <v>0</v>
      </c>
      <c r="K597" s="149">
        <v>0</v>
      </c>
      <c r="L597" s="149">
        <v>0</v>
      </c>
      <c r="M597" s="149">
        <v>0</v>
      </c>
      <c r="N597" s="149">
        <v>0</v>
      </c>
      <c r="O597" s="149">
        <v>0</v>
      </c>
      <c r="P597" s="149">
        <v>0.74</v>
      </c>
      <c r="Q597" s="199">
        <v>0</v>
      </c>
      <c r="R597" s="199">
        <v>0</v>
      </c>
      <c r="S597" s="149">
        <v>0.74</v>
      </c>
      <c r="T597" s="149">
        <v>0</v>
      </c>
      <c r="U597" s="149">
        <v>0</v>
      </c>
      <c r="V597" s="149">
        <v>0</v>
      </c>
      <c r="W597" s="149">
        <v>0</v>
      </c>
    </row>
    <row r="598" customHeight="1" spans="1:23">
      <c r="A598" s="150" t="s">
        <v>1611</v>
      </c>
      <c r="B598" s="150" t="s">
        <v>1773</v>
      </c>
      <c r="C598" s="150" t="s">
        <v>1196</v>
      </c>
      <c r="D598" s="150" t="s">
        <v>1654</v>
      </c>
      <c r="E598" s="150" t="s">
        <v>1655</v>
      </c>
      <c r="F598" s="149">
        <v>0.29</v>
      </c>
      <c r="G598" s="149">
        <v>0</v>
      </c>
      <c r="H598" s="149">
        <v>0</v>
      </c>
      <c r="I598" s="199">
        <v>0</v>
      </c>
      <c r="J598" s="199">
        <v>0</v>
      </c>
      <c r="K598" s="149">
        <v>0</v>
      </c>
      <c r="L598" s="149">
        <v>0</v>
      </c>
      <c r="M598" s="149">
        <v>0</v>
      </c>
      <c r="N598" s="149">
        <v>0</v>
      </c>
      <c r="O598" s="149">
        <v>0</v>
      </c>
      <c r="P598" s="149">
        <v>0.29</v>
      </c>
      <c r="Q598" s="199">
        <v>0</v>
      </c>
      <c r="R598" s="199">
        <v>0</v>
      </c>
      <c r="S598" s="149">
        <v>0.29</v>
      </c>
      <c r="T598" s="149">
        <v>0</v>
      </c>
      <c r="U598" s="149">
        <v>0</v>
      </c>
      <c r="V598" s="149">
        <v>0</v>
      </c>
      <c r="W598" s="149">
        <v>0</v>
      </c>
    </row>
    <row r="599" customHeight="1" spans="1:23">
      <c r="A599" s="150" t="s">
        <v>1611</v>
      </c>
      <c r="B599" s="150" t="s">
        <v>1773</v>
      </c>
      <c r="C599" s="150" t="s">
        <v>1196</v>
      </c>
      <c r="D599" s="150" t="s">
        <v>1656</v>
      </c>
      <c r="E599" s="150" t="s">
        <v>1657</v>
      </c>
      <c r="F599" s="149">
        <v>0.16</v>
      </c>
      <c r="G599" s="149">
        <v>0</v>
      </c>
      <c r="H599" s="149">
        <v>0</v>
      </c>
      <c r="I599" s="199">
        <v>0</v>
      </c>
      <c r="J599" s="199">
        <v>0</v>
      </c>
      <c r="K599" s="149">
        <v>0</v>
      </c>
      <c r="L599" s="149">
        <v>0</v>
      </c>
      <c r="M599" s="149">
        <v>0</v>
      </c>
      <c r="N599" s="149">
        <v>0</v>
      </c>
      <c r="O599" s="149">
        <v>0</v>
      </c>
      <c r="P599" s="149">
        <v>0.16</v>
      </c>
      <c r="Q599" s="199">
        <v>0</v>
      </c>
      <c r="R599" s="199">
        <v>0</v>
      </c>
      <c r="S599" s="149">
        <v>0.16</v>
      </c>
      <c r="T599" s="149">
        <v>0</v>
      </c>
      <c r="U599" s="149">
        <v>0</v>
      </c>
      <c r="V599" s="149">
        <v>0</v>
      </c>
      <c r="W599" s="149">
        <v>0</v>
      </c>
    </row>
    <row r="600" customHeight="1" spans="1:23">
      <c r="A600" s="150" t="s">
        <v>1611</v>
      </c>
      <c r="B600" s="150" t="s">
        <v>1773</v>
      </c>
      <c r="C600" s="150" t="s">
        <v>1196</v>
      </c>
      <c r="D600" s="150" t="s">
        <v>1658</v>
      </c>
      <c r="E600" s="150" t="s">
        <v>1659</v>
      </c>
      <c r="F600" s="149">
        <v>2.27</v>
      </c>
      <c r="G600" s="149">
        <v>0</v>
      </c>
      <c r="H600" s="149">
        <v>0</v>
      </c>
      <c r="I600" s="199">
        <v>0</v>
      </c>
      <c r="J600" s="199">
        <v>0</v>
      </c>
      <c r="K600" s="149">
        <v>0</v>
      </c>
      <c r="L600" s="149">
        <v>0</v>
      </c>
      <c r="M600" s="149">
        <v>0</v>
      </c>
      <c r="N600" s="149">
        <v>0</v>
      </c>
      <c r="O600" s="149">
        <v>0</v>
      </c>
      <c r="P600" s="149">
        <v>2.27</v>
      </c>
      <c r="Q600" s="199">
        <v>0</v>
      </c>
      <c r="R600" s="199">
        <v>0</v>
      </c>
      <c r="S600" s="149">
        <v>2.27</v>
      </c>
      <c r="T600" s="149">
        <v>0</v>
      </c>
      <c r="U600" s="149">
        <v>0</v>
      </c>
      <c r="V600" s="149">
        <v>0</v>
      </c>
      <c r="W600" s="149">
        <v>0</v>
      </c>
    </row>
    <row r="601" customHeight="1" spans="1:23">
      <c r="A601" s="150" t="s">
        <v>1611</v>
      </c>
      <c r="B601" s="150" t="s">
        <v>1773</v>
      </c>
      <c r="C601" s="150" t="s">
        <v>1196</v>
      </c>
      <c r="D601" s="150" t="s">
        <v>1660</v>
      </c>
      <c r="E601" s="150" t="s">
        <v>1661</v>
      </c>
      <c r="F601" s="149">
        <v>0.97</v>
      </c>
      <c r="G601" s="149">
        <v>0</v>
      </c>
      <c r="H601" s="149">
        <v>0</v>
      </c>
      <c r="I601" s="199">
        <v>0</v>
      </c>
      <c r="J601" s="199">
        <v>0</v>
      </c>
      <c r="K601" s="149">
        <v>0</v>
      </c>
      <c r="L601" s="149">
        <v>0</v>
      </c>
      <c r="M601" s="149">
        <v>0</v>
      </c>
      <c r="N601" s="149">
        <v>0</v>
      </c>
      <c r="O601" s="149">
        <v>0</v>
      </c>
      <c r="P601" s="149">
        <v>0.97</v>
      </c>
      <c r="Q601" s="199">
        <v>0</v>
      </c>
      <c r="R601" s="199">
        <v>0</v>
      </c>
      <c r="S601" s="149">
        <v>0.97</v>
      </c>
      <c r="T601" s="149">
        <v>0</v>
      </c>
      <c r="U601" s="149">
        <v>0</v>
      </c>
      <c r="V601" s="149">
        <v>0</v>
      </c>
      <c r="W601" s="149">
        <v>0</v>
      </c>
    </row>
    <row r="602" customHeight="1" spans="1:23">
      <c r="A602" s="150"/>
      <c r="B602" s="150"/>
      <c r="C602" s="150"/>
      <c r="D602" s="150" t="s">
        <v>1662</v>
      </c>
      <c r="E602" s="150" t="s">
        <v>1663</v>
      </c>
      <c r="F602" s="149">
        <v>4.05</v>
      </c>
      <c r="G602" s="149">
        <v>0</v>
      </c>
      <c r="H602" s="149">
        <v>0</v>
      </c>
      <c r="I602" s="199">
        <v>0</v>
      </c>
      <c r="J602" s="199">
        <v>0</v>
      </c>
      <c r="K602" s="149">
        <v>0</v>
      </c>
      <c r="L602" s="149">
        <v>0</v>
      </c>
      <c r="M602" s="149">
        <v>0</v>
      </c>
      <c r="N602" s="149">
        <v>0</v>
      </c>
      <c r="O602" s="149">
        <v>0</v>
      </c>
      <c r="P602" s="149">
        <v>4.05</v>
      </c>
      <c r="Q602" s="199">
        <v>0</v>
      </c>
      <c r="R602" s="199">
        <v>0</v>
      </c>
      <c r="S602" s="149">
        <v>4.05</v>
      </c>
      <c r="T602" s="149">
        <v>0</v>
      </c>
      <c r="U602" s="149">
        <v>0</v>
      </c>
      <c r="V602" s="149">
        <v>0</v>
      </c>
      <c r="W602" s="149">
        <v>0</v>
      </c>
    </row>
    <row r="603" customHeight="1" spans="1:23">
      <c r="A603" s="150" t="s">
        <v>1611</v>
      </c>
      <c r="B603" s="150" t="s">
        <v>1773</v>
      </c>
      <c r="C603" s="150" t="s">
        <v>1196</v>
      </c>
      <c r="D603" s="150" t="s">
        <v>1664</v>
      </c>
      <c r="E603" s="150" t="s">
        <v>1665</v>
      </c>
      <c r="F603" s="149">
        <v>3.19</v>
      </c>
      <c r="G603" s="149">
        <v>0</v>
      </c>
      <c r="H603" s="149">
        <v>0</v>
      </c>
      <c r="I603" s="199">
        <v>0</v>
      </c>
      <c r="J603" s="199">
        <v>0</v>
      </c>
      <c r="K603" s="149">
        <v>0</v>
      </c>
      <c r="L603" s="149">
        <v>0</v>
      </c>
      <c r="M603" s="149">
        <v>0</v>
      </c>
      <c r="N603" s="149">
        <v>0</v>
      </c>
      <c r="O603" s="149">
        <v>0</v>
      </c>
      <c r="P603" s="149">
        <v>3.19</v>
      </c>
      <c r="Q603" s="199">
        <v>0</v>
      </c>
      <c r="R603" s="199">
        <v>0</v>
      </c>
      <c r="S603" s="149">
        <v>3.19</v>
      </c>
      <c r="T603" s="149">
        <v>0</v>
      </c>
      <c r="U603" s="149">
        <v>0</v>
      </c>
      <c r="V603" s="149">
        <v>0</v>
      </c>
      <c r="W603" s="149">
        <v>0</v>
      </c>
    </row>
    <row r="604" customHeight="1" spans="1:23">
      <c r="A604" s="150" t="s">
        <v>1611</v>
      </c>
      <c r="B604" s="150" t="s">
        <v>1773</v>
      </c>
      <c r="C604" s="150" t="s">
        <v>1196</v>
      </c>
      <c r="D604" s="150" t="s">
        <v>1666</v>
      </c>
      <c r="E604" s="150" t="s">
        <v>1667</v>
      </c>
      <c r="F604" s="149">
        <v>0.86</v>
      </c>
      <c r="G604" s="149">
        <v>0</v>
      </c>
      <c r="H604" s="149">
        <v>0</v>
      </c>
      <c r="I604" s="199">
        <v>0</v>
      </c>
      <c r="J604" s="199">
        <v>0</v>
      </c>
      <c r="K604" s="149">
        <v>0</v>
      </c>
      <c r="L604" s="149">
        <v>0</v>
      </c>
      <c r="M604" s="149">
        <v>0</v>
      </c>
      <c r="N604" s="149">
        <v>0</v>
      </c>
      <c r="O604" s="149">
        <v>0</v>
      </c>
      <c r="P604" s="149">
        <v>0.86</v>
      </c>
      <c r="Q604" s="199">
        <v>0</v>
      </c>
      <c r="R604" s="199">
        <v>0</v>
      </c>
      <c r="S604" s="149">
        <v>0.86</v>
      </c>
      <c r="T604" s="149">
        <v>0</v>
      </c>
      <c r="U604" s="149">
        <v>0</v>
      </c>
      <c r="V604" s="149">
        <v>0</v>
      </c>
      <c r="W604" s="149">
        <v>0</v>
      </c>
    </row>
    <row r="605" customHeight="1" spans="1:23">
      <c r="A605" s="150"/>
      <c r="B605" s="150"/>
      <c r="C605" s="150"/>
      <c r="D605" s="150" t="s">
        <v>1668</v>
      </c>
      <c r="E605" s="150" t="s">
        <v>1669</v>
      </c>
      <c r="F605" s="149">
        <v>0.84</v>
      </c>
      <c r="G605" s="149">
        <v>0</v>
      </c>
      <c r="H605" s="149">
        <v>0</v>
      </c>
      <c r="I605" s="199">
        <v>0</v>
      </c>
      <c r="J605" s="199">
        <v>0</v>
      </c>
      <c r="K605" s="149">
        <v>0</v>
      </c>
      <c r="L605" s="149">
        <v>0</v>
      </c>
      <c r="M605" s="149">
        <v>0</v>
      </c>
      <c r="N605" s="149">
        <v>0</v>
      </c>
      <c r="O605" s="149">
        <v>0</v>
      </c>
      <c r="P605" s="149">
        <v>0.84</v>
      </c>
      <c r="Q605" s="199">
        <v>0</v>
      </c>
      <c r="R605" s="199">
        <v>0</v>
      </c>
      <c r="S605" s="149">
        <v>0.84</v>
      </c>
      <c r="T605" s="149">
        <v>0</v>
      </c>
      <c r="U605" s="149">
        <v>0</v>
      </c>
      <c r="V605" s="149">
        <v>0</v>
      </c>
      <c r="W605" s="149">
        <v>0</v>
      </c>
    </row>
    <row r="606" customHeight="1" spans="1:23">
      <c r="A606" s="150" t="s">
        <v>1611</v>
      </c>
      <c r="B606" s="150" t="s">
        <v>1773</v>
      </c>
      <c r="C606" s="150" t="s">
        <v>1196</v>
      </c>
      <c r="D606" s="150" t="s">
        <v>1670</v>
      </c>
      <c r="E606" s="150" t="s">
        <v>1671</v>
      </c>
      <c r="F606" s="149">
        <v>0.84</v>
      </c>
      <c r="G606" s="149">
        <v>0</v>
      </c>
      <c r="H606" s="149">
        <v>0</v>
      </c>
      <c r="I606" s="199">
        <v>0</v>
      </c>
      <c r="J606" s="199">
        <v>0</v>
      </c>
      <c r="K606" s="149">
        <v>0</v>
      </c>
      <c r="L606" s="149">
        <v>0</v>
      </c>
      <c r="M606" s="149">
        <v>0</v>
      </c>
      <c r="N606" s="149">
        <v>0</v>
      </c>
      <c r="O606" s="149">
        <v>0</v>
      </c>
      <c r="P606" s="149">
        <v>0.84</v>
      </c>
      <c r="Q606" s="199">
        <v>0</v>
      </c>
      <c r="R606" s="199">
        <v>0</v>
      </c>
      <c r="S606" s="149">
        <v>0.84</v>
      </c>
      <c r="T606" s="149">
        <v>0</v>
      </c>
      <c r="U606" s="149">
        <v>0</v>
      </c>
      <c r="V606" s="149">
        <v>0</v>
      </c>
      <c r="W606" s="149">
        <v>0</v>
      </c>
    </row>
    <row r="607" customHeight="1" spans="1:23">
      <c r="A607" s="150"/>
      <c r="B607" s="150"/>
      <c r="C607" s="150"/>
      <c r="D607" s="150" t="s">
        <v>1672</v>
      </c>
      <c r="E607" s="150" t="s">
        <v>1673</v>
      </c>
      <c r="F607" s="149">
        <v>3.21</v>
      </c>
      <c r="G607" s="149">
        <v>0</v>
      </c>
      <c r="H607" s="149">
        <v>0</v>
      </c>
      <c r="I607" s="199">
        <v>0</v>
      </c>
      <c r="J607" s="199">
        <v>0</v>
      </c>
      <c r="K607" s="149">
        <v>0</v>
      </c>
      <c r="L607" s="149">
        <v>0</v>
      </c>
      <c r="M607" s="149">
        <v>0</v>
      </c>
      <c r="N607" s="149">
        <v>0</v>
      </c>
      <c r="O607" s="149">
        <v>0</v>
      </c>
      <c r="P607" s="149">
        <v>3.21</v>
      </c>
      <c r="Q607" s="199">
        <v>0</v>
      </c>
      <c r="R607" s="199">
        <v>0</v>
      </c>
      <c r="S607" s="149">
        <v>3.21</v>
      </c>
      <c r="T607" s="149">
        <v>0</v>
      </c>
      <c r="U607" s="149">
        <v>0</v>
      </c>
      <c r="V607" s="149">
        <v>0</v>
      </c>
      <c r="W607" s="149">
        <v>0</v>
      </c>
    </row>
    <row r="608" customHeight="1" spans="1:23">
      <c r="A608" s="150" t="s">
        <v>1611</v>
      </c>
      <c r="B608" s="150" t="s">
        <v>1773</v>
      </c>
      <c r="C608" s="150" t="s">
        <v>1196</v>
      </c>
      <c r="D608" s="150" t="s">
        <v>1674</v>
      </c>
      <c r="E608" s="150" t="s">
        <v>1675</v>
      </c>
      <c r="F608" s="149">
        <v>3.21</v>
      </c>
      <c r="G608" s="149">
        <v>0</v>
      </c>
      <c r="H608" s="149">
        <v>0</v>
      </c>
      <c r="I608" s="199">
        <v>0</v>
      </c>
      <c r="J608" s="199">
        <v>0</v>
      </c>
      <c r="K608" s="149">
        <v>0</v>
      </c>
      <c r="L608" s="149">
        <v>0</v>
      </c>
      <c r="M608" s="149">
        <v>0</v>
      </c>
      <c r="N608" s="149">
        <v>0</v>
      </c>
      <c r="O608" s="149">
        <v>0</v>
      </c>
      <c r="P608" s="149">
        <v>3.21</v>
      </c>
      <c r="Q608" s="199">
        <v>0</v>
      </c>
      <c r="R608" s="199">
        <v>0</v>
      </c>
      <c r="S608" s="149">
        <v>3.21</v>
      </c>
      <c r="T608" s="149">
        <v>0</v>
      </c>
      <c r="U608" s="149">
        <v>0</v>
      </c>
      <c r="V608" s="149">
        <v>0</v>
      </c>
      <c r="W608" s="149">
        <v>0</v>
      </c>
    </row>
    <row r="609" customHeight="1" spans="1:23">
      <c r="A609" s="150"/>
      <c r="B609" s="150"/>
      <c r="C609" s="150"/>
      <c r="D609" s="150" t="s">
        <v>1289</v>
      </c>
      <c r="E609" s="150" t="s">
        <v>1290</v>
      </c>
      <c r="F609" s="149">
        <v>6.38</v>
      </c>
      <c r="G609" s="149">
        <v>0</v>
      </c>
      <c r="H609" s="149">
        <v>0</v>
      </c>
      <c r="I609" s="199">
        <v>0</v>
      </c>
      <c r="J609" s="199">
        <v>0</v>
      </c>
      <c r="K609" s="149">
        <v>0</v>
      </c>
      <c r="L609" s="149">
        <v>0</v>
      </c>
      <c r="M609" s="149">
        <v>0</v>
      </c>
      <c r="N609" s="149">
        <v>0</v>
      </c>
      <c r="O609" s="149">
        <v>0</v>
      </c>
      <c r="P609" s="149">
        <v>6.38</v>
      </c>
      <c r="Q609" s="199">
        <v>0</v>
      </c>
      <c r="R609" s="199">
        <v>0</v>
      </c>
      <c r="S609" s="149">
        <v>6.38</v>
      </c>
      <c r="T609" s="149">
        <v>0</v>
      </c>
      <c r="U609" s="149">
        <v>0</v>
      </c>
      <c r="V609" s="149">
        <v>0</v>
      </c>
      <c r="W609" s="149">
        <v>0</v>
      </c>
    </row>
    <row r="610" customHeight="1" spans="1:23">
      <c r="A610" s="150" t="s">
        <v>1611</v>
      </c>
      <c r="B610" s="150" t="s">
        <v>1773</v>
      </c>
      <c r="C610" s="150" t="s">
        <v>1196</v>
      </c>
      <c r="D610" s="150" t="s">
        <v>1292</v>
      </c>
      <c r="E610" s="150" t="s">
        <v>1293</v>
      </c>
      <c r="F610" s="149">
        <v>6.38</v>
      </c>
      <c r="G610" s="149">
        <v>0</v>
      </c>
      <c r="H610" s="149">
        <v>0</v>
      </c>
      <c r="I610" s="199">
        <v>0</v>
      </c>
      <c r="J610" s="199">
        <v>0</v>
      </c>
      <c r="K610" s="149">
        <v>0</v>
      </c>
      <c r="L610" s="149">
        <v>0</v>
      </c>
      <c r="M610" s="149">
        <v>0</v>
      </c>
      <c r="N610" s="149">
        <v>0</v>
      </c>
      <c r="O610" s="149">
        <v>0</v>
      </c>
      <c r="P610" s="149">
        <v>6.38</v>
      </c>
      <c r="Q610" s="199">
        <v>0</v>
      </c>
      <c r="R610" s="199">
        <v>0</v>
      </c>
      <c r="S610" s="149">
        <v>6.38</v>
      </c>
      <c r="T610" s="149">
        <v>0</v>
      </c>
      <c r="U610" s="149">
        <v>0</v>
      </c>
      <c r="V610" s="149">
        <v>0</v>
      </c>
      <c r="W610" s="149">
        <v>0</v>
      </c>
    </row>
    <row r="611" customHeight="1" spans="1:23">
      <c r="A611" s="150"/>
      <c r="B611" s="150"/>
      <c r="C611" s="150"/>
      <c r="D611" s="150" t="s">
        <v>1619</v>
      </c>
      <c r="E611" s="150" t="s">
        <v>1620</v>
      </c>
      <c r="F611" s="149">
        <v>5.63</v>
      </c>
      <c r="G611" s="149">
        <v>0</v>
      </c>
      <c r="H611" s="149">
        <v>0</v>
      </c>
      <c r="I611" s="199">
        <v>0</v>
      </c>
      <c r="J611" s="199">
        <v>0</v>
      </c>
      <c r="K611" s="149">
        <v>0</v>
      </c>
      <c r="L611" s="149">
        <v>0</v>
      </c>
      <c r="M611" s="149">
        <v>0</v>
      </c>
      <c r="N611" s="149">
        <v>0</v>
      </c>
      <c r="O611" s="149">
        <v>0</v>
      </c>
      <c r="P611" s="149">
        <v>5.63</v>
      </c>
      <c r="Q611" s="199">
        <v>0</v>
      </c>
      <c r="R611" s="199">
        <v>0</v>
      </c>
      <c r="S611" s="149">
        <v>5.63</v>
      </c>
      <c r="T611" s="149">
        <v>0</v>
      </c>
      <c r="U611" s="149">
        <v>0</v>
      </c>
      <c r="V611" s="149">
        <v>0</v>
      </c>
      <c r="W611" s="149">
        <v>0</v>
      </c>
    </row>
    <row r="612" customHeight="1" spans="1:23">
      <c r="A612" s="150" t="s">
        <v>1611</v>
      </c>
      <c r="B612" s="150" t="s">
        <v>1773</v>
      </c>
      <c r="C612" s="150" t="s">
        <v>1196</v>
      </c>
      <c r="D612" s="150" t="s">
        <v>1621</v>
      </c>
      <c r="E612" s="150" t="s">
        <v>1622</v>
      </c>
      <c r="F612" s="149">
        <v>3.99</v>
      </c>
      <c r="G612" s="149">
        <v>0</v>
      </c>
      <c r="H612" s="149">
        <v>0</v>
      </c>
      <c r="I612" s="199">
        <v>0</v>
      </c>
      <c r="J612" s="199">
        <v>0</v>
      </c>
      <c r="K612" s="149">
        <v>0</v>
      </c>
      <c r="L612" s="149">
        <v>0</v>
      </c>
      <c r="M612" s="149">
        <v>0</v>
      </c>
      <c r="N612" s="149">
        <v>0</v>
      </c>
      <c r="O612" s="149">
        <v>0</v>
      </c>
      <c r="P612" s="149">
        <v>3.99</v>
      </c>
      <c r="Q612" s="199">
        <v>0</v>
      </c>
      <c r="R612" s="199">
        <v>0</v>
      </c>
      <c r="S612" s="149">
        <v>3.99</v>
      </c>
      <c r="T612" s="149">
        <v>0</v>
      </c>
      <c r="U612" s="149">
        <v>0</v>
      </c>
      <c r="V612" s="149">
        <v>0</v>
      </c>
      <c r="W612" s="149">
        <v>0</v>
      </c>
    </row>
    <row r="613" customHeight="1" spans="1:23">
      <c r="A613" s="150" t="s">
        <v>1611</v>
      </c>
      <c r="B613" s="150" t="s">
        <v>1773</v>
      </c>
      <c r="C613" s="150" t="s">
        <v>1196</v>
      </c>
      <c r="D613" s="150" t="s">
        <v>1732</v>
      </c>
      <c r="E613" s="150" t="s">
        <v>1733</v>
      </c>
      <c r="F613" s="149">
        <v>1.64</v>
      </c>
      <c r="G613" s="149">
        <v>0</v>
      </c>
      <c r="H613" s="149">
        <v>0</v>
      </c>
      <c r="I613" s="199">
        <v>0</v>
      </c>
      <c r="J613" s="199">
        <v>0</v>
      </c>
      <c r="K613" s="149">
        <v>0</v>
      </c>
      <c r="L613" s="149">
        <v>0</v>
      </c>
      <c r="M613" s="149">
        <v>0</v>
      </c>
      <c r="N613" s="149">
        <v>0</v>
      </c>
      <c r="O613" s="149">
        <v>0</v>
      </c>
      <c r="P613" s="149">
        <v>1.64</v>
      </c>
      <c r="Q613" s="199">
        <v>0</v>
      </c>
      <c r="R613" s="199">
        <v>0</v>
      </c>
      <c r="S613" s="149">
        <v>1.64</v>
      </c>
      <c r="T613" s="149">
        <v>0</v>
      </c>
      <c r="U613" s="149">
        <v>0</v>
      </c>
      <c r="V613" s="149">
        <v>0</v>
      </c>
      <c r="W613" s="149">
        <v>0</v>
      </c>
    </row>
    <row r="614" customHeight="1" spans="1:23">
      <c r="A614" s="150"/>
      <c r="B614" s="150"/>
      <c r="C614" s="150"/>
      <c r="D614" s="150" t="s">
        <v>1737</v>
      </c>
      <c r="E614" s="150" t="s">
        <v>1738</v>
      </c>
      <c r="F614" s="149">
        <v>1.19</v>
      </c>
      <c r="G614" s="149">
        <v>0</v>
      </c>
      <c r="H614" s="149">
        <v>0</v>
      </c>
      <c r="I614" s="199">
        <v>0</v>
      </c>
      <c r="J614" s="199">
        <v>0</v>
      </c>
      <c r="K614" s="149">
        <v>0</v>
      </c>
      <c r="L614" s="149">
        <v>0</v>
      </c>
      <c r="M614" s="149">
        <v>0</v>
      </c>
      <c r="N614" s="149">
        <v>0</v>
      </c>
      <c r="O614" s="149">
        <v>0</v>
      </c>
      <c r="P614" s="149">
        <v>1.19</v>
      </c>
      <c r="Q614" s="199">
        <v>0</v>
      </c>
      <c r="R614" s="199">
        <v>0</v>
      </c>
      <c r="S614" s="149">
        <v>1.19</v>
      </c>
      <c r="T614" s="149">
        <v>0</v>
      </c>
      <c r="U614" s="149">
        <v>0</v>
      </c>
      <c r="V614" s="149">
        <v>0</v>
      </c>
      <c r="W614" s="149">
        <v>0</v>
      </c>
    </row>
    <row r="615" customHeight="1" spans="1:23">
      <c r="A615" s="150" t="s">
        <v>1611</v>
      </c>
      <c r="B615" s="150" t="s">
        <v>1773</v>
      </c>
      <c r="C615" s="150" t="s">
        <v>1196</v>
      </c>
      <c r="D615" s="150" t="s">
        <v>1739</v>
      </c>
      <c r="E615" s="150" t="s">
        <v>1740</v>
      </c>
      <c r="F615" s="149">
        <v>1.19</v>
      </c>
      <c r="G615" s="149">
        <v>0</v>
      </c>
      <c r="H615" s="149">
        <v>0</v>
      </c>
      <c r="I615" s="199">
        <v>0</v>
      </c>
      <c r="J615" s="199">
        <v>0</v>
      </c>
      <c r="K615" s="149">
        <v>0</v>
      </c>
      <c r="L615" s="149">
        <v>0</v>
      </c>
      <c r="M615" s="149">
        <v>0</v>
      </c>
      <c r="N615" s="149">
        <v>0</v>
      </c>
      <c r="O615" s="149">
        <v>0</v>
      </c>
      <c r="P615" s="149">
        <v>1.19</v>
      </c>
      <c r="Q615" s="199">
        <v>0</v>
      </c>
      <c r="R615" s="199">
        <v>0</v>
      </c>
      <c r="S615" s="149">
        <v>1.19</v>
      </c>
      <c r="T615" s="149">
        <v>0</v>
      </c>
      <c r="U615" s="149">
        <v>0</v>
      </c>
      <c r="V615" s="149">
        <v>0</v>
      </c>
      <c r="W615" s="149">
        <v>0</v>
      </c>
    </row>
    <row r="616" customHeight="1" spans="1:23">
      <c r="A616" s="150"/>
      <c r="B616" s="150"/>
      <c r="C616" s="150"/>
      <c r="D616" s="150" t="s">
        <v>1676</v>
      </c>
      <c r="E616" s="150" t="s">
        <v>1677</v>
      </c>
      <c r="F616" s="149">
        <v>4.73</v>
      </c>
      <c r="G616" s="149">
        <v>0</v>
      </c>
      <c r="H616" s="149">
        <v>0</v>
      </c>
      <c r="I616" s="199">
        <v>0</v>
      </c>
      <c r="J616" s="199">
        <v>0</v>
      </c>
      <c r="K616" s="149">
        <v>0</v>
      </c>
      <c r="L616" s="149">
        <v>0</v>
      </c>
      <c r="M616" s="149">
        <v>0</v>
      </c>
      <c r="N616" s="149">
        <v>0</v>
      </c>
      <c r="O616" s="149">
        <v>0</v>
      </c>
      <c r="P616" s="149">
        <v>4.73</v>
      </c>
      <c r="Q616" s="199">
        <v>0</v>
      </c>
      <c r="R616" s="199">
        <v>0</v>
      </c>
      <c r="S616" s="149">
        <v>4.73</v>
      </c>
      <c r="T616" s="149">
        <v>0</v>
      </c>
      <c r="U616" s="149">
        <v>0</v>
      </c>
      <c r="V616" s="149">
        <v>0</v>
      </c>
      <c r="W616" s="149">
        <v>0</v>
      </c>
    </row>
    <row r="617" customHeight="1" spans="1:23">
      <c r="A617" s="150" t="s">
        <v>1611</v>
      </c>
      <c r="B617" s="150" t="s">
        <v>1773</v>
      </c>
      <c r="C617" s="150" t="s">
        <v>1196</v>
      </c>
      <c r="D617" s="150" t="s">
        <v>1678</v>
      </c>
      <c r="E617" s="150" t="s">
        <v>1679</v>
      </c>
      <c r="F617" s="149">
        <v>4.73</v>
      </c>
      <c r="G617" s="149">
        <v>0</v>
      </c>
      <c r="H617" s="149">
        <v>0</v>
      </c>
      <c r="I617" s="199">
        <v>0</v>
      </c>
      <c r="J617" s="199">
        <v>0</v>
      </c>
      <c r="K617" s="149">
        <v>0</v>
      </c>
      <c r="L617" s="149">
        <v>0</v>
      </c>
      <c r="M617" s="149">
        <v>0</v>
      </c>
      <c r="N617" s="149">
        <v>0</v>
      </c>
      <c r="O617" s="149">
        <v>0</v>
      </c>
      <c r="P617" s="149">
        <v>4.73</v>
      </c>
      <c r="Q617" s="199">
        <v>0</v>
      </c>
      <c r="R617" s="199">
        <v>0</v>
      </c>
      <c r="S617" s="149">
        <v>4.73</v>
      </c>
      <c r="T617" s="149">
        <v>0</v>
      </c>
      <c r="U617" s="149">
        <v>0</v>
      </c>
      <c r="V617" s="149">
        <v>0</v>
      </c>
      <c r="W617" s="149">
        <v>0</v>
      </c>
    </row>
    <row r="618" customHeight="1" spans="1:23">
      <c r="A618" s="150"/>
      <c r="B618" s="150"/>
      <c r="C618" s="150"/>
      <c r="D618" s="150" t="s">
        <v>1680</v>
      </c>
      <c r="E618" s="150" t="s">
        <v>1681</v>
      </c>
      <c r="F618" s="149">
        <v>16.37</v>
      </c>
      <c r="G618" s="149">
        <v>0</v>
      </c>
      <c r="H618" s="149">
        <v>0</v>
      </c>
      <c r="I618" s="199">
        <v>0</v>
      </c>
      <c r="J618" s="199">
        <v>0</v>
      </c>
      <c r="K618" s="149">
        <v>0</v>
      </c>
      <c r="L618" s="149">
        <v>0</v>
      </c>
      <c r="M618" s="149">
        <v>0</v>
      </c>
      <c r="N618" s="149">
        <v>0</v>
      </c>
      <c r="O618" s="149">
        <v>0</v>
      </c>
      <c r="P618" s="149">
        <v>16.37</v>
      </c>
      <c r="Q618" s="199">
        <v>0</v>
      </c>
      <c r="R618" s="199">
        <v>0</v>
      </c>
      <c r="S618" s="149">
        <v>16.37</v>
      </c>
      <c r="T618" s="149">
        <v>0</v>
      </c>
      <c r="U618" s="149">
        <v>0</v>
      </c>
      <c r="V618" s="149">
        <v>0</v>
      </c>
      <c r="W618" s="149">
        <v>0</v>
      </c>
    </row>
    <row r="619" customHeight="1" spans="1:23">
      <c r="A619" s="150" t="s">
        <v>1611</v>
      </c>
      <c r="B619" s="150" t="s">
        <v>1773</v>
      </c>
      <c r="C619" s="150" t="s">
        <v>1196</v>
      </c>
      <c r="D619" s="150" t="s">
        <v>1682</v>
      </c>
      <c r="E619" s="150" t="s">
        <v>1683</v>
      </c>
      <c r="F619" s="149">
        <v>16.37</v>
      </c>
      <c r="G619" s="149">
        <v>0</v>
      </c>
      <c r="H619" s="149">
        <v>0</v>
      </c>
      <c r="I619" s="199">
        <v>0</v>
      </c>
      <c r="J619" s="199">
        <v>0</v>
      </c>
      <c r="K619" s="149">
        <v>0</v>
      </c>
      <c r="L619" s="149">
        <v>0</v>
      </c>
      <c r="M619" s="149">
        <v>0</v>
      </c>
      <c r="N619" s="149">
        <v>0</v>
      </c>
      <c r="O619" s="149">
        <v>0</v>
      </c>
      <c r="P619" s="149">
        <v>16.37</v>
      </c>
      <c r="Q619" s="199">
        <v>0</v>
      </c>
      <c r="R619" s="199">
        <v>0</v>
      </c>
      <c r="S619" s="149">
        <v>16.37</v>
      </c>
      <c r="T619" s="149">
        <v>0</v>
      </c>
      <c r="U619" s="149">
        <v>0</v>
      </c>
      <c r="V619" s="149">
        <v>0</v>
      </c>
      <c r="W619" s="149">
        <v>0</v>
      </c>
    </row>
    <row r="620" customHeight="1" spans="1:23">
      <c r="A620" s="150"/>
      <c r="B620" s="150"/>
      <c r="C620" s="150"/>
      <c r="D620" s="150" t="s">
        <v>1718</v>
      </c>
      <c r="E620" s="150" t="s">
        <v>1719</v>
      </c>
      <c r="F620" s="149">
        <v>5.48</v>
      </c>
      <c r="G620" s="149">
        <v>0</v>
      </c>
      <c r="H620" s="149">
        <v>0</v>
      </c>
      <c r="I620" s="199">
        <v>0</v>
      </c>
      <c r="J620" s="199">
        <v>0</v>
      </c>
      <c r="K620" s="149">
        <v>0</v>
      </c>
      <c r="L620" s="149">
        <v>0</v>
      </c>
      <c r="M620" s="149">
        <v>0</v>
      </c>
      <c r="N620" s="149">
        <v>0</v>
      </c>
      <c r="O620" s="149">
        <v>0</v>
      </c>
      <c r="P620" s="149">
        <v>5.48</v>
      </c>
      <c r="Q620" s="199">
        <v>0</v>
      </c>
      <c r="R620" s="199">
        <v>0</v>
      </c>
      <c r="S620" s="149">
        <v>5.48</v>
      </c>
      <c r="T620" s="149">
        <v>0</v>
      </c>
      <c r="U620" s="149">
        <v>0</v>
      </c>
      <c r="V620" s="149">
        <v>0</v>
      </c>
      <c r="W620" s="149">
        <v>0</v>
      </c>
    </row>
    <row r="621" customHeight="1" spans="1:23">
      <c r="A621" s="150" t="s">
        <v>1611</v>
      </c>
      <c r="B621" s="150" t="s">
        <v>1773</v>
      </c>
      <c r="C621" s="150" t="s">
        <v>1196</v>
      </c>
      <c r="D621" s="150" t="s">
        <v>1720</v>
      </c>
      <c r="E621" s="150" t="s">
        <v>1721</v>
      </c>
      <c r="F621" s="149">
        <v>5.48</v>
      </c>
      <c r="G621" s="149">
        <v>0</v>
      </c>
      <c r="H621" s="149">
        <v>0</v>
      </c>
      <c r="I621" s="199">
        <v>0</v>
      </c>
      <c r="J621" s="199">
        <v>0</v>
      </c>
      <c r="K621" s="149">
        <v>0</v>
      </c>
      <c r="L621" s="149">
        <v>0</v>
      </c>
      <c r="M621" s="149">
        <v>0</v>
      </c>
      <c r="N621" s="149">
        <v>0</v>
      </c>
      <c r="O621" s="149">
        <v>0</v>
      </c>
      <c r="P621" s="149">
        <v>5.48</v>
      </c>
      <c r="Q621" s="199">
        <v>0</v>
      </c>
      <c r="R621" s="199">
        <v>0</v>
      </c>
      <c r="S621" s="149">
        <v>5.48</v>
      </c>
      <c r="T621" s="149">
        <v>0</v>
      </c>
      <c r="U621" s="149">
        <v>0</v>
      </c>
      <c r="V621" s="149">
        <v>0</v>
      </c>
      <c r="W621" s="149">
        <v>0</v>
      </c>
    </row>
    <row r="622" customHeight="1" spans="1:23">
      <c r="A622" s="150"/>
      <c r="B622" s="150"/>
      <c r="C622" s="150"/>
      <c r="D622" s="150" t="s">
        <v>1684</v>
      </c>
      <c r="E622" s="150" t="s">
        <v>1685</v>
      </c>
      <c r="F622" s="149">
        <v>3.87</v>
      </c>
      <c r="G622" s="149">
        <v>0</v>
      </c>
      <c r="H622" s="149">
        <v>0</v>
      </c>
      <c r="I622" s="199">
        <v>0</v>
      </c>
      <c r="J622" s="199">
        <v>0</v>
      </c>
      <c r="K622" s="149">
        <v>0</v>
      </c>
      <c r="L622" s="149">
        <v>0</v>
      </c>
      <c r="M622" s="149">
        <v>0</v>
      </c>
      <c r="N622" s="149">
        <v>0</v>
      </c>
      <c r="O622" s="149">
        <v>0</v>
      </c>
      <c r="P622" s="149">
        <v>3.87</v>
      </c>
      <c r="Q622" s="199">
        <v>0</v>
      </c>
      <c r="R622" s="199">
        <v>0</v>
      </c>
      <c r="S622" s="149">
        <v>3.87</v>
      </c>
      <c r="T622" s="149">
        <v>0</v>
      </c>
      <c r="U622" s="149">
        <v>0</v>
      </c>
      <c r="V622" s="149">
        <v>0</v>
      </c>
      <c r="W622" s="149">
        <v>0</v>
      </c>
    </row>
    <row r="623" customHeight="1" spans="1:23">
      <c r="A623" s="150" t="s">
        <v>1611</v>
      </c>
      <c r="B623" s="150" t="s">
        <v>1773</v>
      </c>
      <c r="C623" s="150" t="s">
        <v>1196</v>
      </c>
      <c r="D623" s="150" t="s">
        <v>1686</v>
      </c>
      <c r="E623" s="150" t="s">
        <v>1687</v>
      </c>
      <c r="F623" s="149">
        <v>3.87</v>
      </c>
      <c r="G623" s="149">
        <v>0</v>
      </c>
      <c r="H623" s="149">
        <v>0</v>
      </c>
      <c r="I623" s="199">
        <v>0</v>
      </c>
      <c r="J623" s="199">
        <v>0</v>
      </c>
      <c r="K623" s="149">
        <v>0</v>
      </c>
      <c r="L623" s="149">
        <v>0</v>
      </c>
      <c r="M623" s="149">
        <v>0</v>
      </c>
      <c r="N623" s="149">
        <v>0</v>
      </c>
      <c r="O623" s="149">
        <v>0</v>
      </c>
      <c r="P623" s="149">
        <v>3.87</v>
      </c>
      <c r="Q623" s="199">
        <v>0</v>
      </c>
      <c r="R623" s="199">
        <v>0</v>
      </c>
      <c r="S623" s="149">
        <v>3.87</v>
      </c>
      <c r="T623" s="149">
        <v>0</v>
      </c>
      <c r="U623" s="149">
        <v>0</v>
      </c>
      <c r="V623" s="149">
        <v>0</v>
      </c>
      <c r="W623" s="149">
        <v>0</v>
      </c>
    </row>
    <row r="624" customHeight="1" spans="1:23">
      <c r="A624" s="150"/>
      <c r="B624" s="150"/>
      <c r="C624" s="150"/>
      <c r="D624" s="150" t="s">
        <v>1688</v>
      </c>
      <c r="E624" s="150" t="s">
        <v>1689</v>
      </c>
      <c r="F624" s="149">
        <v>4.17</v>
      </c>
      <c r="G624" s="149">
        <v>0</v>
      </c>
      <c r="H624" s="149">
        <v>0</v>
      </c>
      <c r="I624" s="199">
        <v>0</v>
      </c>
      <c r="J624" s="199">
        <v>0</v>
      </c>
      <c r="K624" s="149">
        <v>0</v>
      </c>
      <c r="L624" s="149">
        <v>0</v>
      </c>
      <c r="M624" s="149">
        <v>0</v>
      </c>
      <c r="N624" s="149">
        <v>0</v>
      </c>
      <c r="O624" s="149">
        <v>0</v>
      </c>
      <c r="P624" s="149">
        <v>4.17</v>
      </c>
      <c r="Q624" s="199">
        <v>0</v>
      </c>
      <c r="R624" s="199">
        <v>0</v>
      </c>
      <c r="S624" s="149">
        <v>4.17</v>
      </c>
      <c r="T624" s="149">
        <v>0</v>
      </c>
      <c r="U624" s="149">
        <v>0</v>
      </c>
      <c r="V624" s="149">
        <v>0</v>
      </c>
      <c r="W624" s="149">
        <v>0</v>
      </c>
    </row>
    <row r="625" customHeight="1" spans="1:23">
      <c r="A625" s="150" t="s">
        <v>1611</v>
      </c>
      <c r="B625" s="150" t="s">
        <v>1773</v>
      </c>
      <c r="C625" s="150" t="s">
        <v>1196</v>
      </c>
      <c r="D625" s="150" t="s">
        <v>1690</v>
      </c>
      <c r="E625" s="150" t="s">
        <v>1691</v>
      </c>
      <c r="F625" s="149">
        <v>4.17</v>
      </c>
      <c r="G625" s="149">
        <v>0</v>
      </c>
      <c r="H625" s="149">
        <v>0</v>
      </c>
      <c r="I625" s="199">
        <v>0</v>
      </c>
      <c r="J625" s="199">
        <v>0</v>
      </c>
      <c r="K625" s="149">
        <v>0</v>
      </c>
      <c r="L625" s="149">
        <v>0</v>
      </c>
      <c r="M625" s="149">
        <v>0</v>
      </c>
      <c r="N625" s="149">
        <v>0</v>
      </c>
      <c r="O625" s="149">
        <v>0</v>
      </c>
      <c r="P625" s="149">
        <v>4.17</v>
      </c>
      <c r="Q625" s="199">
        <v>0</v>
      </c>
      <c r="R625" s="199">
        <v>0</v>
      </c>
      <c r="S625" s="149">
        <v>4.17</v>
      </c>
      <c r="T625" s="149">
        <v>0</v>
      </c>
      <c r="U625" s="149">
        <v>0</v>
      </c>
      <c r="V625" s="149">
        <v>0</v>
      </c>
      <c r="W625" s="149">
        <v>0</v>
      </c>
    </row>
    <row r="626" customHeight="1" spans="1:23">
      <c r="A626" s="150"/>
      <c r="B626" s="150"/>
      <c r="C626" s="150"/>
      <c r="D626" s="150" t="s">
        <v>1692</v>
      </c>
      <c r="E626" s="150" t="s">
        <v>1693</v>
      </c>
      <c r="F626" s="149">
        <v>1.87</v>
      </c>
      <c r="G626" s="149">
        <v>0</v>
      </c>
      <c r="H626" s="149">
        <v>0</v>
      </c>
      <c r="I626" s="199">
        <v>0</v>
      </c>
      <c r="J626" s="199">
        <v>0</v>
      </c>
      <c r="K626" s="149">
        <v>0</v>
      </c>
      <c r="L626" s="149">
        <v>0</v>
      </c>
      <c r="M626" s="149">
        <v>0</v>
      </c>
      <c r="N626" s="149">
        <v>0</v>
      </c>
      <c r="O626" s="149">
        <v>0</v>
      </c>
      <c r="P626" s="149">
        <v>1.87</v>
      </c>
      <c r="Q626" s="199">
        <v>0</v>
      </c>
      <c r="R626" s="199">
        <v>0</v>
      </c>
      <c r="S626" s="149">
        <v>1.87</v>
      </c>
      <c r="T626" s="149">
        <v>0</v>
      </c>
      <c r="U626" s="149">
        <v>0</v>
      </c>
      <c r="V626" s="149">
        <v>0</v>
      </c>
      <c r="W626" s="149">
        <v>0</v>
      </c>
    </row>
    <row r="627" customHeight="1" spans="1:23">
      <c r="A627" s="150" t="s">
        <v>1611</v>
      </c>
      <c r="B627" s="150" t="s">
        <v>1773</v>
      </c>
      <c r="C627" s="150" t="s">
        <v>1196</v>
      </c>
      <c r="D627" s="150" t="s">
        <v>1694</v>
      </c>
      <c r="E627" s="150" t="s">
        <v>1695</v>
      </c>
      <c r="F627" s="149">
        <v>1.87</v>
      </c>
      <c r="G627" s="149">
        <v>0</v>
      </c>
      <c r="H627" s="149">
        <v>0</v>
      </c>
      <c r="I627" s="199">
        <v>0</v>
      </c>
      <c r="J627" s="199">
        <v>0</v>
      </c>
      <c r="K627" s="149">
        <v>0</v>
      </c>
      <c r="L627" s="149">
        <v>0</v>
      </c>
      <c r="M627" s="149">
        <v>0</v>
      </c>
      <c r="N627" s="149">
        <v>0</v>
      </c>
      <c r="O627" s="149">
        <v>0</v>
      </c>
      <c r="P627" s="149">
        <v>1.87</v>
      </c>
      <c r="Q627" s="199">
        <v>0</v>
      </c>
      <c r="R627" s="199">
        <v>0</v>
      </c>
      <c r="S627" s="149">
        <v>1.87</v>
      </c>
      <c r="T627" s="149">
        <v>0</v>
      </c>
      <c r="U627" s="149">
        <v>0</v>
      </c>
      <c r="V627" s="149">
        <v>0</v>
      </c>
      <c r="W627" s="149">
        <v>0</v>
      </c>
    </row>
    <row r="628" customHeight="1" spans="1:23">
      <c r="A628" s="150"/>
      <c r="B628" s="150"/>
      <c r="C628" s="150"/>
      <c r="D628" s="150" t="s">
        <v>1696</v>
      </c>
      <c r="E628" s="150" t="s">
        <v>1697</v>
      </c>
      <c r="F628" s="149">
        <v>0.9</v>
      </c>
      <c r="G628" s="149">
        <v>0</v>
      </c>
      <c r="H628" s="149">
        <v>0</v>
      </c>
      <c r="I628" s="199">
        <v>0</v>
      </c>
      <c r="J628" s="199">
        <v>0</v>
      </c>
      <c r="K628" s="149">
        <v>0</v>
      </c>
      <c r="L628" s="149">
        <v>0</v>
      </c>
      <c r="M628" s="149">
        <v>0</v>
      </c>
      <c r="N628" s="149">
        <v>0</v>
      </c>
      <c r="O628" s="149">
        <v>0</v>
      </c>
      <c r="P628" s="149">
        <v>0.9</v>
      </c>
      <c r="Q628" s="199">
        <v>0</v>
      </c>
      <c r="R628" s="199">
        <v>0</v>
      </c>
      <c r="S628" s="149">
        <v>0.9</v>
      </c>
      <c r="T628" s="149">
        <v>0</v>
      </c>
      <c r="U628" s="149">
        <v>0</v>
      </c>
      <c r="V628" s="149">
        <v>0</v>
      </c>
      <c r="W628" s="149">
        <v>0</v>
      </c>
    </row>
    <row r="629" customHeight="1" spans="1:23">
      <c r="A629" s="150" t="s">
        <v>1611</v>
      </c>
      <c r="B629" s="150" t="s">
        <v>1773</v>
      </c>
      <c r="C629" s="150" t="s">
        <v>1196</v>
      </c>
      <c r="D629" s="150" t="s">
        <v>1698</v>
      </c>
      <c r="E629" s="150" t="s">
        <v>1699</v>
      </c>
      <c r="F629" s="149">
        <v>0.9</v>
      </c>
      <c r="G629" s="149">
        <v>0</v>
      </c>
      <c r="H629" s="149">
        <v>0</v>
      </c>
      <c r="I629" s="199">
        <v>0</v>
      </c>
      <c r="J629" s="199">
        <v>0</v>
      </c>
      <c r="K629" s="149">
        <v>0</v>
      </c>
      <c r="L629" s="149">
        <v>0</v>
      </c>
      <c r="M629" s="149">
        <v>0</v>
      </c>
      <c r="N629" s="149">
        <v>0</v>
      </c>
      <c r="O629" s="149">
        <v>0</v>
      </c>
      <c r="P629" s="149">
        <v>0.9</v>
      </c>
      <c r="Q629" s="199">
        <v>0</v>
      </c>
      <c r="R629" s="199">
        <v>0</v>
      </c>
      <c r="S629" s="149">
        <v>0.9</v>
      </c>
      <c r="T629" s="149">
        <v>0</v>
      </c>
      <c r="U629" s="149">
        <v>0</v>
      </c>
      <c r="V629" s="149">
        <v>0</v>
      </c>
      <c r="W629" s="149">
        <v>0</v>
      </c>
    </row>
    <row r="630" customHeight="1" spans="1:23">
      <c r="A630" s="150"/>
      <c r="B630" s="150"/>
      <c r="C630" s="150"/>
      <c r="D630" s="150" t="s">
        <v>1242</v>
      </c>
      <c r="E630" s="150" t="s">
        <v>1243</v>
      </c>
      <c r="F630" s="149">
        <v>6.72</v>
      </c>
      <c r="G630" s="149">
        <v>0</v>
      </c>
      <c r="H630" s="149">
        <v>0</v>
      </c>
      <c r="I630" s="199">
        <v>0</v>
      </c>
      <c r="J630" s="199">
        <v>0</v>
      </c>
      <c r="K630" s="149">
        <v>0</v>
      </c>
      <c r="L630" s="149">
        <v>0</v>
      </c>
      <c r="M630" s="149">
        <v>0</v>
      </c>
      <c r="N630" s="149">
        <v>0</v>
      </c>
      <c r="O630" s="149">
        <v>0</v>
      </c>
      <c r="P630" s="149">
        <v>6.72</v>
      </c>
      <c r="Q630" s="199">
        <v>0</v>
      </c>
      <c r="R630" s="199">
        <v>0</v>
      </c>
      <c r="S630" s="149">
        <v>6.72</v>
      </c>
      <c r="T630" s="149">
        <v>0</v>
      </c>
      <c r="U630" s="149">
        <v>0</v>
      </c>
      <c r="V630" s="149">
        <v>0</v>
      </c>
      <c r="W630" s="149">
        <v>0</v>
      </c>
    </row>
    <row r="631" customHeight="1" spans="1:23">
      <c r="A631" s="150" t="s">
        <v>1611</v>
      </c>
      <c r="B631" s="150" t="s">
        <v>1773</v>
      </c>
      <c r="C631" s="150" t="s">
        <v>1196</v>
      </c>
      <c r="D631" s="150" t="s">
        <v>1244</v>
      </c>
      <c r="E631" s="150" t="s">
        <v>1245</v>
      </c>
      <c r="F631" s="149">
        <v>6.72</v>
      </c>
      <c r="G631" s="149">
        <v>0</v>
      </c>
      <c r="H631" s="149">
        <v>0</v>
      </c>
      <c r="I631" s="199">
        <v>0</v>
      </c>
      <c r="J631" s="199">
        <v>0</v>
      </c>
      <c r="K631" s="149">
        <v>0</v>
      </c>
      <c r="L631" s="149">
        <v>0</v>
      </c>
      <c r="M631" s="149">
        <v>0</v>
      </c>
      <c r="N631" s="149">
        <v>0</v>
      </c>
      <c r="O631" s="149">
        <v>0</v>
      </c>
      <c r="P631" s="149">
        <v>6.72</v>
      </c>
      <c r="Q631" s="199">
        <v>0</v>
      </c>
      <c r="R631" s="199">
        <v>0</v>
      </c>
      <c r="S631" s="149">
        <v>6.72</v>
      </c>
      <c r="T631" s="149">
        <v>0</v>
      </c>
      <c r="U631" s="149">
        <v>0</v>
      </c>
      <c r="V631" s="149">
        <v>0</v>
      </c>
      <c r="W631" s="149">
        <v>0</v>
      </c>
    </row>
    <row r="632" customHeight="1" spans="1:23">
      <c r="A632" s="150"/>
      <c r="B632" s="150"/>
      <c r="C632" s="150"/>
      <c r="D632" s="150" t="s">
        <v>1754</v>
      </c>
      <c r="E632" s="150" t="s">
        <v>1755</v>
      </c>
      <c r="F632" s="149">
        <v>3.31</v>
      </c>
      <c r="G632" s="149">
        <v>0</v>
      </c>
      <c r="H632" s="149">
        <v>0</v>
      </c>
      <c r="I632" s="199">
        <v>0</v>
      </c>
      <c r="J632" s="199">
        <v>0</v>
      </c>
      <c r="K632" s="149">
        <v>0</v>
      </c>
      <c r="L632" s="149">
        <v>0</v>
      </c>
      <c r="M632" s="149">
        <v>0</v>
      </c>
      <c r="N632" s="149">
        <v>0</v>
      </c>
      <c r="O632" s="149">
        <v>0</v>
      </c>
      <c r="P632" s="149">
        <v>3.31</v>
      </c>
      <c r="Q632" s="199">
        <v>0</v>
      </c>
      <c r="R632" s="199">
        <v>0</v>
      </c>
      <c r="S632" s="149">
        <v>3.31</v>
      </c>
      <c r="T632" s="149">
        <v>0</v>
      </c>
      <c r="U632" s="149">
        <v>0</v>
      </c>
      <c r="V632" s="149">
        <v>0</v>
      </c>
      <c r="W632" s="149">
        <v>0</v>
      </c>
    </row>
    <row r="633" customHeight="1" spans="1:23">
      <c r="A633" s="150" t="s">
        <v>1611</v>
      </c>
      <c r="B633" s="150" t="s">
        <v>1773</v>
      </c>
      <c r="C633" s="150" t="s">
        <v>1196</v>
      </c>
      <c r="D633" s="150" t="s">
        <v>1756</v>
      </c>
      <c r="E633" s="150" t="s">
        <v>1757</v>
      </c>
      <c r="F633" s="149">
        <v>3.31</v>
      </c>
      <c r="G633" s="149">
        <v>0</v>
      </c>
      <c r="H633" s="149">
        <v>0</v>
      </c>
      <c r="I633" s="199">
        <v>0</v>
      </c>
      <c r="J633" s="199">
        <v>0</v>
      </c>
      <c r="K633" s="149">
        <v>0</v>
      </c>
      <c r="L633" s="149">
        <v>0</v>
      </c>
      <c r="M633" s="149">
        <v>0</v>
      </c>
      <c r="N633" s="149">
        <v>0</v>
      </c>
      <c r="O633" s="149">
        <v>0</v>
      </c>
      <c r="P633" s="149">
        <v>3.31</v>
      </c>
      <c r="Q633" s="199">
        <v>0</v>
      </c>
      <c r="R633" s="199">
        <v>0</v>
      </c>
      <c r="S633" s="149">
        <v>3.31</v>
      </c>
      <c r="T633" s="149">
        <v>0</v>
      </c>
      <c r="U633" s="149">
        <v>0</v>
      </c>
      <c r="V633" s="149">
        <v>0</v>
      </c>
      <c r="W633" s="149">
        <v>0</v>
      </c>
    </row>
    <row r="634" customHeight="1" spans="1:23">
      <c r="A634" s="150"/>
      <c r="B634" s="150"/>
      <c r="C634" s="150"/>
      <c r="D634" s="150" t="s">
        <v>1450</v>
      </c>
      <c r="E634" s="150" t="s">
        <v>1451</v>
      </c>
      <c r="F634" s="149">
        <v>6.87</v>
      </c>
      <c r="G634" s="149">
        <v>0</v>
      </c>
      <c r="H634" s="149">
        <v>0</v>
      </c>
      <c r="I634" s="199">
        <v>0</v>
      </c>
      <c r="J634" s="199">
        <v>0</v>
      </c>
      <c r="K634" s="149">
        <v>0</v>
      </c>
      <c r="L634" s="149">
        <v>0</v>
      </c>
      <c r="M634" s="149">
        <v>0</v>
      </c>
      <c r="N634" s="149">
        <v>0</v>
      </c>
      <c r="O634" s="149">
        <v>0</v>
      </c>
      <c r="P634" s="149">
        <v>6.87</v>
      </c>
      <c r="Q634" s="199">
        <v>0</v>
      </c>
      <c r="R634" s="199">
        <v>0</v>
      </c>
      <c r="S634" s="149">
        <v>6.87</v>
      </c>
      <c r="T634" s="149">
        <v>0</v>
      </c>
      <c r="U634" s="149">
        <v>0</v>
      </c>
      <c r="V634" s="149">
        <v>0</v>
      </c>
      <c r="W634" s="149">
        <v>0</v>
      </c>
    </row>
    <row r="635" customHeight="1" spans="1:23">
      <c r="A635" s="150" t="s">
        <v>1611</v>
      </c>
      <c r="B635" s="150" t="s">
        <v>1773</v>
      </c>
      <c r="C635" s="150" t="s">
        <v>1196</v>
      </c>
      <c r="D635" s="150" t="s">
        <v>1452</v>
      </c>
      <c r="E635" s="150" t="s">
        <v>1453</v>
      </c>
      <c r="F635" s="149">
        <v>6.87</v>
      </c>
      <c r="G635" s="149">
        <v>0</v>
      </c>
      <c r="H635" s="149">
        <v>0</v>
      </c>
      <c r="I635" s="199">
        <v>0</v>
      </c>
      <c r="J635" s="199">
        <v>0</v>
      </c>
      <c r="K635" s="149">
        <v>0</v>
      </c>
      <c r="L635" s="149">
        <v>0</v>
      </c>
      <c r="M635" s="149">
        <v>0</v>
      </c>
      <c r="N635" s="149">
        <v>0</v>
      </c>
      <c r="O635" s="149">
        <v>0</v>
      </c>
      <c r="P635" s="149">
        <v>6.87</v>
      </c>
      <c r="Q635" s="199">
        <v>0</v>
      </c>
      <c r="R635" s="199">
        <v>0</v>
      </c>
      <c r="S635" s="149">
        <v>6.87</v>
      </c>
      <c r="T635" s="149">
        <v>0</v>
      </c>
      <c r="U635" s="149">
        <v>0</v>
      </c>
      <c r="V635" s="149">
        <v>0</v>
      </c>
      <c r="W635" s="149">
        <v>0</v>
      </c>
    </row>
    <row r="636" customHeight="1" spans="1:23">
      <c r="A636" s="150"/>
      <c r="B636" s="150"/>
      <c r="C636" s="150"/>
      <c r="D636" s="150" t="s">
        <v>1700</v>
      </c>
      <c r="E636" s="150" t="s">
        <v>1701</v>
      </c>
      <c r="F636" s="149">
        <v>5.77</v>
      </c>
      <c r="G636" s="149">
        <v>0</v>
      </c>
      <c r="H636" s="149">
        <v>0</v>
      </c>
      <c r="I636" s="199">
        <v>0</v>
      </c>
      <c r="J636" s="199">
        <v>0</v>
      </c>
      <c r="K636" s="149">
        <v>0</v>
      </c>
      <c r="L636" s="149">
        <v>0</v>
      </c>
      <c r="M636" s="149">
        <v>0</v>
      </c>
      <c r="N636" s="149">
        <v>0</v>
      </c>
      <c r="O636" s="149">
        <v>0</v>
      </c>
      <c r="P636" s="149">
        <v>5.77</v>
      </c>
      <c r="Q636" s="199">
        <v>0</v>
      </c>
      <c r="R636" s="199">
        <v>0</v>
      </c>
      <c r="S636" s="149">
        <v>5.77</v>
      </c>
      <c r="T636" s="149">
        <v>0</v>
      </c>
      <c r="U636" s="149">
        <v>0</v>
      </c>
      <c r="V636" s="149">
        <v>0</v>
      </c>
      <c r="W636" s="149">
        <v>0</v>
      </c>
    </row>
    <row r="637" customHeight="1" spans="1:23">
      <c r="A637" s="150" t="s">
        <v>1611</v>
      </c>
      <c r="B637" s="150" t="s">
        <v>1773</v>
      </c>
      <c r="C637" s="150" t="s">
        <v>1196</v>
      </c>
      <c r="D637" s="150" t="s">
        <v>1702</v>
      </c>
      <c r="E637" s="150" t="s">
        <v>1703</v>
      </c>
      <c r="F637" s="149">
        <v>5.77</v>
      </c>
      <c r="G637" s="149">
        <v>0</v>
      </c>
      <c r="H637" s="149">
        <v>0</v>
      </c>
      <c r="I637" s="199">
        <v>0</v>
      </c>
      <c r="J637" s="199">
        <v>0</v>
      </c>
      <c r="K637" s="149">
        <v>0</v>
      </c>
      <c r="L637" s="149">
        <v>0</v>
      </c>
      <c r="M637" s="149">
        <v>0</v>
      </c>
      <c r="N637" s="149">
        <v>0</v>
      </c>
      <c r="O637" s="149">
        <v>0</v>
      </c>
      <c r="P637" s="149">
        <v>5.77</v>
      </c>
      <c r="Q637" s="199">
        <v>0</v>
      </c>
      <c r="R637" s="199">
        <v>0</v>
      </c>
      <c r="S637" s="149">
        <v>5.77</v>
      </c>
      <c r="T637" s="149">
        <v>0</v>
      </c>
      <c r="U637" s="149">
        <v>0</v>
      </c>
      <c r="V637" s="149">
        <v>0</v>
      </c>
      <c r="W637" s="149">
        <v>0</v>
      </c>
    </row>
    <row r="638" customHeight="1" spans="1:23">
      <c r="A638" s="150"/>
      <c r="B638" s="150"/>
      <c r="C638" s="150"/>
      <c r="D638" s="150" t="s">
        <v>1704</v>
      </c>
      <c r="E638" s="150" t="s">
        <v>1705</v>
      </c>
      <c r="F638" s="149">
        <v>4.56</v>
      </c>
      <c r="G638" s="149">
        <v>0</v>
      </c>
      <c r="H638" s="149">
        <v>0</v>
      </c>
      <c r="I638" s="199">
        <v>0</v>
      </c>
      <c r="J638" s="199">
        <v>0</v>
      </c>
      <c r="K638" s="149">
        <v>0</v>
      </c>
      <c r="L638" s="149">
        <v>0</v>
      </c>
      <c r="M638" s="149">
        <v>0</v>
      </c>
      <c r="N638" s="149">
        <v>0</v>
      </c>
      <c r="O638" s="149">
        <v>0</v>
      </c>
      <c r="P638" s="149">
        <v>4.56</v>
      </c>
      <c r="Q638" s="199">
        <v>0</v>
      </c>
      <c r="R638" s="199">
        <v>0</v>
      </c>
      <c r="S638" s="149">
        <v>4.56</v>
      </c>
      <c r="T638" s="149">
        <v>0</v>
      </c>
      <c r="U638" s="149">
        <v>0</v>
      </c>
      <c r="V638" s="149">
        <v>0</v>
      </c>
      <c r="W638" s="149">
        <v>0</v>
      </c>
    </row>
    <row r="639" customHeight="1" spans="1:23">
      <c r="A639" s="150" t="s">
        <v>1611</v>
      </c>
      <c r="B639" s="150" t="s">
        <v>1773</v>
      </c>
      <c r="C639" s="150" t="s">
        <v>1196</v>
      </c>
      <c r="D639" s="150" t="s">
        <v>1706</v>
      </c>
      <c r="E639" s="150" t="s">
        <v>1707</v>
      </c>
      <c r="F639" s="149">
        <v>4.56</v>
      </c>
      <c r="G639" s="149">
        <v>0</v>
      </c>
      <c r="H639" s="149">
        <v>0</v>
      </c>
      <c r="I639" s="199">
        <v>0</v>
      </c>
      <c r="J639" s="199">
        <v>0</v>
      </c>
      <c r="K639" s="149">
        <v>0</v>
      </c>
      <c r="L639" s="149">
        <v>0</v>
      </c>
      <c r="M639" s="149">
        <v>0</v>
      </c>
      <c r="N639" s="149">
        <v>0</v>
      </c>
      <c r="O639" s="149">
        <v>0</v>
      </c>
      <c r="P639" s="149">
        <v>4.56</v>
      </c>
      <c r="Q639" s="199">
        <v>0</v>
      </c>
      <c r="R639" s="199">
        <v>0</v>
      </c>
      <c r="S639" s="149">
        <v>4.56</v>
      </c>
      <c r="T639" s="149">
        <v>0</v>
      </c>
      <c r="U639" s="149">
        <v>0</v>
      </c>
      <c r="V639" s="149">
        <v>0</v>
      </c>
      <c r="W639" s="149">
        <v>0</v>
      </c>
    </row>
    <row r="640" customHeight="1" spans="1:23">
      <c r="A640" s="150"/>
      <c r="B640" s="150"/>
      <c r="C640" s="150"/>
      <c r="D640" s="150" t="s">
        <v>1758</v>
      </c>
      <c r="E640" s="150" t="s">
        <v>1759</v>
      </c>
      <c r="F640" s="149">
        <v>4.23</v>
      </c>
      <c r="G640" s="149">
        <v>0</v>
      </c>
      <c r="H640" s="149">
        <v>0</v>
      </c>
      <c r="I640" s="199">
        <v>0</v>
      </c>
      <c r="J640" s="199">
        <v>0</v>
      </c>
      <c r="K640" s="149">
        <v>0</v>
      </c>
      <c r="L640" s="149">
        <v>0</v>
      </c>
      <c r="M640" s="149">
        <v>0</v>
      </c>
      <c r="N640" s="149">
        <v>0</v>
      </c>
      <c r="O640" s="149">
        <v>0</v>
      </c>
      <c r="P640" s="149">
        <v>4.23</v>
      </c>
      <c r="Q640" s="199">
        <v>0</v>
      </c>
      <c r="R640" s="199">
        <v>0</v>
      </c>
      <c r="S640" s="149">
        <v>4.23</v>
      </c>
      <c r="T640" s="149">
        <v>0</v>
      </c>
      <c r="U640" s="149">
        <v>0</v>
      </c>
      <c r="V640" s="149">
        <v>0</v>
      </c>
      <c r="W640" s="149">
        <v>0</v>
      </c>
    </row>
    <row r="641" customHeight="1" spans="1:23">
      <c r="A641" s="150" t="s">
        <v>1611</v>
      </c>
      <c r="B641" s="150" t="s">
        <v>1773</v>
      </c>
      <c r="C641" s="150" t="s">
        <v>1196</v>
      </c>
      <c r="D641" s="150" t="s">
        <v>1760</v>
      </c>
      <c r="E641" s="150" t="s">
        <v>1761</v>
      </c>
      <c r="F641" s="149">
        <v>4.23</v>
      </c>
      <c r="G641" s="149">
        <v>0</v>
      </c>
      <c r="H641" s="149">
        <v>0</v>
      </c>
      <c r="I641" s="199">
        <v>0</v>
      </c>
      <c r="J641" s="199">
        <v>0</v>
      </c>
      <c r="K641" s="149">
        <v>0</v>
      </c>
      <c r="L641" s="149">
        <v>0</v>
      </c>
      <c r="M641" s="149">
        <v>0</v>
      </c>
      <c r="N641" s="149">
        <v>0</v>
      </c>
      <c r="O641" s="149">
        <v>0</v>
      </c>
      <c r="P641" s="149">
        <v>4.23</v>
      </c>
      <c r="Q641" s="199">
        <v>0</v>
      </c>
      <c r="R641" s="199">
        <v>0</v>
      </c>
      <c r="S641" s="149">
        <v>4.23</v>
      </c>
      <c r="T641" s="149">
        <v>0</v>
      </c>
      <c r="U641" s="149">
        <v>0</v>
      </c>
      <c r="V641" s="149">
        <v>0</v>
      </c>
      <c r="W641" s="149">
        <v>0</v>
      </c>
    </row>
    <row r="642" customHeight="1" spans="1:23">
      <c r="A642" s="150"/>
      <c r="B642" s="150"/>
      <c r="C642" s="150"/>
      <c r="D642" s="150" t="s">
        <v>1762</v>
      </c>
      <c r="E642" s="150" t="s">
        <v>1763</v>
      </c>
      <c r="F642" s="149">
        <v>1.51</v>
      </c>
      <c r="G642" s="149">
        <v>0</v>
      </c>
      <c r="H642" s="149">
        <v>0</v>
      </c>
      <c r="I642" s="199">
        <v>0</v>
      </c>
      <c r="J642" s="199">
        <v>0</v>
      </c>
      <c r="K642" s="149">
        <v>0</v>
      </c>
      <c r="L642" s="149">
        <v>0</v>
      </c>
      <c r="M642" s="149">
        <v>0</v>
      </c>
      <c r="N642" s="149">
        <v>0</v>
      </c>
      <c r="O642" s="149">
        <v>0</v>
      </c>
      <c r="P642" s="149">
        <v>1.51</v>
      </c>
      <c r="Q642" s="199">
        <v>0</v>
      </c>
      <c r="R642" s="199">
        <v>0</v>
      </c>
      <c r="S642" s="149">
        <v>1.51</v>
      </c>
      <c r="T642" s="149">
        <v>0</v>
      </c>
      <c r="U642" s="149">
        <v>0</v>
      </c>
      <c r="V642" s="149">
        <v>0</v>
      </c>
      <c r="W642" s="149">
        <v>0</v>
      </c>
    </row>
    <row r="643" customHeight="1" spans="1:23">
      <c r="A643" s="150" t="s">
        <v>1611</v>
      </c>
      <c r="B643" s="150" t="s">
        <v>1773</v>
      </c>
      <c r="C643" s="150" t="s">
        <v>1196</v>
      </c>
      <c r="D643" s="150" t="s">
        <v>1764</v>
      </c>
      <c r="E643" s="150" t="s">
        <v>1765</v>
      </c>
      <c r="F643" s="149">
        <v>1.51</v>
      </c>
      <c r="G643" s="149">
        <v>0</v>
      </c>
      <c r="H643" s="149">
        <v>0</v>
      </c>
      <c r="I643" s="199">
        <v>0</v>
      </c>
      <c r="J643" s="199">
        <v>0</v>
      </c>
      <c r="K643" s="149">
        <v>0</v>
      </c>
      <c r="L643" s="149">
        <v>0</v>
      </c>
      <c r="M643" s="149">
        <v>0</v>
      </c>
      <c r="N643" s="149">
        <v>0</v>
      </c>
      <c r="O643" s="149">
        <v>0</v>
      </c>
      <c r="P643" s="149">
        <v>1.51</v>
      </c>
      <c r="Q643" s="199">
        <v>0</v>
      </c>
      <c r="R643" s="199">
        <v>0</v>
      </c>
      <c r="S643" s="149">
        <v>1.51</v>
      </c>
      <c r="T643" s="149">
        <v>0</v>
      </c>
      <c r="U643" s="149">
        <v>0</v>
      </c>
      <c r="V643" s="149">
        <v>0</v>
      </c>
      <c r="W643" s="149">
        <v>0</v>
      </c>
    </row>
    <row r="644" customHeight="1" spans="1:23">
      <c r="A644" s="150"/>
      <c r="B644" s="150"/>
      <c r="C644" s="150"/>
      <c r="D644" s="150" t="s">
        <v>1766</v>
      </c>
      <c r="E644" s="150" t="s">
        <v>1767</v>
      </c>
      <c r="F644" s="149">
        <v>4.06</v>
      </c>
      <c r="G644" s="149">
        <v>0</v>
      </c>
      <c r="H644" s="149">
        <v>0</v>
      </c>
      <c r="I644" s="199">
        <v>0</v>
      </c>
      <c r="J644" s="199">
        <v>0</v>
      </c>
      <c r="K644" s="149">
        <v>0</v>
      </c>
      <c r="L644" s="149">
        <v>0</v>
      </c>
      <c r="M644" s="149">
        <v>0</v>
      </c>
      <c r="N644" s="149">
        <v>0</v>
      </c>
      <c r="O644" s="149">
        <v>0</v>
      </c>
      <c r="P644" s="149">
        <v>4.06</v>
      </c>
      <c r="Q644" s="199">
        <v>0</v>
      </c>
      <c r="R644" s="199">
        <v>0</v>
      </c>
      <c r="S644" s="149">
        <v>4.06</v>
      </c>
      <c r="T644" s="149">
        <v>0</v>
      </c>
      <c r="U644" s="149">
        <v>0</v>
      </c>
      <c r="V644" s="149">
        <v>0</v>
      </c>
      <c r="W644" s="149">
        <v>0</v>
      </c>
    </row>
    <row r="645" customHeight="1" spans="1:23">
      <c r="A645" s="150" t="s">
        <v>1611</v>
      </c>
      <c r="B645" s="150" t="s">
        <v>1773</v>
      </c>
      <c r="C645" s="150" t="s">
        <v>1196</v>
      </c>
      <c r="D645" s="150" t="s">
        <v>1768</v>
      </c>
      <c r="E645" s="150" t="s">
        <v>1769</v>
      </c>
      <c r="F645" s="149">
        <v>4.06</v>
      </c>
      <c r="G645" s="149">
        <v>0</v>
      </c>
      <c r="H645" s="149">
        <v>0</v>
      </c>
      <c r="I645" s="199">
        <v>0</v>
      </c>
      <c r="J645" s="199">
        <v>0</v>
      </c>
      <c r="K645" s="149">
        <v>0</v>
      </c>
      <c r="L645" s="149">
        <v>0</v>
      </c>
      <c r="M645" s="149">
        <v>0</v>
      </c>
      <c r="N645" s="149">
        <v>0</v>
      </c>
      <c r="O645" s="149">
        <v>0</v>
      </c>
      <c r="P645" s="149">
        <v>4.06</v>
      </c>
      <c r="Q645" s="199">
        <v>0</v>
      </c>
      <c r="R645" s="199">
        <v>0</v>
      </c>
      <c r="S645" s="149">
        <v>4.06</v>
      </c>
      <c r="T645" s="149">
        <v>0</v>
      </c>
      <c r="U645" s="149">
        <v>0</v>
      </c>
      <c r="V645" s="149">
        <v>0</v>
      </c>
      <c r="W645" s="149">
        <v>0</v>
      </c>
    </row>
    <row r="646" customHeight="1" spans="1:23">
      <c r="A646" s="150"/>
      <c r="B646" s="150"/>
      <c r="C646" s="150"/>
      <c r="D646" s="150" t="s">
        <v>1708</v>
      </c>
      <c r="E646" s="150" t="s">
        <v>1709</v>
      </c>
      <c r="F646" s="149">
        <v>3.19</v>
      </c>
      <c r="G646" s="149">
        <v>0</v>
      </c>
      <c r="H646" s="149">
        <v>0</v>
      </c>
      <c r="I646" s="199">
        <v>0</v>
      </c>
      <c r="J646" s="199">
        <v>0</v>
      </c>
      <c r="K646" s="149">
        <v>0</v>
      </c>
      <c r="L646" s="149">
        <v>0</v>
      </c>
      <c r="M646" s="149">
        <v>0</v>
      </c>
      <c r="N646" s="149">
        <v>0</v>
      </c>
      <c r="O646" s="149">
        <v>0</v>
      </c>
      <c r="P646" s="149">
        <v>3.19</v>
      </c>
      <c r="Q646" s="199">
        <v>0</v>
      </c>
      <c r="R646" s="199">
        <v>0</v>
      </c>
      <c r="S646" s="149">
        <v>3.19</v>
      </c>
      <c r="T646" s="149">
        <v>0</v>
      </c>
      <c r="U646" s="149">
        <v>0</v>
      </c>
      <c r="V646" s="149">
        <v>0</v>
      </c>
      <c r="W646" s="149">
        <v>0</v>
      </c>
    </row>
    <row r="647" customHeight="1" spans="1:23">
      <c r="A647" s="150" t="s">
        <v>1611</v>
      </c>
      <c r="B647" s="150" t="s">
        <v>1773</v>
      </c>
      <c r="C647" s="150" t="s">
        <v>1196</v>
      </c>
      <c r="D647" s="150" t="s">
        <v>1710</v>
      </c>
      <c r="E647" s="150" t="s">
        <v>1711</v>
      </c>
      <c r="F647" s="149">
        <v>3.19</v>
      </c>
      <c r="G647" s="149">
        <v>0</v>
      </c>
      <c r="H647" s="149">
        <v>0</v>
      </c>
      <c r="I647" s="199">
        <v>0</v>
      </c>
      <c r="J647" s="199">
        <v>0</v>
      </c>
      <c r="K647" s="149">
        <v>0</v>
      </c>
      <c r="L647" s="149">
        <v>0</v>
      </c>
      <c r="M647" s="149">
        <v>0</v>
      </c>
      <c r="N647" s="149">
        <v>0</v>
      </c>
      <c r="O647" s="149">
        <v>0</v>
      </c>
      <c r="P647" s="149">
        <v>3.19</v>
      </c>
      <c r="Q647" s="199">
        <v>0</v>
      </c>
      <c r="R647" s="199">
        <v>0</v>
      </c>
      <c r="S647" s="149">
        <v>3.19</v>
      </c>
      <c r="T647" s="149">
        <v>0</v>
      </c>
      <c r="U647" s="149">
        <v>0</v>
      </c>
      <c r="V647" s="149">
        <v>0</v>
      </c>
      <c r="W647" s="149">
        <v>0</v>
      </c>
    </row>
    <row r="648" customHeight="1" spans="1:23">
      <c r="A648" s="150"/>
      <c r="B648" s="150"/>
      <c r="C648" s="150"/>
      <c r="D648" s="150" t="s">
        <v>1312</v>
      </c>
      <c r="E648" s="150" t="s">
        <v>1313</v>
      </c>
      <c r="F648" s="149">
        <v>3.97</v>
      </c>
      <c r="G648" s="149">
        <v>0</v>
      </c>
      <c r="H648" s="149">
        <v>0</v>
      </c>
      <c r="I648" s="199">
        <v>0</v>
      </c>
      <c r="J648" s="199">
        <v>0</v>
      </c>
      <c r="K648" s="149">
        <v>0</v>
      </c>
      <c r="L648" s="149">
        <v>0</v>
      </c>
      <c r="M648" s="149">
        <v>0</v>
      </c>
      <c r="N648" s="149">
        <v>0</v>
      </c>
      <c r="O648" s="149">
        <v>0</v>
      </c>
      <c r="P648" s="149">
        <v>3.97</v>
      </c>
      <c r="Q648" s="199">
        <v>0</v>
      </c>
      <c r="R648" s="199">
        <v>0</v>
      </c>
      <c r="S648" s="149">
        <v>3.97</v>
      </c>
      <c r="T648" s="149">
        <v>0</v>
      </c>
      <c r="U648" s="149">
        <v>0</v>
      </c>
      <c r="V648" s="149">
        <v>0</v>
      </c>
      <c r="W648" s="149">
        <v>0</v>
      </c>
    </row>
    <row r="649" customHeight="1" spans="1:23">
      <c r="A649" s="150" t="s">
        <v>1611</v>
      </c>
      <c r="B649" s="150" t="s">
        <v>1773</v>
      </c>
      <c r="C649" s="150" t="s">
        <v>1196</v>
      </c>
      <c r="D649" s="150" t="s">
        <v>1315</v>
      </c>
      <c r="E649" s="150" t="s">
        <v>1316</v>
      </c>
      <c r="F649" s="149">
        <v>3.97</v>
      </c>
      <c r="G649" s="149">
        <v>0</v>
      </c>
      <c r="H649" s="149">
        <v>0</v>
      </c>
      <c r="I649" s="199">
        <v>0</v>
      </c>
      <c r="J649" s="199">
        <v>0</v>
      </c>
      <c r="K649" s="149">
        <v>0</v>
      </c>
      <c r="L649" s="149">
        <v>0</v>
      </c>
      <c r="M649" s="149">
        <v>0</v>
      </c>
      <c r="N649" s="149">
        <v>0</v>
      </c>
      <c r="O649" s="149">
        <v>0</v>
      </c>
      <c r="P649" s="149">
        <v>3.97</v>
      </c>
      <c r="Q649" s="199">
        <v>0</v>
      </c>
      <c r="R649" s="199">
        <v>0</v>
      </c>
      <c r="S649" s="149">
        <v>3.97</v>
      </c>
      <c r="T649" s="149">
        <v>0</v>
      </c>
      <c r="U649" s="149">
        <v>0</v>
      </c>
      <c r="V649" s="149">
        <v>0</v>
      </c>
      <c r="W649" s="149">
        <v>0</v>
      </c>
    </row>
    <row r="650" customHeight="1" spans="1:23">
      <c r="A650" s="150"/>
      <c r="B650" s="150"/>
      <c r="C650" s="150"/>
      <c r="D650" s="150" t="s">
        <v>1712</v>
      </c>
      <c r="E650" s="150" t="s">
        <v>1713</v>
      </c>
      <c r="F650" s="149">
        <v>2.27</v>
      </c>
      <c r="G650" s="149">
        <v>0</v>
      </c>
      <c r="H650" s="149">
        <v>0</v>
      </c>
      <c r="I650" s="199">
        <v>0</v>
      </c>
      <c r="J650" s="199">
        <v>0</v>
      </c>
      <c r="K650" s="149">
        <v>0</v>
      </c>
      <c r="L650" s="149">
        <v>0</v>
      </c>
      <c r="M650" s="149">
        <v>0</v>
      </c>
      <c r="N650" s="149">
        <v>0</v>
      </c>
      <c r="O650" s="149">
        <v>0</v>
      </c>
      <c r="P650" s="149">
        <v>2.27</v>
      </c>
      <c r="Q650" s="199">
        <v>0</v>
      </c>
      <c r="R650" s="199">
        <v>0</v>
      </c>
      <c r="S650" s="149">
        <v>2.27</v>
      </c>
      <c r="T650" s="149">
        <v>0</v>
      </c>
      <c r="U650" s="149">
        <v>0</v>
      </c>
      <c r="V650" s="149">
        <v>0</v>
      </c>
      <c r="W650" s="149">
        <v>0</v>
      </c>
    </row>
    <row r="651" customHeight="1" spans="1:23">
      <c r="A651" s="150" t="s">
        <v>1611</v>
      </c>
      <c r="B651" s="150" t="s">
        <v>1773</v>
      </c>
      <c r="C651" s="150" t="s">
        <v>1196</v>
      </c>
      <c r="D651" s="150" t="s">
        <v>1714</v>
      </c>
      <c r="E651" s="150" t="s">
        <v>1715</v>
      </c>
      <c r="F651" s="149">
        <v>2.27</v>
      </c>
      <c r="G651" s="149">
        <v>0</v>
      </c>
      <c r="H651" s="149">
        <v>0</v>
      </c>
      <c r="I651" s="199">
        <v>0</v>
      </c>
      <c r="J651" s="199">
        <v>0</v>
      </c>
      <c r="K651" s="149">
        <v>0</v>
      </c>
      <c r="L651" s="149">
        <v>0</v>
      </c>
      <c r="M651" s="149">
        <v>0</v>
      </c>
      <c r="N651" s="149">
        <v>0</v>
      </c>
      <c r="O651" s="149">
        <v>0</v>
      </c>
      <c r="P651" s="149">
        <v>2.27</v>
      </c>
      <c r="Q651" s="199">
        <v>0</v>
      </c>
      <c r="R651" s="199">
        <v>0</v>
      </c>
      <c r="S651" s="149">
        <v>2.27</v>
      </c>
      <c r="T651" s="149">
        <v>0</v>
      </c>
      <c r="U651" s="149">
        <v>0</v>
      </c>
      <c r="V651" s="149">
        <v>0</v>
      </c>
      <c r="W651" s="149">
        <v>0</v>
      </c>
    </row>
    <row r="652" customHeight="1" spans="1:23">
      <c r="A652" s="150"/>
      <c r="B652" s="150"/>
      <c r="C652" s="150"/>
      <c r="D652" s="150" t="s">
        <v>1341</v>
      </c>
      <c r="E652" s="150" t="s">
        <v>1342</v>
      </c>
      <c r="F652" s="149">
        <v>1.45</v>
      </c>
      <c r="G652" s="149">
        <v>0</v>
      </c>
      <c r="H652" s="149">
        <v>0</v>
      </c>
      <c r="I652" s="199">
        <v>0</v>
      </c>
      <c r="J652" s="199">
        <v>0</v>
      </c>
      <c r="K652" s="149">
        <v>0</v>
      </c>
      <c r="L652" s="149">
        <v>0</v>
      </c>
      <c r="M652" s="149">
        <v>0</v>
      </c>
      <c r="N652" s="149">
        <v>0</v>
      </c>
      <c r="O652" s="149">
        <v>0</v>
      </c>
      <c r="P652" s="149">
        <v>1.45</v>
      </c>
      <c r="Q652" s="199">
        <v>0</v>
      </c>
      <c r="R652" s="199">
        <v>0</v>
      </c>
      <c r="S652" s="149">
        <v>1.45</v>
      </c>
      <c r="T652" s="149">
        <v>0</v>
      </c>
      <c r="U652" s="149">
        <v>0</v>
      </c>
      <c r="V652" s="149">
        <v>0</v>
      </c>
      <c r="W652" s="149">
        <v>0</v>
      </c>
    </row>
    <row r="653" customHeight="1" spans="1:23">
      <c r="A653" s="150" t="s">
        <v>1611</v>
      </c>
      <c r="B653" s="150" t="s">
        <v>1773</v>
      </c>
      <c r="C653" s="150" t="s">
        <v>1196</v>
      </c>
      <c r="D653" s="150" t="s">
        <v>1344</v>
      </c>
      <c r="E653" s="150" t="s">
        <v>1345</v>
      </c>
      <c r="F653" s="149">
        <v>1.45</v>
      </c>
      <c r="G653" s="149">
        <v>0</v>
      </c>
      <c r="H653" s="149">
        <v>0</v>
      </c>
      <c r="I653" s="199">
        <v>0</v>
      </c>
      <c r="J653" s="199">
        <v>0</v>
      </c>
      <c r="K653" s="149">
        <v>0</v>
      </c>
      <c r="L653" s="149">
        <v>0</v>
      </c>
      <c r="M653" s="149">
        <v>0</v>
      </c>
      <c r="N653" s="149">
        <v>0</v>
      </c>
      <c r="O653" s="149">
        <v>0</v>
      </c>
      <c r="P653" s="149">
        <v>1.45</v>
      </c>
      <c r="Q653" s="199">
        <v>0</v>
      </c>
      <c r="R653" s="199">
        <v>0</v>
      </c>
      <c r="S653" s="149">
        <v>1.45</v>
      </c>
      <c r="T653" s="149">
        <v>0</v>
      </c>
      <c r="U653" s="149">
        <v>0</v>
      </c>
      <c r="V653" s="149">
        <v>0</v>
      </c>
      <c r="W653" s="149">
        <v>0</v>
      </c>
    </row>
    <row r="654" customHeight="1" spans="1:23">
      <c r="A654" s="150"/>
      <c r="B654" s="150"/>
      <c r="C654" s="150"/>
      <c r="D654" s="150" t="s">
        <v>1183</v>
      </c>
      <c r="E654" s="150" t="s">
        <v>1776</v>
      </c>
      <c r="F654" s="149">
        <v>272.07</v>
      </c>
      <c r="G654" s="149">
        <v>0</v>
      </c>
      <c r="H654" s="149">
        <v>0</v>
      </c>
      <c r="I654" s="199">
        <v>0</v>
      </c>
      <c r="J654" s="199">
        <v>0</v>
      </c>
      <c r="K654" s="149">
        <v>0</v>
      </c>
      <c r="L654" s="149">
        <v>208.84</v>
      </c>
      <c r="M654" s="149">
        <v>0</v>
      </c>
      <c r="N654" s="149">
        <v>20.61</v>
      </c>
      <c r="O654" s="149">
        <v>42.62</v>
      </c>
      <c r="P654" s="149">
        <v>0</v>
      </c>
      <c r="Q654" s="199">
        <v>0</v>
      </c>
      <c r="R654" s="199">
        <v>0</v>
      </c>
      <c r="S654" s="149">
        <v>0</v>
      </c>
      <c r="T654" s="149">
        <v>0</v>
      </c>
      <c r="U654" s="149">
        <v>0</v>
      </c>
      <c r="V654" s="149">
        <v>0</v>
      </c>
      <c r="W654" s="149">
        <v>0</v>
      </c>
    </row>
    <row r="655" customHeight="1" spans="1:23">
      <c r="A655" s="150"/>
      <c r="B655" s="150"/>
      <c r="C655" s="150"/>
      <c r="D655" s="150" t="s">
        <v>1563</v>
      </c>
      <c r="E655" s="150" t="s">
        <v>1564</v>
      </c>
      <c r="F655" s="149">
        <v>28.02</v>
      </c>
      <c r="G655" s="149">
        <v>0</v>
      </c>
      <c r="H655" s="149">
        <v>0</v>
      </c>
      <c r="I655" s="199">
        <v>0</v>
      </c>
      <c r="J655" s="199">
        <v>0</v>
      </c>
      <c r="K655" s="149">
        <v>0</v>
      </c>
      <c r="L655" s="149">
        <v>0</v>
      </c>
      <c r="M655" s="149">
        <v>0</v>
      </c>
      <c r="N655" s="149">
        <v>20.61</v>
      </c>
      <c r="O655" s="149">
        <v>7.41</v>
      </c>
      <c r="P655" s="149">
        <v>0</v>
      </c>
      <c r="Q655" s="199">
        <v>0</v>
      </c>
      <c r="R655" s="199">
        <v>0</v>
      </c>
      <c r="S655" s="149">
        <v>0</v>
      </c>
      <c r="T655" s="149">
        <v>0</v>
      </c>
      <c r="U655" s="149">
        <v>0</v>
      </c>
      <c r="V655" s="149">
        <v>0</v>
      </c>
      <c r="W655" s="149">
        <v>0</v>
      </c>
    </row>
    <row r="656" customHeight="1" spans="1:23">
      <c r="A656" s="150" t="s">
        <v>1611</v>
      </c>
      <c r="B656" s="150" t="s">
        <v>1773</v>
      </c>
      <c r="C656" s="150" t="s">
        <v>1185</v>
      </c>
      <c r="D656" s="150" t="s">
        <v>1565</v>
      </c>
      <c r="E656" s="150" t="s">
        <v>1566</v>
      </c>
      <c r="F656" s="149">
        <v>28.02</v>
      </c>
      <c r="G656" s="149">
        <v>0</v>
      </c>
      <c r="H656" s="149">
        <v>0</v>
      </c>
      <c r="I656" s="199">
        <v>0</v>
      </c>
      <c r="J656" s="199">
        <v>0</v>
      </c>
      <c r="K656" s="149">
        <v>0</v>
      </c>
      <c r="L656" s="149">
        <v>0</v>
      </c>
      <c r="M656" s="149">
        <v>0</v>
      </c>
      <c r="N656" s="149">
        <v>20.61</v>
      </c>
      <c r="O656" s="149">
        <v>7.41</v>
      </c>
      <c r="P656" s="149">
        <v>0</v>
      </c>
      <c r="Q656" s="199">
        <v>0</v>
      </c>
      <c r="R656" s="199">
        <v>0</v>
      </c>
      <c r="S656" s="149">
        <v>0</v>
      </c>
      <c r="T656" s="149">
        <v>0</v>
      </c>
      <c r="U656" s="149">
        <v>0</v>
      </c>
      <c r="V656" s="149">
        <v>0</v>
      </c>
      <c r="W656" s="149">
        <v>0</v>
      </c>
    </row>
    <row r="657" customHeight="1" spans="1:23">
      <c r="A657" s="150"/>
      <c r="B657" s="150"/>
      <c r="C657" s="150"/>
      <c r="D657" s="150" t="s">
        <v>1470</v>
      </c>
      <c r="E657" s="150" t="s">
        <v>1471</v>
      </c>
      <c r="F657" s="149">
        <v>35.21</v>
      </c>
      <c r="G657" s="149">
        <v>0</v>
      </c>
      <c r="H657" s="149">
        <v>0</v>
      </c>
      <c r="I657" s="199">
        <v>0</v>
      </c>
      <c r="J657" s="199">
        <v>0</v>
      </c>
      <c r="K657" s="149">
        <v>0</v>
      </c>
      <c r="L657" s="149">
        <v>0</v>
      </c>
      <c r="M657" s="149">
        <v>0</v>
      </c>
      <c r="N657" s="149">
        <v>0</v>
      </c>
      <c r="O657" s="149">
        <v>35.21</v>
      </c>
      <c r="P657" s="149">
        <v>0</v>
      </c>
      <c r="Q657" s="199">
        <v>0</v>
      </c>
      <c r="R657" s="199">
        <v>0</v>
      </c>
      <c r="S657" s="149">
        <v>0</v>
      </c>
      <c r="T657" s="149">
        <v>0</v>
      </c>
      <c r="U657" s="149">
        <v>0</v>
      </c>
      <c r="V657" s="149">
        <v>0</v>
      </c>
      <c r="W657" s="149">
        <v>0</v>
      </c>
    </row>
    <row r="658" customHeight="1" spans="1:23">
      <c r="A658" s="150" t="s">
        <v>1611</v>
      </c>
      <c r="B658" s="150" t="s">
        <v>1773</v>
      </c>
      <c r="C658" s="150" t="s">
        <v>1185</v>
      </c>
      <c r="D658" s="150" t="s">
        <v>1472</v>
      </c>
      <c r="E658" s="150" t="s">
        <v>1473</v>
      </c>
      <c r="F658" s="149">
        <v>35.21</v>
      </c>
      <c r="G658" s="149">
        <v>0</v>
      </c>
      <c r="H658" s="149">
        <v>0</v>
      </c>
      <c r="I658" s="199">
        <v>0</v>
      </c>
      <c r="J658" s="199">
        <v>0</v>
      </c>
      <c r="K658" s="149">
        <v>0</v>
      </c>
      <c r="L658" s="149">
        <v>0</v>
      </c>
      <c r="M658" s="149">
        <v>0</v>
      </c>
      <c r="N658" s="149">
        <v>0</v>
      </c>
      <c r="O658" s="149">
        <v>35.21</v>
      </c>
      <c r="P658" s="149">
        <v>0</v>
      </c>
      <c r="Q658" s="199">
        <v>0</v>
      </c>
      <c r="R658" s="199">
        <v>0</v>
      </c>
      <c r="S658" s="149">
        <v>0</v>
      </c>
      <c r="T658" s="149">
        <v>0</v>
      </c>
      <c r="U658" s="149">
        <v>0</v>
      </c>
      <c r="V658" s="149">
        <v>0</v>
      </c>
      <c r="W658" s="149">
        <v>0</v>
      </c>
    </row>
    <row r="659" customHeight="1" spans="1:23">
      <c r="A659" s="150"/>
      <c r="B659" s="150"/>
      <c r="C659" s="150"/>
      <c r="D659" s="150" t="s">
        <v>1499</v>
      </c>
      <c r="E659" s="150" t="s">
        <v>1500</v>
      </c>
      <c r="F659" s="149">
        <v>208.84</v>
      </c>
      <c r="G659" s="149">
        <v>0</v>
      </c>
      <c r="H659" s="149">
        <v>0</v>
      </c>
      <c r="I659" s="199">
        <v>0</v>
      </c>
      <c r="J659" s="199">
        <v>0</v>
      </c>
      <c r="K659" s="149">
        <v>0</v>
      </c>
      <c r="L659" s="149">
        <v>208.84</v>
      </c>
      <c r="M659" s="149">
        <v>0</v>
      </c>
      <c r="N659" s="149">
        <v>0</v>
      </c>
      <c r="O659" s="149">
        <v>0</v>
      </c>
      <c r="P659" s="149">
        <v>0</v>
      </c>
      <c r="Q659" s="199">
        <v>0</v>
      </c>
      <c r="R659" s="199">
        <v>0</v>
      </c>
      <c r="S659" s="149">
        <v>0</v>
      </c>
      <c r="T659" s="149">
        <v>0</v>
      </c>
      <c r="U659" s="149">
        <v>0</v>
      </c>
      <c r="V659" s="149">
        <v>0</v>
      </c>
      <c r="W659" s="149">
        <v>0</v>
      </c>
    </row>
    <row r="660" customHeight="1" spans="1:23">
      <c r="A660" s="150" t="s">
        <v>1611</v>
      </c>
      <c r="B660" s="150" t="s">
        <v>1773</v>
      </c>
      <c r="C660" s="150" t="s">
        <v>1185</v>
      </c>
      <c r="D660" s="150" t="s">
        <v>1501</v>
      </c>
      <c r="E660" s="150" t="s">
        <v>1502</v>
      </c>
      <c r="F660" s="149">
        <v>208.84</v>
      </c>
      <c r="G660" s="149">
        <v>0</v>
      </c>
      <c r="H660" s="149">
        <v>0</v>
      </c>
      <c r="I660" s="199">
        <v>0</v>
      </c>
      <c r="J660" s="199">
        <v>0</v>
      </c>
      <c r="K660" s="149">
        <v>0</v>
      </c>
      <c r="L660" s="149">
        <v>208.84</v>
      </c>
      <c r="M660" s="149">
        <v>0</v>
      </c>
      <c r="N660" s="149">
        <v>0</v>
      </c>
      <c r="O660" s="149">
        <v>0</v>
      </c>
      <c r="P660" s="149">
        <v>0</v>
      </c>
      <c r="Q660" s="199">
        <v>0</v>
      </c>
      <c r="R660" s="199">
        <v>0</v>
      </c>
      <c r="S660" s="149">
        <v>0</v>
      </c>
      <c r="T660" s="149">
        <v>0</v>
      </c>
      <c r="U660" s="149">
        <v>0</v>
      </c>
      <c r="V660" s="149">
        <v>0</v>
      </c>
      <c r="W660" s="149">
        <v>0</v>
      </c>
    </row>
    <row r="661" customHeight="1" spans="1:23">
      <c r="A661" s="150"/>
      <c r="B661" s="150"/>
      <c r="C661" s="150"/>
      <c r="D661" s="150" t="s">
        <v>1338</v>
      </c>
      <c r="E661" s="150" t="s">
        <v>1777</v>
      </c>
      <c r="F661" s="149">
        <v>130.81</v>
      </c>
      <c r="G661" s="149">
        <v>38.32</v>
      </c>
      <c r="H661" s="149">
        <v>89.97</v>
      </c>
      <c r="I661" s="199">
        <v>0</v>
      </c>
      <c r="J661" s="199">
        <v>2.52</v>
      </c>
      <c r="K661" s="149">
        <v>0</v>
      </c>
      <c r="L661" s="149">
        <v>0</v>
      </c>
      <c r="M661" s="149">
        <v>0</v>
      </c>
      <c r="N661" s="149">
        <v>0</v>
      </c>
      <c r="O661" s="149">
        <v>0</v>
      </c>
      <c r="P661" s="149">
        <v>0</v>
      </c>
      <c r="Q661" s="199">
        <v>0</v>
      </c>
      <c r="R661" s="199">
        <v>0</v>
      </c>
      <c r="S661" s="149">
        <v>0</v>
      </c>
      <c r="T661" s="149">
        <v>0</v>
      </c>
      <c r="U661" s="149">
        <v>0</v>
      </c>
      <c r="V661" s="149">
        <v>0</v>
      </c>
      <c r="W661" s="149">
        <v>0</v>
      </c>
    </row>
    <row r="662" customHeight="1" spans="1:23">
      <c r="A662" s="150"/>
      <c r="B662" s="150"/>
      <c r="C662" s="150"/>
      <c r="D662" s="150" t="s">
        <v>1157</v>
      </c>
      <c r="E662" s="150" t="s">
        <v>1422</v>
      </c>
      <c r="F662" s="149">
        <v>130.81</v>
      </c>
      <c r="G662" s="149">
        <v>38.32</v>
      </c>
      <c r="H662" s="149">
        <v>89.97</v>
      </c>
      <c r="I662" s="199">
        <v>0</v>
      </c>
      <c r="J662" s="199">
        <v>2.52</v>
      </c>
      <c r="K662" s="149">
        <v>0</v>
      </c>
      <c r="L662" s="149">
        <v>0</v>
      </c>
      <c r="M662" s="149">
        <v>0</v>
      </c>
      <c r="N662" s="149">
        <v>0</v>
      </c>
      <c r="O662" s="149">
        <v>0</v>
      </c>
      <c r="P662" s="149">
        <v>0</v>
      </c>
      <c r="Q662" s="199">
        <v>0</v>
      </c>
      <c r="R662" s="199">
        <v>0</v>
      </c>
      <c r="S662" s="149">
        <v>0</v>
      </c>
      <c r="T662" s="149">
        <v>0</v>
      </c>
      <c r="U662" s="149">
        <v>0</v>
      </c>
      <c r="V662" s="149">
        <v>0</v>
      </c>
      <c r="W662" s="149">
        <v>0</v>
      </c>
    </row>
    <row r="663" customHeight="1" spans="1:23">
      <c r="A663" s="150"/>
      <c r="B663" s="150"/>
      <c r="C663" s="150"/>
      <c r="D663" s="150" t="s">
        <v>1696</v>
      </c>
      <c r="E663" s="150" t="s">
        <v>1697</v>
      </c>
      <c r="F663" s="149">
        <v>130.81</v>
      </c>
      <c r="G663" s="149">
        <v>38.32</v>
      </c>
      <c r="H663" s="149">
        <v>89.97</v>
      </c>
      <c r="I663" s="199">
        <v>0</v>
      </c>
      <c r="J663" s="199">
        <v>2.52</v>
      </c>
      <c r="K663" s="149">
        <v>0</v>
      </c>
      <c r="L663" s="149">
        <v>0</v>
      </c>
      <c r="M663" s="149">
        <v>0</v>
      </c>
      <c r="N663" s="149">
        <v>0</v>
      </c>
      <c r="O663" s="149">
        <v>0</v>
      </c>
      <c r="P663" s="149">
        <v>0</v>
      </c>
      <c r="Q663" s="199">
        <v>0</v>
      </c>
      <c r="R663" s="199">
        <v>0</v>
      </c>
      <c r="S663" s="149">
        <v>0</v>
      </c>
      <c r="T663" s="149">
        <v>0</v>
      </c>
      <c r="U663" s="149">
        <v>0</v>
      </c>
      <c r="V663" s="149">
        <v>0</v>
      </c>
      <c r="W663" s="149">
        <v>0</v>
      </c>
    </row>
    <row r="664" customHeight="1" spans="1:23">
      <c r="A664" s="150" t="s">
        <v>1611</v>
      </c>
      <c r="B664" s="150" t="s">
        <v>1343</v>
      </c>
      <c r="C664" s="150" t="s">
        <v>1161</v>
      </c>
      <c r="D664" s="150" t="s">
        <v>1698</v>
      </c>
      <c r="E664" s="150" t="s">
        <v>1699</v>
      </c>
      <c r="F664" s="149">
        <v>130.81</v>
      </c>
      <c r="G664" s="149">
        <v>38.32</v>
      </c>
      <c r="H664" s="149">
        <v>89.97</v>
      </c>
      <c r="I664" s="199">
        <v>0</v>
      </c>
      <c r="J664" s="199">
        <v>2.52</v>
      </c>
      <c r="K664" s="149">
        <v>0</v>
      </c>
      <c r="L664" s="149">
        <v>0</v>
      </c>
      <c r="M664" s="149">
        <v>0</v>
      </c>
      <c r="N664" s="149">
        <v>0</v>
      </c>
      <c r="O664" s="149">
        <v>0</v>
      </c>
      <c r="P664" s="149">
        <v>0</v>
      </c>
      <c r="Q664" s="199">
        <v>0</v>
      </c>
      <c r="R664" s="199">
        <v>0</v>
      </c>
      <c r="S664" s="149">
        <v>0</v>
      </c>
      <c r="T664" s="149">
        <v>0</v>
      </c>
      <c r="U664" s="149">
        <v>0</v>
      </c>
      <c r="V664" s="149">
        <v>0</v>
      </c>
      <c r="W664" s="149">
        <v>0</v>
      </c>
    </row>
    <row r="665" customHeight="1" spans="1:23">
      <c r="A665" s="150"/>
      <c r="B665" s="150"/>
      <c r="C665" s="150"/>
      <c r="D665" s="150" t="s">
        <v>1780</v>
      </c>
      <c r="E665" s="150" t="s">
        <v>1781</v>
      </c>
      <c r="F665" s="149">
        <v>11973.75</v>
      </c>
      <c r="G665" s="149">
        <v>1791.73</v>
      </c>
      <c r="H665" s="149">
        <v>4897.04</v>
      </c>
      <c r="I665" s="199">
        <v>538.73</v>
      </c>
      <c r="J665" s="199">
        <v>74.88</v>
      </c>
      <c r="K665" s="149">
        <v>0</v>
      </c>
      <c r="L665" s="149">
        <v>0</v>
      </c>
      <c r="M665" s="149">
        <v>0</v>
      </c>
      <c r="N665" s="149">
        <v>3725.46</v>
      </c>
      <c r="O665" s="149">
        <v>944.35</v>
      </c>
      <c r="P665" s="149">
        <v>0</v>
      </c>
      <c r="Q665" s="199">
        <v>0</v>
      </c>
      <c r="R665" s="199">
        <v>0</v>
      </c>
      <c r="S665" s="149">
        <v>0</v>
      </c>
      <c r="T665" s="149">
        <v>0</v>
      </c>
      <c r="U665" s="149">
        <v>0</v>
      </c>
      <c r="V665" s="149">
        <v>0</v>
      </c>
      <c r="W665" s="149">
        <v>1.56</v>
      </c>
    </row>
    <row r="666" customHeight="1" spans="1:23">
      <c r="A666" s="150"/>
      <c r="B666" s="150"/>
      <c r="C666" s="150"/>
      <c r="D666" s="150" t="s">
        <v>1155</v>
      </c>
      <c r="E666" s="150" t="s">
        <v>1782</v>
      </c>
      <c r="F666" s="149">
        <v>771.44</v>
      </c>
      <c r="G666" s="149">
        <v>202.25</v>
      </c>
      <c r="H666" s="149">
        <v>495.39</v>
      </c>
      <c r="I666" s="199">
        <v>56.64</v>
      </c>
      <c r="J666" s="199">
        <v>16.2</v>
      </c>
      <c r="K666" s="149">
        <v>0</v>
      </c>
      <c r="L666" s="149">
        <v>0</v>
      </c>
      <c r="M666" s="149">
        <v>0</v>
      </c>
      <c r="N666" s="149">
        <v>0</v>
      </c>
      <c r="O666" s="149">
        <v>0</v>
      </c>
      <c r="P666" s="149">
        <v>0</v>
      </c>
      <c r="Q666" s="199">
        <v>0</v>
      </c>
      <c r="R666" s="199">
        <v>0</v>
      </c>
      <c r="S666" s="149">
        <v>0</v>
      </c>
      <c r="T666" s="149">
        <v>0</v>
      </c>
      <c r="U666" s="149">
        <v>0</v>
      </c>
      <c r="V666" s="149">
        <v>0</v>
      </c>
      <c r="W666" s="149">
        <v>0.96</v>
      </c>
    </row>
    <row r="667" customHeight="1" spans="1:23">
      <c r="A667" s="150"/>
      <c r="B667" s="150"/>
      <c r="C667" s="150"/>
      <c r="D667" s="150" t="s">
        <v>1157</v>
      </c>
      <c r="E667" s="150" t="s">
        <v>1783</v>
      </c>
      <c r="F667" s="149">
        <v>771.44</v>
      </c>
      <c r="G667" s="149">
        <v>202.25</v>
      </c>
      <c r="H667" s="149">
        <v>495.39</v>
      </c>
      <c r="I667" s="199">
        <v>56.64</v>
      </c>
      <c r="J667" s="199">
        <v>16.2</v>
      </c>
      <c r="K667" s="149">
        <v>0</v>
      </c>
      <c r="L667" s="149">
        <v>0</v>
      </c>
      <c r="M667" s="149">
        <v>0</v>
      </c>
      <c r="N667" s="149">
        <v>0</v>
      </c>
      <c r="O667" s="149">
        <v>0</v>
      </c>
      <c r="P667" s="149">
        <v>0</v>
      </c>
      <c r="Q667" s="199">
        <v>0</v>
      </c>
      <c r="R667" s="199">
        <v>0</v>
      </c>
      <c r="S667" s="149">
        <v>0</v>
      </c>
      <c r="T667" s="149">
        <v>0</v>
      </c>
      <c r="U667" s="149">
        <v>0</v>
      </c>
      <c r="V667" s="149">
        <v>0</v>
      </c>
      <c r="W667" s="149">
        <v>0.96</v>
      </c>
    </row>
    <row r="668" customHeight="1" spans="1:23">
      <c r="A668" s="150"/>
      <c r="B668" s="150"/>
      <c r="C668" s="150"/>
      <c r="D668" s="150" t="s">
        <v>1676</v>
      </c>
      <c r="E668" s="150" t="s">
        <v>1677</v>
      </c>
      <c r="F668" s="149">
        <v>771.44</v>
      </c>
      <c r="G668" s="149">
        <v>202.25</v>
      </c>
      <c r="H668" s="149">
        <v>495.39</v>
      </c>
      <c r="I668" s="199">
        <v>56.64</v>
      </c>
      <c r="J668" s="199">
        <v>16.2</v>
      </c>
      <c r="K668" s="149">
        <v>0</v>
      </c>
      <c r="L668" s="149">
        <v>0</v>
      </c>
      <c r="M668" s="149">
        <v>0</v>
      </c>
      <c r="N668" s="149">
        <v>0</v>
      </c>
      <c r="O668" s="149">
        <v>0</v>
      </c>
      <c r="P668" s="149">
        <v>0</v>
      </c>
      <c r="Q668" s="199">
        <v>0</v>
      </c>
      <c r="R668" s="199">
        <v>0</v>
      </c>
      <c r="S668" s="149">
        <v>0</v>
      </c>
      <c r="T668" s="149">
        <v>0</v>
      </c>
      <c r="U668" s="149">
        <v>0</v>
      </c>
      <c r="V668" s="149">
        <v>0</v>
      </c>
      <c r="W668" s="149">
        <v>0.96</v>
      </c>
    </row>
    <row r="669" customHeight="1" spans="1:23">
      <c r="A669" s="150" t="s">
        <v>1780</v>
      </c>
      <c r="B669" s="150" t="s">
        <v>1161</v>
      </c>
      <c r="C669" s="150" t="s">
        <v>1161</v>
      </c>
      <c r="D669" s="150" t="s">
        <v>1678</v>
      </c>
      <c r="E669" s="150" t="s">
        <v>1679</v>
      </c>
      <c r="F669" s="149">
        <v>771.44</v>
      </c>
      <c r="G669" s="149">
        <v>202.25</v>
      </c>
      <c r="H669" s="149">
        <v>495.39</v>
      </c>
      <c r="I669" s="199">
        <v>56.64</v>
      </c>
      <c r="J669" s="199">
        <v>16.2</v>
      </c>
      <c r="K669" s="149">
        <v>0</v>
      </c>
      <c r="L669" s="149">
        <v>0</v>
      </c>
      <c r="M669" s="149">
        <v>0</v>
      </c>
      <c r="N669" s="149">
        <v>0</v>
      </c>
      <c r="O669" s="149">
        <v>0</v>
      </c>
      <c r="P669" s="149">
        <v>0</v>
      </c>
      <c r="Q669" s="199">
        <v>0</v>
      </c>
      <c r="R669" s="199">
        <v>0</v>
      </c>
      <c r="S669" s="149">
        <v>0</v>
      </c>
      <c r="T669" s="149">
        <v>0</v>
      </c>
      <c r="U669" s="149">
        <v>0</v>
      </c>
      <c r="V669" s="149">
        <v>0</v>
      </c>
      <c r="W669" s="149">
        <v>0.96</v>
      </c>
    </row>
    <row r="670" customHeight="1" spans="1:23">
      <c r="A670" s="150"/>
      <c r="B670" s="150"/>
      <c r="C670" s="150"/>
      <c r="D670" s="150" t="s">
        <v>1186</v>
      </c>
      <c r="E670" s="150" t="s">
        <v>1785</v>
      </c>
      <c r="F670" s="149">
        <v>4773.3</v>
      </c>
      <c r="G670" s="149">
        <v>1197.67</v>
      </c>
      <c r="H670" s="149">
        <v>3199.69</v>
      </c>
      <c r="I670" s="199">
        <v>355.42</v>
      </c>
      <c r="J670" s="199">
        <v>20.52</v>
      </c>
      <c r="K670" s="149">
        <v>0</v>
      </c>
      <c r="L670" s="149">
        <v>0</v>
      </c>
      <c r="M670" s="149">
        <v>0</v>
      </c>
      <c r="N670" s="149">
        <v>0</v>
      </c>
      <c r="O670" s="149">
        <v>0</v>
      </c>
      <c r="P670" s="149">
        <v>0</v>
      </c>
      <c r="Q670" s="199">
        <v>0</v>
      </c>
      <c r="R670" s="199">
        <v>0</v>
      </c>
      <c r="S670" s="149">
        <v>0</v>
      </c>
      <c r="T670" s="149">
        <v>0</v>
      </c>
      <c r="U670" s="149">
        <v>0</v>
      </c>
      <c r="V670" s="149">
        <v>0</v>
      </c>
      <c r="W670" s="149">
        <v>0</v>
      </c>
    </row>
    <row r="671" customHeight="1" spans="1:23">
      <c r="A671" s="150"/>
      <c r="B671" s="150"/>
      <c r="C671" s="150"/>
      <c r="D671" s="150" t="s">
        <v>1157</v>
      </c>
      <c r="E671" s="150" t="s">
        <v>1786</v>
      </c>
      <c r="F671" s="149">
        <v>3894.41</v>
      </c>
      <c r="G671" s="149">
        <v>980.69</v>
      </c>
      <c r="H671" s="149">
        <v>2622.94</v>
      </c>
      <c r="I671" s="199">
        <v>290.78</v>
      </c>
      <c r="J671" s="199">
        <v>0</v>
      </c>
      <c r="K671" s="149">
        <v>0</v>
      </c>
      <c r="L671" s="149">
        <v>0</v>
      </c>
      <c r="M671" s="149">
        <v>0</v>
      </c>
      <c r="N671" s="149">
        <v>0</v>
      </c>
      <c r="O671" s="149">
        <v>0</v>
      </c>
      <c r="P671" s="149">
        <v>0</v>
      </c>
      <c r="Q671" s="199">
        <v>0</v>
      </c>
      <c r="R671" s="199">
        <v>0</v>
      </c>
      <c r="S671" s="149">
        <v>0</v>
      </c>
      <c r="T671" s="149">
        <v>0</v>
      </c>
      <c r="U671" s="149">
        <v>0</v>
      </c>
      <c r="V671" s="149">
        <v>0</v>
      </c>
      <c r="W671" s="149">
        <v>0</v>
      </c>
    </row>
    <row r="672" customHeight="1" spans="1:23">
      <c r="A672" s="150"/>
      <c r="B672" s="150"/>
      <c r="C672" s="150"/>
      <c r="D672" s="150" t="s">
        <v>1680</v>
      </c>
      <c r="E672" s="150" t="s">
        <v>1681</v>
      </c>
      <c r="F672" s="149">
        <v>3894.41</v>
      </c>
      <c r="G672" s="149">
        <v>980.69</v>
      </c>
      <c r="H672" s="149">
        <v>2622.94</v>
      </c>
      <c r="I672" s="199">
        <v>290.78</v>
      </c>
      <c r="J672" s="199">
        <v>0</v>
      </c>
      <c r="K672" s="149">
        <v>0</v>
      </c>
      <c r="L672" s="149">
        <v>0</v>
      </c>
      <c r="M672" s="149">
        <v>0</v>
      </c>
      <c r="N672" s="149">
        <v>0</v>
      </c>
      <c r="O672" s="149">
        <v>0</v>
      </c>
      <c r="P672" s="149">
        <v>0</v>
      </c>
      <c r="Q672" s="199">
        <v>0</v>
      </c>
      <c r="R672" s="199">
        <v>0</v>
      </c>
      <c r="S672" s="149">
        <v>0</v>
      </c>
      <c r="T672" s="149">
        <v>0</v>
      </c>
      <c r="U672" s="149">
        <v>0</v>
      </c>
      <c r="V672" s="149">
        <v>0</v>
      </c>
      <c r="W672" s="149">
        <v>0</v>
      </c>
    </row>
    <row r="673" customHeight="1" spans="1:23">
      <c r="A673" s="150" t="s">
        <v>1780</v>
      </c>
      <c r="B673" s="150" t="s">
        <v>1170</v>
      </c>
      <c r="C673" s="150" t="s">
        <v>1161</v>
      </c>
      <c r="D673" s="150" t="s">
        <v>1682</v>
      </c>
      <c r="E673" s="150" t="s">
        <v>1683</v>
      </c>
      <c r="F673" s="149">
        <v>3894.41</v>
      </c>
      <c r="G673" s="149">
        <v>980.69</v>
      </c>
      <c r="H673" s="149">
        <v>2622.94</v>
      </c>
      <c r="I673" s="199">
        <v>290.78</v>
      </c>
      <c r="J673" s="199">
        <v>0</v>
      </c>
      <c r="K673" s="149">
        <v>0</v>
      </c>
      <c r="L673" s="149">
        <v>0</v>
      </c>
      <c r="M673" s="149">
        <v>0</v>
      </c>
      <c r="N673" s="149">
        <v>0</v>
      </c>
      <c r="O673" s="149">
        <v>0</v>
      </c>
      <c r="P673" s="149">
        <v>0</v>
      </c>
      <c r="Q673" s="199">
        <v>0</v>
      </c>
      <c r="R673" s="199">
        <v>0</v>
      </c>
      <c r="S673" s="149">
        <v>0</v>
      </c>
      <c r="T673" s="149">
        <v>0</v>
      </c>
      <c r="U673" s="149">
        <v>0</v>
      </c>
      <c r="V673" s="149">
        <v>0</v>
      </c>
      <c r="W673" s="149">
        <v>0</v>
      </c>
    </row>
    <row r="674" customHeight="1" spans="1:23">
      <c r="A674" s="150"/>
      <c r="B674" s="150"/>
      <c r="C674" s="150"/>
      <c r="D674" s="150" t="s">
        <v>1168</v>
      </c>
      <c r="E674" s="150" t="s">
        <v>1787</v>
      </c>
      <c r="F674" s="149">
        <v>878.89</v>
      </c>
      <c r="G674" s="149">
        <v>216.98</v>
      </c>
      <c r="H674" s="149">
        <v>576.75</v>
      </c>
      <c r="I674" s="199">
        <v>64.64</v>
      </c>
      <c r="J674" s="199">
        <v>20.52</v>
      </c>
      <c r="K674" s="149">
        <v>0</v>
      </c>
      <c r="L674" s="149">
        <v>0</v>
      </c>
      <c r="M674" s="149">
        <v>0</v>
      </c>
      <c r="N674" s="149">
        <v>0</v>
      </c>
      <c r="O674" s="149">
        <v>0</v>
      </c>
      <c r="P674" s="149">
        <v>0</v>
      </c>
      <c r="Q674" s="199">
        <v>0</v>
      </c>
      <c r="R674" s="199">
        <v>0</v>
      </c>
      <c r="S674" s="149">
        <v>0</v>
      </c>
      <c r="T674" s="149">
        <v>0</v>
      </c>
      <c r="U674" s="149">
        <v>0</v>
      </c>
      <c r="V674" s="149">
        <v>0</v>
      </c>
      <c r="W674" s="149">
        <v>0</v>
      </c>
    </row>
    <row r="675" customHeight="1" spans="1:23">
      <c r="A675" s="150"/>
      <c r="B675" s="150"/>
      <c r="C675" s="150"/>
      <c r="D675" s="150" t="s">
        <v>1718</v>
      </c>
      <c r="E675" s="150" t="s">
        <v>1719</v>
      </c>
      <c r="F675" s="149">
        <v>878.89</v>
      </c>
      <c r="G675" s="149">
        <v>216.98</v>
      </c>
      <c r="H675" s="149">
        <v>576.75</v>
      </c>
      <c r="I675" s="199">
        <v>64.64</v>
      </c>
      <c r="J675" s="199">
        <v>20.52</v>
      </c>
      <c r="K675" s="149">
        <v>0</v>
      </c>
      <c r="L675" s="149">
        <v>0</v>
      </c>
      <c r="M675" s="149">
        <v>0</v>
      </c>
      <c r="N675" s="149">
        <v>0</v>
      </c>
      <c r="O675" s="149">
        <v>0</v>
      </c>
      <c r="P675" s="149">
        <v>0</v>
      </c>
      <c r="Q675" s="199">
        <v>0</v>
      </c>
      <c r="R675" s="199">
        <v>0</v>
      </c>
      <c r="S675" s="149">
        <v>0</v>
      </c>
      <c r="T675" s="149">
        <v>0</v>
      </c>
      <c r="U675" s="149">
        <v>0</v>
      </c>
      <c r="V675" s="149">
        <v>0</v>
      </c>
      <c r="W675" s="149">
        <v>0</v>
      </c>
    </row>
    <row r="676" customHeight="1" spans="1:23">
      <c r="A676" s="150" t="s">
        <v>1780</v>
      </c>
      <c r="B676" s="150" t="s">
        <v>1170</v>
      </c>
      <c r="C676" s="150" t="s">
        <v>1170</v>
      </c>
      <c r="D676" s="150" t="s">
        <v>1720</v>
      </c>
      <c r="E676" s="150" t="s">
        <v>1721</v>
      </c>
      <c r="F676" s="149">
        <v>878.89</v>
      </c>
      <c r="G676" s="149">
        <v>216.98</v>
      </c>
      <c r="H676" s="149">
        <v>576.75</v>
      </c>
      <c r="I676" s="199">
        <v>64.64</v>
      </c>
      <c r="J676" s="199">
        <v>20.52</v>
      </c>
      <c r="K676" s="149">
        <v>0</v>
      </c>
      <c r="L676" s="149">
        <v>0</v>
      </c>
      <c r="M676" s="149">
        <v>0</v>
      </c>
      <c r="N676" s="149">
        <v>0</v>
      </c>
      <c r="O676" s="149">
        <v>0</v>
      </c>
      <c r="P676" s="149">
        <v>0</v>
      </c>
      <c r="Q676" s="199">
        <v>0</v>
      </c>
      <c r="R676" s="199">
        <v>0</v>
      </c>
      <c r="S676" s="149">
        <v>0</v>
      </c>
      <c r="T676" s="149">
        <v>0</v>
      </c>
      <c r="U676" s="149">
        <v>0</v>
      </c>
      <c r="V676" s="149">
        <v>0</v>
      </c>
      <c r="W676" s="149">
        <v>0</v>
      </c>
    </row>
    <row r="677" customHeight="1" spans="1:23">
      <c r="A677" s="150"/>
      <c r="B677" s="150"/>
      <c r="C677" s="150"/>
      <c r="D677" s="150" t="s">
        <v>1239</v>
      </c>
      <c r="E677" s="150" t="s">
        <v>1790</v>
      </c>
      <c r="F677" s="149">
        <v>1464.97</v>
      </c>
      <c r="G677" s="149">
        <v>314.17</v>
      </c>
      <c r="H677" s="149">
        <v>1013.37</v>
      </c>
      <c r="I677" s="199">
        <v>104.79</v>
      </c>
      <c r="J677" s="199">
        <v>32.04</v>
      </c>
      <c r="K677" s="149">
        <v>0</v>
      </c>
      <c r="L677" s="149">
        <v>0</v>
      </c>
      <c r="M677" s="149">
        <v>0</v>
      </c>
      <c r="N677" s="149">
        <v>0</v>
      </c>
      <c r="O677" s="149">
        <v>0</v>
      </c>
      <c r="P677" s="149">
        <v>0</v>
      </c>
      <c r="Q677" s="199">
        <v>0</v>
      </c>
      <c r="R677" s="199">
        <v>0</v>
      </c>
      <c r="S677" s="149">
        <v>0</v>
      </c>
      <c r="T677" s="149">
        <v>0</v>
      </c>
      <c r="U677" s="149">
        <v>0</v>
      </c>
      <c r="V677" s="149">
        <v>0</v>
      </c>
      <c r="W677" s="149">
        <v>0.6</v>
      </c>
    </row>
    <row r="678" customHeight="1" spans="1:23">
      <c r="A678" s="150"/>
      <c r="B678" s="150"/>
      <c r="C678" s="150"/>
      <c r="D678" s="150" t="s">
        <v>1157</v>
      </c>
      <c r="E678" s="150" t="s">
        <v>1791</v>
      </c>
      <c r="F678" s="149">
        <v>739.85</v>
      </c>
      <c r="G678" s="149">
        <v>163.11</v>
      </c>
      <c r="H678" s="149">
        <v>511.08</v>
      </c>
      <c r="I678" s="199">
        <v>48.74</v>
      </c>
      <c r="J678" s="199">
        <v>16.92</v>
      </c>
      <c r="K678" s="149">
        <v>0</v>
      </c>
      <c r="L678" s="149">
        <v>0</v>
      </c>
      <c r="M678" s="149">
        <v>0</v>
      </c>
      <c r="N678" s="149">
        <v>0</v>
      </c>
      <c r="O678" s="149">
        <v>0</v>
      </c>
      <c r="P678" s="149">
        <v>0</v>
      </c>
      <c r="Q678" s="199">
        <v>0</v>
      </c>
      <c r="R678" s="199">
        <v>0</v>
      </c>
      <c r="S678" s="149">
        <v>0</v>
      </c>
      <c r="T678" s="149">
        <v>0</v>
      </c>
      <c r="U678" s="149">
        <v>0</v>
      </c>
      <c r="V678" s="149">
        <v>0</v>
      </c>
      <c r="W678" s="149">
        <v>0</v>
      </c>
    </row>
    <row r="679" customHeight="1" spans="1:23">
      <c r="A679" s="150"/>
      <c r="B679" s="150"/>
      <c r="C679" s="150"/>
      <c r="D679" s="150" t="s">
        <v>1688</v>
      </c>
      <c r="E679" s="150" t="s">
        <v>1689</v>
      </c>
      <c r="F679" s="149">
        <v>739.85</v>
      </c>
      <c r="G679" s="149">
        <v>163.11</v>
      </c>
      <c r="H679" s="149">
        <v>511.08</v>
      </c>
      <c r="I679" s="199">
        <v>48.74</v>
      </c>
      <c r="J679" s="199">
        <v>16.92</v>
      </c>
      <c r="K679" s="149">
        <v>0</v>
      </c>
      <c r="L679" s="149">
        <v>0</v>
      </c>
      <c r="M679" s="149">
        <v>0</v>
      </c>
      <c r="N679" s="149">
        <v>0</v>
      </c>
      <c r="O679" s="149">
        <v>0</v>
      </c>
      <c r="P679" s="149">
        <v>0</v>
      </c>
      <c r="Q679" s="199">
        <v>0</v>
      </c>
      <c r="R679" s="199">
        <v>0</v>
      </c>
      <c r="S679" s="149">
        <v>0</v>
      </c>
      <c r="T679" s="149">
        <v>0</v>
      </c>
      <c r="U679" s="149">
        <v>0</v>
      </c>
      <c r="V679" s="149">
        <v>0</v>
      </c>
      <c r="W679" s="149">
        <v>0</v>
      </c>
    </row>
    <row r="680" customHeight="1" spans="1:23">
      <c r="A680" s="150" t="s">
        <v>1780</v>
      </c>
      <c r="B680" s="150" t="s">
        <v>1173</v>
      </c>
      <c r="C680" s="150" t="s">
        <v>1161</v>
      </c>
      <c r="D680" s="150" t="s">
        <v>1690</v>
      </c>
      <c r="E680" s="150" t="s">
        <v>1691</v>
      </c>
      <c r="F680" s="149">
        <v>739.85</v>
      </c>
      <c r="G680" s="149">
        <v>163.11</v>
      </c>
      <c r="H680" s="149">
        <v>511.08</v>
      </c>
      <c r="I680" s="199">
        <v>48.74</v>
      </c>
      <c r="J680" s="199">
        <v>16.92</v>
      </c>
      <c r="K680" s="149">
        <v>0</v>
      </c>
      <c r="L680" s="149">
        <v>0</v>
      </c>
      <c r="M680" s="149">
        <v>0</v>
      </c>
      <c r="N680" s="149">
        <v>0</v>
      </c>
      <c r="O680" s="149">
        <v>0</v>
      </c>
      <c r="P680" s="149">
        <v>0</v>
      </c>
      <c r="Q680" s="199">
        <v>0</v>
      </c>
      <c r="R680" s="199">
        <v>0</v>
      </c>
      <c r="S680" s="149">
        <v>0</v>
      </c>
      <c r="T680" s="149">
        <v>0</v>
      </c>
      <c r="U680" s="149">
        <v>0</v>
      </c>
      <c r="V680" s="149">
        <v>0</v>
      </c>
      <c r="W680" s="149">
        <v>0</v>
      </c>
    </row>
    <row r="681" customHeight="1" spans="1:23">
      <c r="A681" s="150"/>
      <c r="B681" s="150"/>
      <c r="C681" s="150"/>
      <c r="D681" s="150" t="s">
        <v>1194</v>
      </c>
      <c r="E681" s="150" t="s">
        <v>1792</v>
      </c>
      <c r="F681" s="149">
        <v>725.12</v>
      </c>
      <c r="G681" s="149">
        <v>151.06</v>
      </c>
      <c r="H681" s="149">
        <v>502.29</v>
      </c>
      <c r="I681" s="199">
        <v>56.05</v>
      </c>
      <c r="J681" s="199">
        <v>15.12</v>
      </c>
      <c r="K681" s="149">
        <v>0</v>
      </c>
      <c r="L681" s="149">
        <v>0</v>
      </c>
      <c r="M681" s="149">
        <v>0</v>
      </c>
      <c r="N681" s="149">
        <v>0</v>
      </c>
      <c r="O681" s="149">
        <v>0</v>
      </c>
      <c r="P681" s="149">
        <v>0</v>
      </c>
      <c r="Q681" s="199">
        <v>0</v>
      </c>
      <c r="R681" s="199">
        <v>0</v>
      </c>
      <c r="S681" s="149">
        <v>0</v>
      </c>
      <c r="T681" s="149">
        <v>0</v>
      </c>
      <c r="U681" s="149">
        <v>0</v>
      </c>
      <c r="V681" s="149">
        <v>0</v>
      </c>
      <c r="W681" s="149">
        <v>0.6</v>
      </c>
    </row>
    <row r="682" customHeight="1" spans="1:23">
      <c r="A682" s="150"/>
      <c r="B682" s="150"/>
      <c r="C682" s="150"/>
      <c r="D682" s="150" t="s">
        <v>1684</v>
      </c>
      <c r="E682" s="150" t="s">
        <v>1685</v>
      </c>
      <c r="F682" s="149">
        <v>725.12</v>
      </c>
      <c r="G682" s="149">
        <v>151.06</v>
      </c>
      <c r="H682" s="149">
        <v>502.29</v>
      </c>
      <c r="I682" s="199">
        <v>56.05</v>
      </c>
      <c r="J682" s="199">
        <v>15.12</v>
      </c>
      <c r="K682" s="149">
        <v>0</v>
      </c>
      <c r="L682" s="149">
        <v>0</v>
      </c>
      <c r="M682" s="149">
        <v>0</v>
      </c>
      <c r="N682" s="149">
        <v>0</v>
      </c>
      <c r="O682" s="149">
        <v>0</v>
      </c>
      <c r="P682" s="149">
        <v>0</v>
      </c>
      <c r="Q682" s="199">
        <v>0</v>
      </c>
      <c r="R682" s="199">
        <v>0</v>
      </c>
      <c r="S682" s="149">
        <v>0</v>
      </c>
      <c r="T682" s="149">
        <v>0</v>
      </c>
      <c r="U682" s="149">
        <v>0</v>
      </c>
      <c r="V682" s="149">
        <v>0</v>
      </c>
      <c r="W682" s="149">
        <v>0.6</v>
      </c>
    </row>
    <row r="683" customHeight="1" spans="1:23">
      <c r="A683" s="150" t="s">
        <v>1780</v>
      </c>
      <c r="B683" s="150" t="s">
        <v>1173</v>
      </c>
      <c r="C683" s="150" t="s">
        <v>1196</v>
      </c>
      <c r="D683" s="150" t="s">
        <v>1686</v>
      </c>
      <c r="E683" s="150" t="s">
        <v>1687</v>
      </c>
      <c r="F683" s="149">
        <v>725.12</v>
      </c>
      <c r="G683" s="149">
        <v>151.06</v>
      </c>
      <c r="H683" s="149">
        <v>502.29</v>
      </c>
      <c r="I683" s="199">
        <v>56.05</v>
      </c>
      <c r="J683" s="199">
        <v>15.12</v>
      </c>
      <c r="K683" s="149">
        <v>0</v>
      </c>
      <c r="L683" s="149">
        <v>0</v>
      </c>
      <c r="M683" s="149">
        <v>0</v>
      </c>
      <c r="N683" s="149">
        <v>0</v>
      </c>
      <c r="O683" s="149">
        <v>0</v>
      </c>
      <c r="P683" s="149">
        <v>0</v>
      </c>
      <c r="Q683" s="199">
        <v>0</v>
      </c>
      <c r="R683" s="199">
        <v>0</v>
      </c>
      <c r="S683" s="149">
        <v>0</v>
      </c>
      <c r="T683" s="149">
        <v>0</v>
      </c>
      <c r="U683" s="149">
        <v>0</v>
      </c>
      <c r="V683" s="149">
        <v>0</v>
      </c>
      <c r="W683" s="149">
        <v>0.6</v>
      </c>
    </row>
    <row r="684" customHeight="1" spans="1:23">
      <c r="A684" s="150"/>
      <c r="B684" s="150"/>
      <c r="C684" s="150"/>
      <c r="D684" s="150" t="s">
        <v>1295</v>
      </c>
      <c r="E684" s="150" t="s">
        <v>1802</v>
      </c>
      <c r="F684" s="149">
        <v>1041.3</v>
      </c>
      <c r="G684" s="149">
        <v>0</v>
      </c>
      <c r="H684" s="149">
        <v>0</v>
      </c>
      <c r="I684" s="199">
        <v>0</v>
      </c>
      <c r="J684" s="199">
        <v>0</v>
      </c>
      <c r="K684" s="149">
        <v>0</v>
      </c>
      <c r="L684" s="149">
        <v>0</v>
      </c>
      <c r="M684" s="149">
        <v>0</v>
      </c>
      <c r="N684" s="149">
        <v>195.82</v>
      </c>
      <c r="O684" s="149">
        <v>845.48</v>
      </c>
      <c r="P684" s="149">
        <v>0</v>
      </c>
      <c r="Q684" s="199">
        <v>0</v>
      </c>
      <c r="R684" s="199">
        <v>0</v>
      </c>
      <c r="S684" s="149">
        <v>0</v>
      </c>
      <c r="T684" s="149">
        <v>0</v>
      </c>
      <c r="U684" s="149">
        <v>0</v>
      </c>
      <c r="V684" s="149">
        <v>0</v>
      </c>
      <c r="W684" s="149">
        <v>0</v>
      </c>
    </row>
    <row r="685" customHeight="1" spans="1:23">
      <c r="A685" s="150"/>
      <c r="B685" s="150"/>
      <c r="C685" s="150"/>
      <c r="D685" s="150" t="s">
        <v>1157</v>
      </c>
      <c r="E685" s="150" t="s">
        <v>1803</v>
      </c>
      <c r="F685" s="149">
        <v>130.8</v>
      </c>
      <c r="G685" s="149">
        <v>0</v>
      </c>
      <c r="H685" s="149">
        <v>0</v>
      </c>
      <c r="I685" s="199">
        <v>0</v>
      </c>
      <c r="J685" s="199">
        <v>0</v>
      </c>
      <c r="K685" s="149">
        <v>0</v>
      </c>
      <c r="L685" s="149">
        <v>0</v>
      </c>
      <c r="M685" s="149">
        <v>0</v>
      </c>
      <c r="N685" s="149">
        <v>126.09</v>
      </c>
      <c r="O685" s="149">
        <v>4.71</v>
      </c>
      <c r="P685" s="149">
        <v>0</v>
      </c>
      <c r="Q685" s="199">
        <v>0</v>
      </c>
      <c r="R685" s="199">
        <v>0</v>
      </c>
      <c r="S685" s="149">
        <v>0</v>
      </c>
      <c r="T685" s="149">
        <v>0</v>
      </c>
      <c r="U685" s="149">
        <v>0</v>
      </c>
      <c r="V685" s="149">
        <v>0</v>
      </c>
      <c r="W685" s="149">
        <v>0</v>
      </c>
    </row>
    <row r="686" customHeight="1" spans="1:23">
      <c r="A686" s="150"/>
      <c r="B686" s="150"/>
      <c r="C686" s="150"/>
      <c r="D686" s="150" t="s">
        <v>1227</v>
      </c>
      <c r="E686" s="150" t="s">
        <v>1228</v>
      </c>
      <c r="F686" s="149">
        <v>4.71</v>
      </c>
      <c r="G686" s="149">
        <v>0</v>
      </c>
      <c r="H686" s="149">
        <v>0</v>
      </c>
      <c r="I686" s="199">
        <v>0</v>
      </c>
      <c r="J686" s="199">
        <v>0</v>
      </c>
      <c r="K686" s="149">
        <v>0</v>
      </c>
      <c r="L686" s="149">
        <v>0</v>
      </c>
      <c r="M686" s="149">
        <v>0</v>
      </c>
      <c r="N686" s="149">
        <v>0</v>
      </c>
      <c r="O686" s="149">
        <v>4.71</v>
      </c>
      <c r="P686" s="149">
        <v>0</v>
      </c>
      <c r="Q686" s="199">
        <v>0</v>
      </c>
      <c r="R686" s="199">
        <v>0</v>
      </c>
      <c r="S686" s="149">
        <v>0</v>
      </c>
      <c r="T686" s="149">
        <v>0</v>
      </c>
      <c r="U686" s="149">
        <v>0</v>
      </c>
      <c r="V686" s="149">
        <v>0</v>
      </c>
      <c r="W686" s="149">
        <v>0</v>
      </c>
    </row>
    <row r="687" customHeight="1" spans="1:23">
      <c r="A687" s="150" t="s">
        <v>1780</v>
      </c>
      <c r="B687" s="150" t="s">
        <v>1300</v>
      </c>
      <c r="C687" s="150" t="s">
        <v>1161</v>
      </c>
      <c r="D687" s="150" t="s">
        <v>1229</v>
      </c>
      <c r="E687" s="150" t="s">
        <v>1230</v>
      </c>
      <c r="F687" s="149">
        <v>4.71</v>
      </c>
      <c r="G687" s="149">
        <v>0</v>
      </c>
      <c r="H687" s="149">
        <v>0</v>
      </c>
      <c r="I687" s="199">
        <v>0</v>
      </c>
      <c r="J687" s="199">
        <v>0</v>
      </c>
      <c r="K687" s="149">
        <v>0</v>
      </c>
      <c r="L687" s="149">
        <v>0</v>
      </c>
      <c r="M687" s="149">
        <v>0</v>
      </c>
      <c r="N687" s="149">
        <v>0</v>
      </c>
      <c r="O687" s="149">
        <v>4.71</v>
      </c>
      <c r="P687" s="149">
        <v>0</v>
      </c>
      <c r="Q687" s="199">
        <v>0</v>
      </c>
      <c r="R687" s="199">
        <v>0</v>
      </c>
      <c r="S687" s="149">
        <v>0</v>
      </c>
      <c r="T687" s="149">
        <v>0</v>
      </c>
      <c r="U687" s="149">
        <v>0</v>
      </c>
      <c r="V687" s="149">
        <v>0</v>
      </c>
      <c r="W687" s="149">
        <v>0</v>
      </c>
    </row>
    <row r="688" customHeight="1" spans="1:23">
      <c r="A688" s="150"/>
      <c r="B688" s="150"/>
      <c r="C688" s="150"/>
      <c r="D688" s="150" t="s">
        <v>1529</v>
      </c>
      <c r="E688" s="150" t="s">
        <v>1530</v>
      </c>
      <c r="F688" s="149">
        <v>100.17</v>
      </c>
      <c r="G688" s="149">
        <v>0</v>
      </c>
      <c r="H688" s="149">
        <v>0</v>
      </c>
      <c r="I688" s="199">
        <v>0</v>
      </c>
      <c r="J688" s="199">
        <v>0</v>
      </c>
      <c r="K688" s="149">
        <v>0</v>
      </c>
      <c r="L688" s="149">
        <v>0</v>
      </c>
      <c r="M688" s="149">
        <v>0</v>
      </c>
      <c r="N688" s="149">
        <v>100.17</v>
      </c>
      <c r="O688" s="149">
        <v>0</v>
      </c>
      <c r="P688" s="149">
        <v>0</v>
      </c>
      <c r="Q688" s="199">
        <v>0</v>
      </c>
      <c r="R688" s="199">
        <v>0</v>
      </c>
      <c r="S688" s="149">
        <v>0</v>
      </c>
      <c r="T688" s="149">
        <v>0</v>
      </c>
      <c r="U688" s="149">
        <v>0</v>
      </c>
      <c r="V688" s="149">
        <v>0</v>
      </c>
      <c r="W688" s="149">
        <v>0</v>
      </c>
    </row>
    <row r="689" customHeight="1" spans="1:23">
      <c r="A689" s="150" t="s">
        <v>1780</v>
      </c>
      <c r="B689" s="150" t="s">
        <v>1300</v>
      </c>
      <c r="C689" s="150" t="s">
        <v>1161</v>
      </c>
      <c r="D689" s="150" t="s">
        <v>1531</v>
      </c>
      <c r="E689" s="150" t="s">
        <v>1532</v>
      </c>
      <c r="F689" s="149">
        <v>100.17</v>
      </c>
      <c r="G689" s="149">
        <v>0</v>
      </c>
      <c r="H689" s="149">
        <v>0</v>
      </c>
      <c r="I689" s="199">
        <v>0</v>
      </c>
      <c r="J689" s="199">
        <v>0</v>
      </c>
      <c r="K689" s="149">
        <v>0</v>
      </c>
      <c r="L689" s="149">
        <v>0</v>
      </c>
      <c r="M689" s="149">
        <v>0</v>
      </c>
      <c r="N689" s="149">
        <v>100.17</v>
      </c>
      <c r="O689" s="149">
        <v>0</v>
      </c>
      <c r="P689" s="149">
        <v>0</v>
      </c>
      <c r="Q689" s="199">
        <v>0</v>
      </c>
      <c r="R689" s="199">
        <v>0</v>
      </c>
      <c r="S689" s="149">
        <v>0</v>
      </c>
      <c r="T689" s="149">
        <v>0</v>
      </c>
      <c r="U689" s="149">
        <v>0</v>
      </c>
      <c r="V689" s="149">
        <v>0</v>
      </c>
      <c r="W689" s="149">
        <v>0</v>
      </c>
    </row>
    <row r="690" customHeight="1" spans="1:23">
      <c r="A690" s="150"/>
      <c r="B690" s="150"/>
      <c r="C690" s="150"/>
      <c r="D690" s="150" t="s">
        <v>1648</v>
      </c>
      <c r="E690" s="150" t="s">
        <v>1649</v>
      </c>
      <c r="F690" s="149">
        <v>25.92</v>
      </c>
      <c r="G690" s="149">
        <v>0</v>
      </c>
      <c r="H690" s="149">
        <v>0</v>
      </c>
      <c r="I690" s="199">
        <v>0</v>
      </c>
      <c r="J690" s="199">
        <v>0</v>
      </c>
      <c r="K690" s="149">
        <v>0</v>
      </c>
      <c r="L690" s="149">
        <v>0</v>
      </c>
      <c r="M690" s="149">
        <v>0</v>
      </c>
      <c r="N690" s="149">
        <v>25.92</v>
      </c>
      <c r="O690" s="149">
        <v>0</v>
      </c>
      <c r="P690" s="149">
        <v>0</v>
      </c>
      <c r="Q690" s="199">
        <v>0</v>
      </c>
      <c r="R690" s="199">
        <v>0</v>
      </c>
      <c r="S690" s="149">
        <v>0</v>
      </c>
      <c r="T690" s="149">
        <v>0</v>
      </c>
      <c r="U690" s="149">
        <v>0</v>
      </c>
      <c r="V690" s="149">
        <v>0</v>
      </c>
      <c r="W690" s="149">
        <v>0</v>
      </c>
    </row>
    <row r="691" customHeight="1" spans="1:23">
      <c r="A691" s="150" t="s">
        <v>1780</v>
      </c>
      <c r="B691" s="150" t="s">
        <v>1300</v>
      </c>
      <c r="C691" s="150" t="s">
        <v>1161</v>
      </c>
      <c r="D691" s="150" t="s">
        <v>1658</v>
      </c>
      <c r="E691" s="150" t="s">
        <v>1659</v>
      </c>
      <c r="F691" s="149">
        <v>25.92</v>
      </c>
      <c r="G691" s="149">
        <v>0</v>
      </c>
      <c r="H691" s="149">
        <v>0</v>
      </c>
      <c r="I691" s="199">
        <v>0</v>
      </c>
      <c r="J691" s="199">
        <v>0</v>
      </c>
      <c r="K691" s="149">
        <v>0</v>
      </c>
      <c r="L691" s="149">
        <v>0</v>
      </c>
      <c r="M691" s="149">
        <v>0</v>
      </c>
      <c r="N691" s="149">
        <v>25.92</v>
      </c>
      <c r="O691" s="149">
        <v>0</v>
      </c>
      <c r="P691" s="149">
        <v>0</v>
      </c>
      <c r="Q691" s="199">
        <v>0</v>
      </c>
      <c r="R691" s="199">
        <v>0</v>
      </c>
      <c r="S691" s="149">
        <v>0</v>
      </c>
      <c r="T691" s="149">
        <v>0</v>
      </c>
      <c r="U691" s="149">
        <v>0</v>
      </c>
      <c r="V691" s="149">
        <v>0</v>
      </c>
      <c r="W691" s="149">
        <v>0</v>
      </c>
    </row>
    <row r="692" customHeight="1" spans="1:23">
      <c r="A692" s="150"/>
      <c r="B692" s="150"/>
      <c r="C692" s="150"/>
      <c r="D692" s="150" t="s">
        <v>1168</v>
      </c>
      <c r="E692" s="150" t="s">
        <v>1804</v>
      </c>
      <c r="F692" s="149">
        <v>69.73</v>
      </c>
      <c r="G692" s="149">
        <v>0</v>
      </c>
      <c r="H692" s="149">
        <v>0</v>
      </c>
      <c r="I692" s="199">
        <v>0</v>
      </c>
      <c r="J692" s="199">
        <v>0</v>
      </c>
      <c r="K692" s="149">
        <v>0</v>
      </c>
      <c r="L692" s="149">
        <v>0</v>
      </c>
      <c r="M692" s="149">
        <v>0</v>
      </c>
      <c r="N692" s="149">
        <v>69.73</v>
      </c>
      <c r="O692" s="149">
        <v>0</v>
      </c>
      <c r="P692" s="149">
        <v>0</v>
      </c>
      <c r="Q692" s="199">
        <v>0</v>
      </c>
      <c r="R692" s="199">
        <v>0</v>
      </c>
      <c r="S692" s="149">
        <v>0</v>
      </c>
      <c r="T692" s="149">
        <v>0</v>
      </c>
      <c r="U692" s="149">
        <v>0</v>
      </c>
      <c r="V692" s="149">
        <v>0</v>
      </c>
      <c r="W692" s="149">
        <v>0</v>
      </c>
    </row>
    <row r="693" customHeight="1" spans="1:23">
      <c r="A693" s="150"/>
      <c r="B693" s="150"/>
      <c r="C693" s="150"/>
      <c r="D693" s="150" t="s">
        <v>1648</v>
      </c>
      <c r="E693" s="150" t="s">
        <v>1649</v>
      </c>
      <c r="F693" s="149">
        <v>13.61</v>
      </c>
      <c r="G693" s="149">
        <v>0</v>
      </c>
      <c r="H693" s="149">
        <v>0</v>
      </c>
      <c r="I693" s="199">
        <v>0</v>
      </c>
      <c r="J693" s="199">
        <v>0</v>
      </c>
      <c r="K693" s="149">
        <v>0</v>
      </c>
      <c r="L693" s="149">
        <v>0</v>
      </c>
      <c r="M693" s="149">
        <v>0</v>
      </c>
      <c r="N693" s="149">
        <v>13.61</v>
      </c>
      <c r="O693" s="149">
        <v>0</v>
      </c>
      <c r="P693" s="149">
        <v>0</v>
      </c>
      <c r="Q693" s="199">
        <v>0</v>
      </c>
      <c r="R693" s="199">
        <v>0</v>
      </c>
      <c r="S693" s="149">
        <v>0</v>
      </c>
      <c r="T693" s="149">
        <v>0</v>
      </c>
      <c r="U693" s="149">
        <v>0</v>
      </c>
      <c r="V693" s="149">
        <v>0</v>
      </c>
      <c r="W693" s="149">
        <v>0</v>
      </c>
    </row>
    <row r="694" customHeight="1" spans="1:23">
      <c r="A694" s="150" t="s">
        <v>1780</v>
      </c>
      <c r="B694" s="150" t="s">
        <v>1300</v>
      </c>
      <c r="C694" s="150" t="s">
        <v>1170</v>
      </c>
      <c r="D694" s="150" t="s">
        <v>1652</v>
      </c>
      <c r="E694" s="150" t="s">
        <v>1653</v>
      </c>
      <c r="F694" s="149">
        <v>8.46</v>
      </c>
      <c r="G694" s="149">
        <v>0</v>
      </c>
      <c r="H694" s="149">
        <v>0</v>
      </c>
      <c r="I694" s="199">
        <v>0</v>
      </c>
      <c r="J694" s="199">
        <v>0</v>
      </c>
      <c r="K694" s="149">
        <v>0</v>
      </c>
      <c r="L694" s="149">
        <v>0</v>
      </c>
      <c r="M694" s="149">
        <v>0</v>
      </c>
      <c r="N694" s="149">
        <v>8.46</v>
      </c>
      <c r="O694" s="149">
        <v>0</v>
      </c>
      <c r="P694" s="149">
        <v>0</v>
      </c>
      <c r="Q694" s="199">
        <v>0</v>
      </c>
      <c r="R694" s="199">
        <v>0</v>
      </c>
      <c r="S694" s="149">
        <v>0</v>
      </c>
      <c r="T694" s="149">
        <v>0</v>
      </c>
      <c r="U694" s="149">
        <v>0</v>
      </c>
      <c r="V694" s="149">
        <v>0</v>
      </c>
      <c r="W694" s="149">
        <v>0</v>
      </c>
    </row>
    <row r="695" customHeight="1" spans="1:23">
      <c r="A695" s="150" t="s">
        <v>1780</v>
      </c>
      <c r="B695" s="150" t="s">
        <v>1300</v>
      </c>
      <c r="C695" s="150" t="s">
        <v>1170</v>
      </c>
      <c r="D695" s="150" t="s">
        <v>1654</v>
      </c>
      <c r="E695" s="150" t="s">
        <v>1655</v>
      </c>
      <c r="F695" s="149">
        <v>3.28</v>
      </c>
      <c r="G695" s="149">
        <v>0</v>
      </c>
      <c r="H695" s="149">
        <v>0</v>
      </c>
      <c r="I695" s="199">
        <v>0</v>
      </c>
      <c r="J695" s="199">
        <v>0</v>
      </c>
      <c r="K695" s="149">
        <v>0</v>
      </c>
      <c r="L695" s="149">
        <v>0</v>
      </c>
      <c r="M695" s="149">
        <v>0</v>
      </c>
      <c r="N695" s="149">
        <v>3.28</v>
      </c>
      <c r="O695" s="149">
        <v>0</v>
      </c>
      <c r="P695" s="149">
        <v>0</v>
      </c>
      <c r="Q695" s="199">
        <v>0</v>
      </c>
      <c r="R695" s="199">
        <v>0</v>
      </c>
      <c r="S695" s="149">
        <v>0</v>
      </c>
      <c r="T695" s="149">
        <v>0</v>
      </c>
      <c r="U695" s="149">
        <v>0</v>
      </c>
      <c r="V695" s="149">
        <v>0</v>
      </c>
      <c r="W695" s="149">
        <v>0</v>
      </c>
    </row>
    <row r="696" customHeight="1" spans="1:23">
      <c r="A696" s="150" t="s">
        <v>1780</v>
      </c>
      <c r="B696" s="150" t="s">
        <v>1300</v>
      </c>
      <c r="C696" s="150" t="s">
        <v>1170</v>
      </c>
      <c r="D696" s="150" t="s">
        <v>1656</v>
      </c>
      <c r="E696" s="150" t="s">
        <v>1657</v>
      </c>
      <c r="F696" s="149">
        <v>1.87</v>
      </c>
      <c r="G696" s="149">
        <v>0</v>
      </c>
      <c r="H696" s="149">
        <v>0</v>
      </c>
      <c r="I696" s="199">
        <v>0</v>
      </c>
      <c r="J696" s="199">
        <v>0</v>
      </c>
      <c r="K696" s="149">
        <v>0</v>
      </c>
      <c r="L696" s="149">
        <v>0</v>
      </c>
      <c r="M696" s="149">
        <v>0</v>
      </c>
      <c r="N696" s="149">
        <v>1.87</v>
      </c>
      <c r="O696" s="149">
        <v>0</v>
      </c>
      <c r="P696" s="149">
        <v>0</v>
      </c>
      <c r="Q696" s="199">
        <v>0</v>
      </c>
      <c r="R696" s="199">
        <v>0</v>
      </c>
      <c r="S696" s="149">
        <v>0</v>
      </c>
      <c r="T696" s="149">
        <v>0</v>
      </c>
      <c r="U696" s="149">
        <v>0</v>
      </c>
      <c r="V696" s="149">
        <v>0</v>
      </c>
      <c r="W696" s="149">
        <v>0</v>
      </c>
    </row>
    <row r="697" customHeight="1" spans="1:23">
      <c r="A697" s="150"/>
      <c r="B697" s="150"/>
      <c r="C697" s="150"/>
      <c r="D697" s="150" t="s">
        <v>1662</v>
      </c>
      <c r="E697" s="150" t="s">
        <v>1663</v>
      </c>
      <c r="F697" s="149">
        <v>9.86</v>
      </c>
      <c r="G697" s="149">
        <v>0</v>
      </c>
      <c r="H697" s="149">
        <v>0</v>
      </c>
      <c r="I697" s="199">
        <v>0</v>
      </c>
      <c r="J697" s="199">
        <v>0</v>
      </c>
      <c r="K697" s="149">
        <v>0</v>
      </c>
      <c r="L697" s="149">
        <v>0</v>
      </c>
      <c r="M697" s="149">
        <v>0</v>
      </c>
      <c r="N697" s="149">
        <v>9.86</v>
      </c>
      <c r="O697" s="149">
        <v>0</v>
      </c>
      <c r="P697" s="149">
        <v>0</v>
      </c>
      <c r="Q697" s="199">
        <v>0</v>
      </c>
      <c r="R697" s="199">
        <v>0</v>
      </c>
      <c r="S697" s="149">
        <v>0</v>
      </c>
      <c r="T697" s="149">
        <v>0</v>
      </c>
      <c r="U697" s="149">
        <v>0</v>
      </c>
      <c r="V697" s="149">
        <v>0</v>
      </c>
      <c r="W697" s="149">
        <v>0</v>
      </c>
    </row>
    <row r="698" customHeight="1" spans="1:23">
      <c r="A698" s="150" t="s">
        <v>1780</v>
      </c>
      <c r="B698" s="150" t="s">
        <v>1300</v>
      </c>
      <c r="C698" s="150" t="s">
        <v>1170</v>
      </c>
      <c r="D698" s="150" t="s">
        <v>1666</v>
      </c>
      <c r="E698" s="150" t="s">
        <v>1667</v>
      </c>
      <c r="F698" s="149">
        <v>9.86</v>
      </c>
      <c r="G698" s="149">
        <v>0</v>
      </c>
      <c r="H698" s="149">
        <v>0</v>
      </c>
      <c r="I698" s="199">
        <v>0</v>
      </c>
      <c r="J698" s="199">
        <v>0</v>
      </c>
      <c r="K698" s="149">
        <v>0</v>
      </c>
      <c r="L698" s="149">
        <v>0</v>
      </c>
      <c r="M698" s="149">
        <v>0</v>
      </c>
      <c r="N698" s="149">
        <v>9.86</v>
      </c>
      <c r="O698" s="149">
        <v>0</v>
      </c>
      <c r="P698" s="149">
        <v>0</v>
      </c>
      <c r="Q698" s="199">
        <v>0</v>
      </c>
      <c r="R698" s="199">
        <v>0</v>
      </c>
      <c r="S698" s="149">
        <v>0</v>
      </c>
      <c r="T698" s="149">
        <v>0</v>
      </c>
      <c r="U698" s="149">
        <v>0</v>
      </c>
      <c r="V698" s="149">
        <v>0</v>
      </c>
      <c r="W698" s="149">
        <v>0</v>
      </c>
    </row>
    <row r="699" customHeight="1" spans="1:23">
      <c r="A699" s="150"/>
      <c r="B699" s="150"/>
      <c r="C699" s="150"/>
      <c r="D699" s="150" t="s">
        <v>1668</v>
      </c>
      <c r="E699" s="150" t="s">
        <v>1669</v>
      </c>
      <c r="F699" s="149">
        <v>9.54</v>
      </c>
      <c r="G699" s="149">
        <v>0</v>
      </c>
      <c r="H699" s="149">
        <v>0</v>
      </c>
      <c r="I699" s="199">
        <v>0</v>
      </c>
      <c r="J699" s="199">
        <v>0</v>
      </c>
      <c r="K699" s="149">
        <v>0</v>
      </c>
      <c r="L699" s="149">
        <v>0</v>
      </c>
      <c r="M699" s="149">
        <v>0</v>
      </c>
      <c r="N699" s="149">
        <v>9.54</v>
      </c>
      <c r="O699" s="149">
        <v>0</v>
      </c>
      <c r="P699" s="149">
        <v>0</v>
      </c>
      <c r="Q699" s="199">
        <v>0</v>
      </c>
      <c r="R699" s="199">
        <v>0</v>
      </c>
      <c r="S699" s="149">
        <v>0</v>
      </c>
      <c r="T699" s="149">
        <v>0</v>
      </c>
      <c r="U699" s="149">
        <v>0</v>
      </c>
      <c r="V699" s="149">
        <v>0</v>
      </c>
      <c r="W699" s="149">
        <v>0</v>
      </c>
    </row>
    <row r="700" customHeight="1" spans="1:23">
      <c r="A700" s="150" t="s">
        <v>1780</v>
      </c>
      <c r="B700" s="150" t="s">
        <v>1300</v>
      </c>
      <c r="C700" s="150" t="s">
        <v>1170</v>
      </c>
      <c r="D700" s="150" t="s">
        <v>1670</v>
      </c>
      <c r="E700" s="150" t="s">
        <v>1671</v>
      </c>
      <c r="F700" s="149">
        <v>9.54</v>
      </c>
      <c r="G700" s="149">
        <v>0</v>
      </c>
      <c r="H700" s="149">
        <v>0</v>
      </c>
      <c r="I700" s="199">
        <v>0</v>
      </c>
      <c r="J700" s="199">
        <v>0</v>
      </c>
      <c r="K700" s="149">
        <v>0</v>
      </c>
      <c r="L700" s="149">
        <v>0</v>
      </c>
      <c r="M700" s="149">
        <v>0</v>
      </c>
      <c r="N700" s="149">
        <v>9.54</v>
      </c>
      <c r="O700" s="149">
        <v>0</v>
      </c>
      <c r="P700" s="149">
        <v>0</v>
      </c>
      <c r="Q700" s="199">
        <v>0</v>
      </c>
      <c r="R700" s="199">
        <v>0</v>
      </c>
      <c r="S700" s="149">
        <v>0</v>
      </c>
      <c r="T700" s="149">
        <v>0</v>
      </c>
      <c r="U700" s="149">
        <v>0</v>
      </c>
      <c r="V700" s="149">
        <v>0</v>
      </c>
      <c r="W700" s="149">
        <v>0</v>
      </c>
    </row>
    <row r="701" customHeight="1" spans="1:23">
      <c r="A701" s="150"/>
      <c r="B701" s="150"/>
      <c r="C701" s="150"/>
      <c r="D701" s="150" t="s">
        <v>1672</v>
      </c>
      <c r="E701" s="150" t="s">
        <v>1673</v>
      </c>
      <c r="F701" s="149">
        <v>36.72</v>
      </c>
      <c r="G701" s="149">
        <v>0</v>
      </c>
      <c r="H701" s="149">
        <v>0</v>
      </c>
      <c r="I701" s="199">
        <v>0</v>
      </c>
      <c r="J701" s="199">
        <v>0</v>
      </c>
      <c r="K701" s="149">
        <v>0</v>
      </c>
      <c r="L701" s="149">
        <v>0</v>
      </c>
      <c r="M701" s="149">
        <v>0</v>
      </c>
      <c r="N701" s="149">
        <v>36.72</v>
      </c>
      <c r="O701" s="149">
        <v>0</v>
      </c>
      <c r="P701" s="149">
        <v>0</v>
      </c>
      <c r="Q701" s="199">
        <v>0</v>
      </c>
      <c r="R701" s="199">
        <v>0</v>
      </c>
      <c r="S701" s="149">
        <v>0</v>
      </c>
      <c r="T701" s="149">
        <v>0</v>
      </c>
      <c r="U701" s="149">
        <v>0</v>
      </c>
      <c r="V701" s="149">
        <v>0</v>
      </c>
      <c r="W701" s="149">
        <v>0</v>
      </c>
    </row>
    <row r="702" customHeight="1" spans="1:23">
      <c r="A702" s="150" t="s">
        <v>1780</v>
      </c>
      <c r="B702" s="150" t="s">
        <v>1300</v>
      </c>
      <c r="C702" s="150" t="s">
        <v>1170</v>
      </c>
      <c r="D702" s="150" t="s">
        <v>1674</v>
      </c>
      <c r="E702" s="150" t="s">
        <v>1675</v>
      </c>
      <c r="F702" s="149">
        <v>36.72</v>
      </c>
      <c r="G702" s="149">
        <v>0</v>
      </c>
      <c r="H702" s="149">
        <v>0</v>
      </c>
      <c r="I702" s="199">
        <v>0</v>
      </c>
      <c r="J702" s="199">
        <v>0</v>
      </c>
      <c r="K702" s="149">
        <v>0</v>
      </c>
      <c r="L702" s="149">
        <v>0</v>
      </c>
      <c r="M702" s="149">
        <v>0</v>
      </c>
      <c r="N702" s="149">
        <v>36.72</v>
      </c>
      <c r="O702" s="149">
        <v>0</v>
      </c>
      <c r="P702" s="149">
        <v>0</v>
      </c>
      <c r="Q702" s="199">
        <v>0</v>
      </c>
      <c r="R702" s="199">
        <v>0</v>
      </c>
      <c r="S702" s="149">
        <v>0</v>
      </c>
      <c r="T702" s="149">
        <v>0</v>
      </c>
      <c r="U702" s="149">
        <v>0</v>
      </c>
      <c r="V702" s="149">
        <v>0</v>
      </c>
      <c r="W702" s="149">
        <v>0</v>
      </c>
    </row>
    <row r="703" customHeight="1" spans="1:23">
      <c r="A703" s="150"/>
      <c r="B703" s="150"/>
      <c r="C703" s="150"/>
      <c r="D703" s="150" t="s">
        <v>1194</v>
      </c>
      <c r="E703" s="150" t="s">
        <v>1805</v>
      </c>
      <c r="F703" s="149">
        <v>840.77</v>
      </c>
      <c r="G703" s="149">
        <v>0</v>
      </c>
      <c r="H703" s="149">
        <v>0</v>
      </c>
      <c r="I703" s="199">
        <v>0</v>
      </c>
      <c r="J703" s="199">
        <v>0</v>
      </c>
      <c r="K703" s="149">
        <v>0</v>
      </c>
      <c r="L703" s="149">
        <v>0</v>
      </c>
      <c r="M703" s="149">
        <v>0</v>
      </c>
      <c r="N703" s="149">
        <v>0</v>
      </c>
      <c r="O703" s="149">
        <v>840.77</v>
      </c>
      <c r="P703" s="149">
        <v>0</v>
      </c>
      <c r="Q703" s="199">
        <v>0</v>
      </c>
      <c r="R703" s="199">
        <v>0</v>
      </c>
      <c r="S703" s="149">
        <v>0</v>
      </c>
      <c r="T703" s="149">
        <v>0</v>
      </c>
      <c r="U703" s="149">
        <v>0</v>
      </c>
      <c r="V703" s="149">
        <v>0</v>
      </c>
      <c r="W703" s="149">
        <v>0</v>
      </c>
    </row>
    <row r="704" customHeight="1" spans="1:23">
      <c r="A704" s="150"/>
      <c r="B704" s="150"/>
      <c r="C704" s="150"/>
      <c r="D704" s="150" t="s">
        <v>1204</v>
      </c>
      <c r="E704" s="150" t="s">
        <v>1205</v>
      </c>
      <c r="F704" s="149">
        <v>9.77</v>
      </c>
      <c r="G704" s="149">
        <v>0</v>
      </c>
      <c r="H704" s="149">
        <v>0</v>
      </c>
      <c r="I704" s="199">
        <v>0</v>
      </c>
      <c r="J704" s="199">
        <v>0</v>
      </c>
      <c r="K704" s="149">
        <v>0</v>
      </c>
      <c r="L704" s="149">
        <v>0</v>
      </c>
      <c r="M704" s="149">
        <v>0</v>
      </c>
      <c r="N704" s="149">
        <v>0</v>
      </c>
      <c r="O704" s="149">
        <v>9.77</v>
      </c>
      <c r="P704" s="149">
        <v>0</v>
      </c>
      <c r="Q704" s="199">
        <v>0</v>
      </c>
      <c r="R704" s="199">
        <v>0</v>
      </c>
      <c r="S704" s="149">
        <v>0</v>
      </c>
      <c r="T704" s="149">
        <v>0</v>
      </c>
      <c r="U704" s="149">
        <v>0</v>
      </c>
      <c r="V704" s="149">
        <v>0</v>
      </c>
      <c r="W704" s="149">
        <v>0</v>
      </c>
    </row>
    <row r="705" customHeight="1" spans="1:23">
      <c r="A705" s="150" t="s">
        <v>1780</v>
      </c>
      <c r="B705" s="150" t="s">
        <v>1300</v>
      </c>
      <c r="C705" s="150" t="s">
        <v>1196</v>
      </c>
      <c r="D705" s="150" t="s">
        <v>1225</v>
      </c>
      <c r="E705" s="150" t="s">
        <v>1226</v>
      </c>
      <c r="F705" s="149">
        <v>9.77</v>
      </c>
      <c r="G705" s="149">
        <v>0</v>
      </c>
      <c r="H705" s="149">
        <v>0</v>
      </c>
      <c r="I705" s="199">
        <v>0</v>
      </c>
      <c r="J705" s="199">
        <v>0</v>
      </c>
      <c r="K705" s="149">
        <v>0</v>
      </c>
      <c r="L705" s="149">
        <v>0</v>
      </c>
      <c r="M705" s="149">
        <v>0</v>
      </c>
      <c r="N705" s="149">
        <v>0</v>
      </c>
      <c r="O705" s="149">
        <v>9.77</v>
      </c>
      <c r="P705" s="149">
        <v>0</v>
      </c>
      <c r="Q705" s="199">
        <v>0</v>
      </c>
      <c r="R705" s="199">
        <v>0</v>
      </c>
      <c r="S705" s="149">
        <v>0</v>
      </c>
      <c r="T705" s="149">
        <v>0</v>
      </c>
      <c r="U705" s="149">
        <v>0</v>
      </c>
      <c r="V705" s="149">
        <v>0</v>
      </c>
      <c r="W705" s="149">
        <v>0</v>
      </c>
    </row>
    <row r="706" customHeight="1" spans="1:23">
      <c r="A706" s="150"/>
      <c r="B706" s="150"/>
      <c r="C706" s="150"/>
      <c r="D706" s="150" t="s">
        <v>1189</v>
      </c>
      <c r="E706" s="150" t="s">
        <v>1190</v>
      </c>
      <c r="F706" s="149">
        <v>31.97</v>
      </c>
      <c r="G706" s="149">
        <v>0</v>
      </c>
      <c r="H706" s="149">
        <v>0</v>
      </c>
      <c r="I706" s="199">
        <v>0</v>
      </c>
      <c r="J706" s="199">
        <v>0</v>
      </c>
      <c r="K706" s="149">
        <v>0</v>
      </c>
      <c r="L706" s="149">
        <v>0</v>
      </c>
      <c r="M706" s="149">
        <v>0</v>
      </c>
      <c r="N706" s="149">
        <v>0</v>
      </c>
      <c r="O706" s="149">
        <v>31.97</v>
      </c>
      <c r="P706" s="149">
        <v>0</v>
      </c>
      <c r="Q706" s="199">
        <v>0</v>
      </c>
      <c r="R706" s="199">
        <v>0</v>
      </c>
      <c r="S706" s="149">
        <v>0</v>
      </c>
      <c r="T706" s="149">
        <v>0</v>
      </c>
      <c r="U706" s="149">
        <v>0</v>
      </c>
      <c r="V706" s="149">
        <v>0</v>
      </c>
      <c r="W706" s="149">
        <v>0</v>
      </c>
    </row>
    <row r="707" customHeight="1" spans="1:23">
      <c r="A707" s="150" t="s">
        <v>1780</v>
      </c>
      <c r="B707" s="150" t="s">
        <v>1300</v>
      </c>
      <c r="C707" s="150" t="s">
        <v>1196</v>
      </c>
      <c r="D707" s="150" t="s">
        <v>1191</v>
      </c>
      <c r="E707" s="150" t="s">
        <v>1192</v>
      </c>
      <c r="F707" s="149">
        <v>31.97</v>
      </c>
      <c r="G707" s="149">
        <v>0</v>
      </c>
      <c r="H707" s="149">
        <v>0</v>
      </c>
      <c r="I707" s="199">
        <v>0</v>
      </c>
      <c r="J707" s="199">
        <v>0</v>
      </c>
      <c r="K707" s="149">
        <v>0</v>
      </c>
      <c r="L707" s="149">
        <v>0</v>
      </c>
      <c r="M707" s="149">
        <v>0</v>
      </c>
      <c r="N707" s="149">
        <v>0</v>
      </c>
      <c r="O707" s="149">
        <v>31.97</v>
      </c>
      <c r="P707" s="149">
        <v>0</v>
      </c>
      <c r="Q707" s="199">
        <v>0</v>
      </c>
      <c r="R707" s="199">
        <v>0</v>
      </c>
      <c r="S707" s="149">
        <v>0</v>
      </c>
      <c r="T707" s="149">
        <v>0</v>
      </c>
      <c r="U707" s="149">
        <v>0</v>
      </c>
      <c r="V707" s="149">
        <v>0</v>
      </c>
      <c r="W707" s="149">
        <v>0</v>
      </c>
    </row>
    <row r="708" customHeight="1" spans="1:23">
      <c r="A708" s="150"/>
      <c r="B708" s="150"/>
      <c r="C708" s="150"/>
      <c r="D708" s="150" t="s">
        <v>1298</v>
      </c>
      <c r="E708" s="150" t="s">
        <v>1299</v>
      </c>
      <c r="F708" s="149">
        <v>39.18</v>
      </c>
      <c r="G708" s="149">
        <v>0</v>
      </c>
      <c r="H708" s="149">
        <v>0</v>
      </c>
      <c r="I708" s="199">
        <v>0</v>
      </c>
      <c r="J708" s="199">
        <v>0</v>
      </c>
      <c r="K708" s="149">
        <v>0</v>
      </c>
      <c r="L708" s="149">
        <v>0</v>
      </c>
      <c r="M708" s="149">
        <v>0</v>
      </c>
      <c r="N708" s="149">
        <v>0</v>
      </c>
      <c r="O708" s="149">
        <v>39.18</v>
      </c>
      <c r="P708" s="149">
        <v>0</v>
      </c>
      <c r="Q708" s="199">
        <v>0</v>
      </c>
      <c r="R708" s="199">
        <v>0</v>
      </c>
      <c r="S708" s="149">
        <v>0</v>
      </c>
      <c r="T708" s="149">
        <v>0</v>
      </c>
      <c r="U708" s="149">
        <v>0</v>
      </c>
      <c r="V708" s="149">
        <v>0</v>
      </c>
      <c r="W708" s="149">
        <v>0</v>
      </c>
    </row>
    <row r="709" customHeight="1" spans="1:23">
      <c r="A709" s="150" t="s">
        <v>1780</v>
      </c>
      <c r="B709" s="150" t="s">
        <v>1300</v>
      </c>
      <c r="C709" s="150" t="s">
        <v>1196</v>
      </c>
      <c r="D709" s="150" t="s">
        <v>1301</v>
      </c>
      <c r="E709" s="150" t="s">
        <v>1302</v>
      </c>
      <c r="F709" s="149">
        <v>39.18</v>
      </c>
      <c r="G709" s="149">
        <v>0</v>
      </c>
      <c r="H709" s="149">
        <v>0</v>
      </c>
      <c r="I709" s="199">
        <v>0</v>
      </c>
      <c r="J709" s="199">
        <v>0</v>
      </c>
      <c r="K709" s="149">
        <v>0</v>
      </c>
      <c r="L709" s="149">
        <v>0</v>
      </c>
      <c r="M709" s="149">
        <v>0</v>
      </c>
      <c r="N709" s="149">
        <v>0</v>
      </c>
      <c r="O709" s="149">
        <v>39.18</v>
      </c>
      <c r="P709" s="149">
        <v>0</v>
      </c>
      <c r="Q709" s="199">
        <v>0</v>
      </c>
      <c r="R709" s="199">
        <v>0</v>
      </c>
      <c r="S709" s="149">
        <v>0</v>
      </c>
      <c r="T709" s="149">
        <v>0</v>
      </c>
      <c r="U709" s="149">
        <v>0</v>
      </c>
      <c r="V709" s="149">
        <v>0</v>
      </c>
      <c r="W709" s="149">
        <v>0</v>
      </c>
    </row>
    <row r="710" customHeight="1" spans="1:23">
      <c r="A710" s="150"/>
      <c r="B710" s="150"/>
      <c r="C710" s="150"/>
      <c r="D710" s="150" t="s">
        <v>1490</v>
      </c>
      <c r="E710" s="150" t="s">
        <v>1491</v>
      </c>
      <c r="F710" s="149">
        <v>32.24</v>
      </c>
      <c r="G710" s="149">
        <v>0</v>
      </c>
      <c r="H710" s="149">
        <v>0</v>
      </c>
      <c r="I710" s="199">
        <v>0</v>
      </c>
      <c r="J710" s="199">
        <v>0</v>
      </c>
      <c r="K710" s="149">
        <v>0</v>
      </c>
      <c r="L710" s="149">
        <v>0</v>
      </c>
      <c r="M710" s="149">
        <v>0</v>
      </c>
      <c r="N710" s="149">
        <v>0</v>
      </c>
      <c r="O710" s="149">
        <v>32.24</v>
      </c>
      <c r="P710" s="149">
        <v>0</v>
      </c>
      <c r="Q710" s="199">
        <v>0</v>
      </c>
      <c r="R710" s="199">
        <v>0</v>
      </c>
      <c r="S710" s="149">
        <v>0</v>
      </c>
      <c r="T710" s="149">
        <v>0</v>
      </c>
      <c r="U710" s="149">
        <v>0</v>
      </c>
      <c r="V710" s="149">
        <v>0</v>
      </c>
      <c r="W710" s="149">
        <v>0</v>
      </c>
    </row>
    <row r="711" customHeight="1" spans="1:23">
      <c r="A711" s="150" t="s">
        <v>1780</v>
      </c>
      <c r="B711" s="150" t="s">
        <v>1300</v>
      </c>
      <c r="C711" s="150" t="s">
        <v>1196</v>
      </c>
      <c r="D711" s="150" t="s">
        <v>1492</v>
      </c>
      <c r="E711" s="150" t="s">
        <v>1493</v>
      </c>
      <c r="F711" s="149">
        <v>32.24</v>
      </c>
      <c r="G711" s="149">
        <v>0</v>
      </c>
      <c r="H711" s="149">
        <v>0</v>
      </c>
      <c r="I711" s="199">
        <v>0</v>
      </c>
      <c r="J711" s="199">
        <v>0</v>
      </c>
      <c r="K711" s="149">
        <v>0</v>
      </c>
      <c r="L711" s="149">
        <v>0</v>
      </c>
      <c r="M711" s="149">
        <v>0</v>
      </c>
      <c r="N711" s="149">
        <v>0</v>
      </c>
      <c r="O711" s="149">
        <v>32.24</v>
      </c>
      <c r="P711" s="149">
        <v>0</v>
      </c>
      <c r="Q711" s="199">
        <v>0</v>
      </c>
      <c r="R711" s="199">
        <v>0</v>
      </c>
      <c r="S711" s="149">
        <v>0</v>
      </c>
      <c r="T711" s="149">
        <v>0</v>
      </c>
      <c r="U711" s="149">
        <v>0</v>
      </c>
      <c r="V711" s="149">
        <v>0</v>
      </c>
      <c r="W711" s="149">
        <v>0</v>
      </c>
    </row>
    <row r="712" customHeight="1" spans="1:23">
      <c r="A712" s="150"/>
      <c r="B712" s="150"/>
      <c r="C712" s="150"/>
      <c r="D712" s="150" t="s">
        <v>1507</v>
      </c>
      <c r="E712" s="150" t="s">
        <v>1508</v>
      </c>
      <c r="F712" s="149">
        <v>15.82</v>
      </c>
      <c r="G712" s="149">
        <v>0</v>
      </c>
      <c r="H712" s="149">
        <v>0</v>
      </c>
      <c r="I712" s="199">
        <v>0</v>
      </c>
      <c r="J712" s="199">
        <v>0</v>
      </c>
      <c r="K712" s="149">
        <v>0</v>
      </c>
      <c r="L712" s="149">
        <v>0</v>
      </c>
      <c r="M712" s="149">
        <v>0</v>
      </c>
      <c r="N712" s="149">
        <v>0</v>
      </c>
      <c r="O712" s="149">
        <v>15.82</v>
      </c>
      <c r="P712" s="149">
        <v>0</v>
      </c>
      <c r="Q712" s="199">
        <v>0</v>
      </c>
      <c r="R712" s="199">
        <v>0</v>
      </c>
      <c r="S712" s="149">
        <v>0</v>
      </c>
      <c r="T712" s="149">
        <v>0</v>
      </c>
      <c r="U712" s="149">
        <v>0</v>
      </c>
      <c r="V712" s="149">
        <v>0</v>
      </c>
      <c r="W712" s="149">
        <v>0</v>
      </c>
    </row>
    <row r="713" customHeight="1" spans="1:23">
      <c r="A713" s="150" t="s">
        <v>1780</v>
      </c>
      <c r="B713" s="150" t="s">
        <v>1300</v>
      </c>
      <c r="C713" s="150" t="s">
        <v>1196</v>
      </c>
      <c r="D713" s="150" t="s">
        <v>1509</v>
      </c>
      <c r="E713" s="150" t="s">
        <v>1510</v>
      </c>
      <c r="F713" s="149">
        <v>15.82</v>
      </c>
      <c r="G713" s="149">
        <v>0</v>
      </c>
      <c r="H713" s="149">
        <v>0</v>
      </c>
      <c r="I713" s="199">
        <v>0</v>
      </c>
      <c r="J713" s="199">
        <v>0</v>
      </c>
      <c r="K713" s="149">
        <v>0</v>
      </c>
      <c r="L713" s="149">
        <v>0</v>
      </c>
      <c r="M713" s="149">
        <v>0</v>
      </c>
      <c r="N713" s="149">
        <v>0</v>
      </c>
      <c r="O713" s="149">
        <v>15.82</v>
      </c>
      <c r="P713" s="149">
        <v>0</v>
      </c>
      <c r="Q713" s="199">
        <v>0</v>
      </c>
      <c r="R713" s="199">
        <v>0</v>
      </c>
      <c r="S713" s="149">
        <v>0</v>
      </c>
      <c r="T713" s="149">
        <v>0</v>
      </c>
      <c r="U713" s="149">
        <v>0</v>
      </c>
      <c r="V713" s="149">
        <v>0</v>
      </c>
      <c r="W713" s="149">
        <v>0</v>
      </c>
    </row>
    <row r="714" customHeight="1" spans="1:23">
      <c r="A714" s="150"/>
      <c r="B714" s="150"/>
      <c r="C714" s="150"/>
      <c r="D714" s="150" t="s">
        <v>1374</v>
      </c>
      <c r="E714" s="150" t="s">
        <v>1375</v>
      </c>
      <c r="F714" s="149">
        <v>14.27</v>
      </c>
      <c r="G714" s="149">
        <v>0</v>
      </c>
      <c r="H714" s="149">
        <v>0</v>
      </c>
      <c r="I714" s="199">
        <v>0</v>
      </c>
      <c r="J714" s="199">
        <v>0</v>
      </c>
      <c r="K714" s="149">
        <v>0</v>
      </c>
      <c r="L714" s="149">
        <v>0</v>
      </c>
      <c r="M714" s="149">
        <v>0</v>
      </c>
      <c r="N714" s="149">
        <v>0</v>
      </c>
      <c r="O714" s="149">
        <v>14.27</v>
      </c>
      <c r="P714" s="149">
        <v>0</v>
      </c>
      <c r="Q714" s="199">
        <v>0</v>
      </c>
      <c r="R714" s="199">
        <v>0</v>
      </c>
      <c r="S714" s="149">
        <v>0</v>
      </c>
      <c r="T714" s="149">
        <v>0</v>
      </c>
      <c r="U714" s="149">
        <v>0</v>
      </c>
      <c r="V714" s="149">
        <v>0</v>
      </c>
      <c r="W714" s="149">
        <v>0</v>
      </c>
    </row>
    <row r="715" customHeight="1" spans="1:23">
      <c r="A715" s="150" t="s">
        <v>1780</v>
      </c>
      <c r="B715" s="150" t="s">
        <v>1300</v>
      </c>
      <c r="C715" s="150" t="s">
        <v>1196</v>
      </c>
      <c r="D715" s="150" t="s">
        <v>1376</v>
      </c>
      <c r="E715" s="150" t="s">
        <v>1377</v>
      </c>
      <c r="F715" s="149">
        <v>14.27</v>
      </c>
      <c r="G715" s="149">
        <v>0</v>
      </c>
      <c r="H715" s="149">
        <v>0</v>
      </c>
      <c r="I715" s="199">
        <v>0</v>
      </c>
      <c r="J715" s="199">
        <v>0</v>
      </c>
      <c r="K715" s="149">
        <v>0</v>
      </c>
      <c r="L715" s="149">
        <v>0</v>
      </c>
      <c r="M715" s="149">
        <v>0</v>
      </c>
      <c r="N715" s="149">
        <v>0</v>
      </c>
      <c r="O715" s="149">
        <v>14.27</v>
      </c>
      <c r="P715" s="149">
        <v>0</v>
      </c>
      <c r="Q715" s="199">
        <v>0</v>
      </c>
      <c r="R715" s="199">
        <v>0</v>
      </c>
      <c r="S715" s="149">
        <v>0</v>
      </c>
      <c r="T715" s="149">
        <v>0</v>
      </c>
      <c r="U715" s="149">
        <v>0</v>
      </c>
      <c r="V715" s="149">
        <v>0</v>
      </c>
      <c r="W715" s="149">
        <v>0</v>
      </c>
    </row>
    <row r="716" customHeight="1" spans="1:23">
      <c r="A716" s="150"/>
      <c r="B716" s="150"/>
      <c r="C716" s="150"/>
      <c r="D716" s="150" t="s">
        <v>1279</v>
      </c>
      <c r="E716" s="150" t="s">
        <v>1280</v>
      </c>
      <c r="F716" s="149">
        <v>16.44</v>
      </c>
      <c r="G716" s="149">
        <v>0</v>
      </c>
      <c r="H716" s="149">
        <v>0</v>
      </c>
      <c r="I716" s="199">
        <v>0</v>
      </c>
      <c r="J716" s="199">
        <v>0</v>
      </c>
      <c r="K716" s="149">
        <v>0</v>
      </c>
      <c r="L716" s="149">
        <v>0</v>
      </c>
      <c r="M716" s="149">
        <v>0</v>
      </c>
      <c r="N716" s="149">
        <v>0</v>
      </c>
      <c r="O716" s="149">
        <v>16.44</v>
      </c>
      <c r="P716" s="149">
        <v>0</v>
      </c>
      <c r="Q716" s="199">
        <v>0</v>
      </c>
      <c r="R716" s="199">
        <v>0</v>
      </c>
      <c r="S716" s="149">
        <v>0</v>
      </c>
      <c r="T716" s="149">
        <v>0</v>
      </c>
      <c r="U716" s="149">
        <v>0</v>
      </c>
      <c r="V716" s="149">
        <v>0</v>
      </c>
      <c r="W716" s="149">
        <v>0</v>
      </c>
    </row>
    <row r="717" customHeight="1" spans="1:23">
      <c r="A717" s="150" t="s">
        <v>1780</v>
      </c>
      <c r="B717" s="150" t="s">
        <v>1300</v>
      </c>
      <c r="C717" s="150" t="s">
        <v>1196</v>
      </c>
      <c r="D717" s="150" t="s">
        <v>1281</v>
      </c>
      <c r="E717" s="150" t="s">
        <v>1282</v>
      </c>
      <c r="F717" s="149">
        <v>16.44</v>
      </c>
      <c r="G717" s="149">
        <v>0</v>
      </c>
      <c r="H717" s="149">
        <v>0</v>
      </c>
      <c r="I717" s="199">
        <v>0</v>
      </c>
      <c r="J717" s="199">
        <v>0</v>
      </c>
      <c r="K717" s="149">
        <v>0</v>
      </c>
      <c r="L717" s="149">
        <v>0</v>
      </c>
      <c r="M717" s="149">
        <v>0</v>
      </c>
      <c r="N717" s="149">
        <v>0</v>
      </c>
      <c r="O717" s="149">
        <v>16.44</v>
      </c>
      <c r="P717" s="149">
        <v>0</v>
      </c>
      <c r="Q717" s="199">
        <v>0</v>
      </c>
      <c r="R717" s="199">
        <v>0</v>
      </c>
      <c r="S717" s="149">
        <v>0</v>
      </c>
      <c r="T717" s="149">
        <v>0</v>
      </c>
      <c r="U717" s="149">
        <v>0</v>
      </c>
      <c r="V717" s="149">
        <v>0</v>
      </c>
      <c r="W717" s="149">
        <v>0</v>
      </c>
    </row>
    <row r="718" customHeight="1" spans="1:23">
      <c r="A718" s="150"/>
      <c r="B718" s="150"/>
      <c r="C718" s="150"/>
      <c r="D718" s="150" t="s">
        <v>1261</v>
      </c>
      <c r="E718" s="150" t="s">
        <v>1262</v>
      </c>
      <c r="F718" s="149">
        <v>18.13</v>
      </c>
      <c r="G718" s="149">
        <v>0</v>
      </c>
      <c r="H718" s="149">
        <v>0</v>
      </c>
      <c r="I718" s="199">
        <v>0</v>
      </c>
      <c r="J718" s="199">
        <v>0</v>
      </c>
      <c r="K718" s="149">
        <v>0</v>
      </c>
      <c r="L718" s="149">
        <v>0</v>
      </c>
      <c r="M718" s="149">
        <v>0</v>
      </c>
      <c r="N718" s="149">
        <v>0</v>
      </c>
      <c r="O718" s="149">
        <v>18.13</v>
      </c>
      <c r="P718" s="149">
        <v>0</v>
      </c>
      <c r="Q718" s="199">
        <v>0</v>
      </c>
      <c r="R718" s="199">
        <v>0</v>
      </c>
      <c r="S718" s="149">
        <v>0</v>
      </c>
      <c r="T718" s="149">
        <v>0</v>
      </c>
      <c r="U718" s="149">
        <v>0</v>
      </c>
      <c r="V718" s="149">
        <v>0</v>
      </c>
      <c r="W718" s="149">
        <v>0</v>
      </c>
    </row>
    <row r="719" customHeight="1" spans="1:23">
      <c r="A719" s="150" t="s">
        <v>1780</v>
      </c>
      <c r="B719" s="150" t="s">
        <v>1300</v>
      </c>
      <c r="C719" s="150" t="s">
        <v>1196</v>
      </c>
      <c r="D719" s="150" t="s">
        <v>1263</v>
      </c>
      <c r="E719" s="150" t="s">
        <v>1264</v>
      </c>
      <c r="F719" s="149">
        <v>18.13</v>
      </c>
      <c r="G719" s="149">
        <v>0</v>
      </c>
      <c r="H719" s="149">
        <v>0</v>
      </c>
      <c r="I719" s="199">
        <v>0</v>
      </c>
      <c r="J719" s="199">
        <v>0</v>
      </c>
      <c r="K719" s="149">
        <v>0</v>
      </c>
      <c r="L719" s="149">
        <v>0</v>
      </c>
      <c r="M719" s="149">
        <v>0</v>
      </c>
      <c r="N719" s="149">
        <v>0</v>
      </c>
      <c r="O719" s="149">
        <v>18.13</v>
      </c>
      <c r="P719" s="149">
        <v>0</v>
      </c>
      <c r="Q719" s="199">
        <v>0</v>
      </c>
      <c r="R719" s="199">
        <v>0</v>
      </c>
      <c r="S719" s="149">
        <v>0</v>
      </c>
      <c r="T719" s="149">
        <v>0</v>
      </c>
      <c r="U719" s="149">
        <v>0</v>
      </c>
      <c r="V719" s="149">
        <v>0</v>
      </c>
      <c r="W719" s="149">
        <v>0</v>
      </c>
    </row>
    <row r="720" customHeight="1" spans="1:23">
      <c r="A720" s="150"/>
      <c r="B720" s="150"/>
      <c r="C720" s="150"/>
      <c r="D720" s="150" t="s">
        <v>1322</v>
      </c>
      <c r="E720" s="150" t="s">
        <v>1323</v>
      </c>
      <c r="F720" s="149">
        <v>7.52</v>
      </c>
      <c r="G720" s="149">
        <v>0</v>
      </c>
      <c r="H720" s="149">
        <v>0</v>
      </c>
      <c r="I720" s="199">
        <v>0</v>
      </c>
      <c r="J720" s="199">
        <v>0</v>
      </c>
      <c r="K720" s="149">
        <v>0</v>
      </c>
      <c r="L720" s="149">
        <v>0</v>
      </c>
      <c r="M720" s="149">
        <v>0</v>
      </c>
      <c r="N720" s="149">
        <v>0</v>
      </c>
      <c r="O720" s="149">
        <v>7.52</v>
      </c>
      <c r="P720" s="149">
        <v>0</v>
      </c>
      <c r="Q720" s="199">
        <v>0</v>
      </c>
      <c r="R720" s="199">
        <v>0</v>
      </c>
      <c r="S720" s="149">
        <v>0</v>
      </c>
      <c r="T720" s="149">
        <v>0</v>
      </c>
      <c r="U720" s="149">
        <v>0</v>
      </c>
      <c r="V720" s="149">
        <v>0</v>
      </c>
      <c r="W720" s="149">
        <v>0</v>
      </c>
    </row>
    <row r="721" customHeight="1" spans="1:23">
      <c r="A721" s="150" t="s">
        <v>1780</v>
      </c>
      <c r="B721" s="150" t="s">
        <v>1300</v>
      </c>
      <c r="C721" s="150" t="s">
        <v>1196</v>
      </c>
      <c r="D721" s="150" t="s">
        <v>1325</v>
      </c>
      <c r="E721" s="150" t="s">
        <v>1326</v>
      </c>
      <c r="F721" s="149">
        <v>7.52</v>
      </c>
      <c r="G721" s="149">
        <v>0</v>
      </c>
      <c r="H721" s="149">
        <v>0</v>
      </c>
      <c r="I721" s="199">
        <v>0</v>
      </c>
      <c r="J721" s="199">
        <v>0</v>
      </c>
      <c r="K721" s="149">
        <v>0</v>
      </c>
      <c r="L721" s="149">
        <v>0</v>
      </c>
      <c r="M721" s="149">
        <v>0</v>
      </c>
      <c r="N721" s="149">
        <v>0</v>
      </c>
      <c r="O721" s="149">
        <v>7.52</v>
      </c>
      <c r="P721" s="149">
        <v>0</v>
      </c>
      <c r="Q721" s="199">
        <v>0</v>
      </c>
      <c r="R721" s="199">
        <v>0</v>
      </c>
      <c r="S721" s="149">
        <v>0</v>
      </c>
      <c r="T721" s="149">
        <v>0</v>
      </c>
      <c r="U721" s="149">
        <v>0</v>
      </c>
      <c r="V721" s="149">
        <v>0</v>
      </c>
      <c r="W721" s="149">
        <v>0</v>
      </c>
    </row>
    <row r="722" customHeight="1" spans="1:23">
      <c r="A722" s="150"/>
      <c r="B722" s="150"/>
      <c r="C722" s="150"/>
      <c r="D722" s="150" t="s">
        <v>1356</v>
      </c>
      <c r="E722" s="150" t="s">
        <v>1357</v>
      </c>
      <c r="F722" s="149">
        <v>6.31</v>
      </c>
      <c r="G722" s="149">
        <v>0</v>
      </c>
      <c r="H722" s="149">
        <v>0</v>
      </c>
      <c r="I722" s="199">
        <v>0</v>
      </c>
      <c r="J722" s="199">
        <v>0</v>
      </c>
      <c r="K722" s="149">
        <v>0</v>
      </c>
      <c r="L722" s="149">
        <v>0</v>
      </c>
      <c r="M722" s="149">
        <v>0</v>
      </c>
      <c r="N722" s="149">
        <v>0</v>
      </c>
      <c r="O722" s="149">
        <v>6.31</v>
      </c>
      <c r="P722" s="149">
        <v>0</v>
      </c>
      <c r="Q722" s="199">
        <v>0</v>
      </c>
      <c r="R722" s="199">
        <v>0</v>
      </c>
      <c r="S722" s="149">
        <v>0</v>
      </c>
      <c r="T722" s="149">
        <v>0</v>
      </c>
      <c r="U722" s="149">
        <v>0</v>
      </c>
      <c r="V722" s="149">
        <v>0</v>
      </c>
      <c r="W722" s="149">
        <v>0</v>
      </c>
    </row>
    <row r="723" customHeight="1" spans="1:23">
      <c r="A723" s="150" t="s">
        <v>1780</v>
      </c>
      <c r="B723" s="150" t="s">
        <v>1300</v>
      </c>
      <c r="C723" s="150" t="s">
        <v>1196</v>
      </c>
      <c r="D723" s="150" t="s">
        <v>1358</v>
      </c>
      <c r="E723" s="150" t="s">
        <v>1359</v>
      </c>
      <c r="F723" s="149">
        <v>6.31</v>
      </c>
      <c r="G723" s="149">
        <v>0</v>
      </c>
      <c r="H723" s="149">
        <v>0</v>
      </c>
      <c r="I723" s="199">
        <v>0</v>
      </c>
      <c r="J723" s="199">
        <v>0</v>
      </c>
      <c r="K723" s="149">
        <v>0</v>
      </c>
      <c r="L723" s="149">
        <v>0</v>
      </c>
      <c r="M723" s="149">
        <v>0</v>
      </c>
      <c r="N723" s="149">
        <v>0</v>
      </c>
      <c r="O723" s="149">
        <v>6.31</v>
      </c>
      <c r="P723" s="149">
        <v>0</v>
      </c>
      <c r="Q723" s="199">
        <v>0</v>
      </c>
      <c r="R723" s="199">
        <v>0</v>
      </c>
      <c r="S723" s="149">
        <v>0</v>
      </c>
      <c r="T723" s="149">
        <v>0</v>
      </c>
      <c r="U723" s="149">
        <v>0</v>
      </c>
      <c r="V723" s="149">
        <v>0</v>
      </c>
      <c r="W723" s="149">
        <v>0</v>
      </c>
    </row>
    <row r="724" customHeight="1" spans="1:23">
      <c r="A724" s="150"/>
      <c r="B724" s="150"/>
      <c r="C724" s="150"/>
      <c r="D724" s="150" t="s">
        <v>1332</v>
      </c>
      <c r="E724" s="150" t="s">
        <v>1333</v>
      </c>
      <c r="F724" s="149">
        <v>29.23</v>
      </c>
      <c r="G724" s="149">
        <v>0</v>
      </c>
      <c r="H724" s="149">
        <v>0</v>
      </c>
      <c r="I724" s="199">
        <v>0</v>
      </c>
      <c r="J724" s="199">
        <v>0</v>
      </c>
      <c r="K724" s="149">
        <v>0</v>
      </c>
      <c r="L724" s="149">
        <v>0</v>
      </c>
      <c r="M724" s="149">
        <v>0</v>
      </c>
      <c r="N724" s="149">
        <v>0</v>
      </c>
      <c r="O724" s="149">
        <v>29.23</v>
      </c>
      <c r="P724" s="149">
        <v>0</v>
      </c>
      <c r="Q724" s="199">
        <v>0</v>
      </c>
      <c r="R724" s="199">
        <v>0</v>
      </c>
      <c r="S724" s="149">
        <v>0</v>
      </c>
      <c r="T724" s="149">
        <v>0</v>
      </c>
      <c r="U724" s="149">
        <v>0</v>
      </c>
      <c r="V724" s="149">
        <v>0</v>
      </c>
      <c r="W724" s="149">
        <v>0</v>
      </c>
    </row>
    <row r="725" customHeight="1" spans="1:23">
      <c r="A725" s="150" t="s">
        <v>1780</v>
      </c>
      <c r="B725" s="150" t="s">
        <v>1300</v>
      </c>
      <c r="C725" s="150" t="s">
        <v>1196</v>
      </c>
      <c r="D725" s="150" t="s">
        <v>1367</v>
      </c>
      <c r="E725" s="150" t="s">
        <v>1368</v>
      </c>
      <c r="F725" s="149">
        <v>29.23</v>
      </c>
      <c r="G725" s="149">
        <v>0</v>
      </c>
      <c r="H725" s="149">
        <v>0</v>
      </c>
      <c r="I725" s="199">
        <v>0</v>
      </c>
      <c r="J725" s="199">
        <v>0</v>
      </c>
      <c r="K725" s="149">
        <v>0</v>
      </c>
      <c r="L725" s="149">
        <v>0</v>
      </c>
      <c r="M725" s="149">
        <v>0</v>
      </c>
      <c r="N725" s="149">
        <v>0</v>
      </c>
      <c r="O725" s="149">
        <v>29.23</v>
      </c>
      <c r="P725" s="149">
        <v>0</v>
      </c>
      <c r="Q725" s="199">
        <v>0</v>
      </c>
      <c r="R725" s="199">
        <v>0</v>
      </c>
      <c r="S725" s="149">
        <v>0</v>
      </c>
      <c r="T725" s="149">
        <v>0</v>
      </c>
      <c r="U725" s="149">
        <v>0</v>
      </c>
      <c r="V725" s="149">
        <v>0</v>
      </c>
      <c r="W725" s="149">
        <v>0</v>
      </c>
    </row>
    <row r="726" customHeight="1" spans="1:23">
      <c r="A726" s="150"/>
      <c r="B726" s="150"/>
      <c r="C726" s="150"/>
      <c r="D726" s="150" t="s">
        <v>1750</v>
      </c>
      <c r="E726" s="150" t="s">
        <v>1751</v>
      </c>
      <c r="F726" s="149">
        <v>12.24</v>
      </c>
      <c r="G726" s="149">
        <v>0</v>
      </c>
      <c r="H726" s="149">
        <v>0</v>
      </c>
      <c r="I726" s="199">
        <v>0</v>
      </c>
      <c r="J726" s="199">
        <v>0</v>
      </c>
      <c r="K726" s="149">
        <v>0</v>
      </c>
      <c r="L726" s="149">
        <v>0</v>
      </c>
      <c r="M726" s="149">
        <v>0</v>
      </c>
      <c r="N726" s="149">
        <v>0</v>
      </c>
      <c r="O726" s="149">
        <v>12.24</v>
      </c>
      <c r="P726" s="149">
        <v>0</v>
      </c>
      <c r="Q726" s="199">
        <v>0</v>
      </c>
      <c r="R726" s="199">
        <v>0</v>
      </c>
      <c r="S726" s="149">
        <v>0</v>
      </c>
      <c r="T726" s="149">
        <v>0</v>
      </c>
      <c r="U726" s="149">
        <v>0</v>
      </c>
      <c r="V726" s="149">
        <v>0</v>
      </c>
      <c r="W726" s="149">
        <v>0</v>
      </c>
    </row>
    <row r="727" customHeight="1" spans="1:23">
      <c r="A727" s="150" t="s">
        <v>1780</v>
      </c>
      <c r="B727" s="150" t="s">
        <v>1300</v>
      </c>
      <c r="C727" s="150" t="s">
        <v>1196</v>
      </c>
      <c r="D727" s="150" t="s">
        <v>1752</v>
      </c>
      <c r="E727" s="150" t="s">
        <v>1753</v>
      </c>
      <c r="F727" s="149">
        <v>12.24</v>
      </c>
      <c r="G727" s="149">
        <v>0</v>
      </c>
      <c r="H727" s="149">
        <v>0</v>
      </c>
      <c r="I727" s="199">
        <v>0</v>
      </c>
      <c r="J727" s="199">
        <v>0</v>
      </c>
      <c r="K727" s="149">
        <v>0</v>
      </c>
      <c r="L727" s="149">
        <v>0</v>
      </c>
      <c r="M727" s="149">
        <v>0</v>
      </c>
      <c r="N727" s="149">
        <v>0</v>
      </c>
      <c r="O727" s="149">
        <v>12.24</v>
      </c>
      <c r="P727" s="149">
        <v>0</v>
      </c>
      <c r="Q727" s="199">
        <v>0</v>
      </c>
      <c r="R727" s="199">
        <v>0</v>
      </c>
      <c r="S727" s="149">
        <v>0</v>
      </c>
      <c r="T727" s="149">
        <v>0</v>
      </c>
      <c r="U727" s="149">
        <v>0</v>
      </c>
      <c r="V727" s="149">
        <v>0</v>
      </c>
      <c r="W727" s="149">
        <v>0</v>
      </c>
    </row>
    <row r="728" customHeight="1" spans="1:23">
      <c r="A728" s="150"/>
      <c r="B728" s="150"/>
      <c r="C728" s="150"/>
      <c r="D728" s="150" t="s">
        <v>1403</v>
      </c>
      <c r="E728" s="150" t="s">
        <v>1404</v>
      </c>
      <c r="F728" s="149">
        <v>7.12</v>
      </c>
      <c r="G728" s="149">
        <v>0</v>
      </c>
      <c r="H728" s="149">
        <v>0</v>
      </c>
      <c r="I728" s="199">
        <v>0</v>
      </c>
      <c r="J728" s="199">
        <v>0</v>
      </c>
      <c r="K728" s="149">
        <v>0</v>
      </c>
      <c r="L728" s="149">
        <v>0</v>
      </c>
      <c r="M728" s="149">
        <v>0</v>
      </c>
      <c r="N728" s="149">
        <v>0</v>
      </c>
      <c r="O728" s="149">
        <v>7.12</v>
      </c>
      <c r="P728" s="149">
        <v>0</v>
      </c>
      <c r="Q728" s="199">
        <v>0</v>
      </c>
      <c r="R728" s="199">
        <v>0</v>
      </c>
      <c r="S728" s="149">
        <v>0</v>
      </c>
      <c r="T728" s="149">
        <v>0</v>
      </c>
      <c r="U728" s="149">
        <v>0</v>
      </c>
      <c r="V728" s="149">
        <v>0</v>
      </c>
      <c r="W728" s="149">
        <v>0</v>
      </c>
    </row>
    <row r="729" customHeight="1" spans="1:23">
      <c r="A729" s="150" t="s">
        <v>1780</v>
      </c>
      <c r="B729" s="150" t="s">
        <v>1300</v>
      </c>
      <c r="C729" s="150" t="s">
        <v>1196</v>
      </c>
      <c r="D729" s="150" t="s">
        <v>1406</v>
      </c>
      <c r="E729" s="150" t="s">
        <v>1407</v>
      </c>
      <c r="F729" s="149">
        <v>7.12</v>
      </c>
      <c r="G729" s="149">
        <v>0</v>
      </c>
      <c r="H729" s="149">
        <v>0</v>
      </c>
      <c r="I729" s="199">
        <v>0</v>
      </c>
      <c r="J729" s="199">
        <v>0</v>
      </c>
      <c r="K729" s="149">
        <v>0</v>
      </c>
      <c r="L729" s="149">
        <v>0</v>
      </c>
      <c r="M729" s="149">
        <v>0</v>
      </c>
      <c r="N729" s="149">
        <v>0</v>
      </c>
      <c r="O729" s="149">
        <v>7.12</v>
      </c>
      <c r="P729" s="149">
        <v>0</v>
      </c>
      <c r="Q729" s="199">
        <v>0</v>
      </c>
      <c r="R729" s="199">
        <v>0</v>
      </c>
      <c r="S729" s="149">
        <v>0</v>
      </c>
      <c r="T729" s="149">
        <v>0</v>
      </c>
      <c r="U729" s="149">
        <v>0</v>
      </c>
      <c r="V729" s="149">
        <v>0</v>
      </c>
      <c r="W729" s="149">
        <v>0</v>
      </c>
    </row>
    <row r="730" customHeight="1" spans="1:23">
      <c r="A730" s="150"/>
      <c r="B730" s="150"/>
      <c r="C730" s="150"/>
      <c r="D730" s="150" t="s">
        <v>1466</v>
      </c>
      <c r="E730" s="150" t="s">
        <v>1467</v>
      </c>
      <c r="F730" s="149">
        <v>139.64</v>
      </c>
      <c r="G730" s="149">
        <v>0</v>
      </c>
      <c r="H730" s="149">
        <v>0</v>
      </c>
      <c r="I730" s="199">
        <v>0</v>
      </c>
      <c r="J730" s="199">
        <v>0</v>
      </c>
      <c r="K730" s="149">
        <v>0</v>
      </c>
      <c r="L730" s="149">
        <v>0</v>
      </c>
      <c r="M730" s="149">
        <v>0</v>
      </c>
      <c r="N730" s="149">
        <v>0</v>
      </c>
      <c r="O730" s="149">
        <v>139.64</v>
      </c>
      <c r="P730" s="149">
        <v>0</v>
      </c>
      <c r="Q730" s="199">
        <v>0</v>
      </c>
      <c r="R730" s="199">
        <v>0</v>
      </c>
      <c r="S730" s="149">
        <v>0</v>
      </c>
      <c r="T730" s="149">
        <v>0</v>
      </c>
      <c r="U730" s="149">
        <v>0</v>
      </c>
      <c r="V730" s="149">
        <v>0</v>
      </c>
      <c r="W730" s="149">
        <v>0</v>
      </c>
    </row>
    <row r="731" customHeight="1" spans="1:23">
      <c r="A731" s="150" t="s">
        <v>1780</v>
      </c>
      <c r="B731" s="150" t="s">
        <v>1300</v>
      </c>
      <c r="C731" s="150" t="s">
        <v>1196</v>
      </c>
      <c r="D731" s="150" t="s">
        <v>1468</v>
      </c>
      <c r="E731" s="150" t="s">
        <v>1469</v>
      </c>
      <c r="F731" s="149">
        <v>139.64</v>
      </c>
      <c r="G731" s="149">
        <v>0</v>
      </c>
      <c r="H731" s="149">
        <v>0</v>
      </c>
      <c r="I731" s="199">
        <v>0</v>
      </c>
      <c r="J731" s="199">
        <v>0</v>
      </c>
      <c r="K731" s="149">
        <v>0</v>
      </c>
      <c r="L731" s="149">
        <v>0</v>
      </c>
      <c r="M731" s="149">
        <v>0</v>
      </c>
      <c r="N731" s="149">
        <v>0</v>
      </c>
      <c r="O731" s="149">
        <v>139.64</v>
      </c>
      <c r="P731" s="149">
        <v>0</v>
      </c>
      <c r="Q731" s="199">
        <v>0</v>
      </c>
      <c r="R731" s="199">
        <v>0</v>
      </c>
      <c r="S731" s="149">
        <v>0</v>
      </c>
      <c r="T731" s="149">
        <v>0</v>
      </c>
      <c r="U731" s="149">
        <v>0</v>
      </c>
      <c r="V731" s="149">
        <v>0</v>
      </c>
      <c r="W731" s="149">
        <v>0</v>
      </c>
    </row>
    <row r="732" customHeight="1" spans="1:23">
      <c r="A732" s="150"/>
      <c r="B732" s="150"/>
      <c r="C732" s="150"/>
      <c r="D732" s="150" t="s">
        <v>1499</v>
      </c>
      <c r="E732" s="150" t="s">
        <v>1500</v>
      </c>
      <c r="F732" s="149">
        <v>35.44</v>
      </c>
      <c r="G732" s="149">
        <v>0</v>
      </c>
      <c r="H732" s="149">
        <v>0</v>
      </c>
      <c r="I732" s="199">
        <v>0</v>
      </c>
      <c r="J732" s="199">
        <v>0</v>
      </c>
      <c r="K732" s="149">
        <v>0</v>
      </c>
      <c r="L732" s="149">
        <v>0</v>
      </c>
      <c r="M732" s="149">
        <v>0</v>
      </c>
      <c r="N732" s="149">
        <v>0</v>
      </c>
      <c r="O732" s="149">
        <v>35.44</v>
      </c>
      <c r="P732" s="149">
        <v>0</v>
      </c>
      <c r="Q732" s="199">
        <v>0</v>
      </c>
      <c r="R732" s="199">
        <v>0</v>
      </c>
      <c r="S732" s="149">
        <v>0</v>
      </c>
      <c r="T732" s="149">
        <v>0</v>
      </c>
      <c r="U732" s="149">
        <v>0</v>
      </c>
      <c r="V732" s="149">
        <v>0</v>
      </c>
      <c r="W732" s="149">
        <v>0</v>
      </c>
    </row>
    <row r="733" customHeight="1" spans="1:23">
      <c r="A733" s="150" t="s">
        <v>1780</v>
      </c>
      <c r="B733" s="150" t="s">
        <v>1300</v>
      </c>
      <c r="C733" s="150" t="s">
        <v>1196</v>
      </c>
      <c r="D733" s="150" t="s">
        <v>1501</v>
      </c>
      <c r="E733" s="150" t="s">
        <v>1502</v>
      </c>
      <c r="F733" s="149">
        <v>35.44</v>
      </c>
      <c r="G733" s="149">
        <v>0</v>
      </c>
      <c r="H733" s="149">
        <v>0</v>
      </c>
      <c r="I733" s="199">
        <v>0</v>
      </c>
      <c r="J733" s="199">
        <v>0</v>
      </c>
      <c r="K733" s="149">
        <v>0</v>
      </c>
      <c r="L733" s="149">
        <v>0</v>
      </c>
      <c r="M733" s="149">
        <v>0</v>
      </c>
      <c r="N733" s="149">
        <v>0</v>
      </c>
      <c r="O733" s="149">
        <v>35.44</v>
      </c>
      <c r="P733" s="149">
        <v>0</v>
      </c>
      <c r="Q733" s="199">
        <v>0</v>
      </c>
      <c r="R733" s="199">
        <v>0</v>
      </c>
      <c r="S733" s="149">
        <v>0</v>
      </c>
      <c r="T733" s="149">
        <v>0</v>
      </c>
      <c r="U733" s="149">
        <v>0</v>
      </c>
      <c r="V733" s="149">
        <v>0</v>
      </c>
      <c r="W733" s="149">
        <v>0</v>
      </c>
    </row>
    <row r="734" customHeight="1" spans="1:23">
      <c r="A734" s="150"/>
      <c r="B734" s="150"/>
      <c r="C734" s="150"/>
      <c r="D734" s="150" t="s">
        <v>1251</v>
      </c>
      <c r="E734" s="150" t="s">
        <v>1252</v>
      </c>
      <c r="F734" s="149">
        <v>11.48</v>
      </c>
      <c r="G734" s="149">
        <v>0</v>
      </c>
      <c r="H734" s="149">
        <v>0</v>
      </c>
      <c r="I734" s="199">
        <v>0</v>
      </c>
      <c r="J734" s="199">
        <v>0</v>
      </c>
      <c r="K734" s="149">
        <v>0</v>
      </c>
      <c r="L734" s="149">
        <v>0</v>
      </c>
      <c r="M734" s="149">
        <v>0</v>
      </c>
      <c r="N734" s="149">
        <v>0</v>
      </c>
      <c r="O734" s="149">
        <v>11.48</v>
      </c>
      <c r="P734" s="149">
        <v>0</v>
      </c>
      <c r="Q734" s="199">
        <v>0</v>
      </c>
      <c r="R734" s="199">
        <v>0</v>
      </c>
      <c r="S734" s="149">
        <v>0</v>
      </c>
      <c r="T734" s="149">
        <v>0</v>
      </c>
      <c r="U734" s="149">
        <v>0</v>
      </c>
      <c r="V734" s="149">
        <v>0</v>
      </c>
      <c r="W734" s="149">
        <v>0</v>
      </c>
    </row>
    <row r="735" customHeight="1" spans="1:23">
      <c r="A735" s="150" t="s">
        <v>1780</v>
      </c>
      <c r="B735" s="150" t="s">
        <v>1300</v>
      </c>
      <c r="C735" s="150" t="s">
        <v>1196</v>
      </c>
      <c r="D735" s="150" t="s">
        <v>1253</v>
      </c>
      <c r="E735" s="150" t="s">
        <v>1254</v>
      </c>
      <c r="F735" s="149">
        <v>11.48</v>
      </c>
      <c r="G735" s="149">
        <v>0</v>
      </c>
      <c r="H735" s="149">
        <v>0</v>
      </c>
      <c r="I735" s="199">
        <v>0</v>
      </c>
      <c r="J735" s="199">
        <v>0</v>
      </c>
      <c r="K735" s="149">
        <v>0</v>
      </c>
      <c r="L735" s="149">
        <v>0</v>
      </c>
      <c r="M735" s="149">
        <v>0</v>
      </c>
      <c r="N735" s="149">
        <v>0</v>
      </c>
      <c r="O735" s="149">
        <v>11.48</v>
      </c>
      <c r="P735" s="149">
        <v>0</v>
      </c>
      <c r="Q735" s="199">
        <v>0</v>
      </c>
      <c r="R735" s="199">
        <v>0</v>
      </c>
      <c r="S735" s="149">
        <v>0</v>
      </c>
      <c r="T735" s="149">
        <v>0</v>
      </c>
      <c r="U735" s="149">
        <v>0</v>
      </c>
      <c r="V735" s="149">
        <v>0</v>
      </c>
      <c r="W735" s="149">
        <v>0</v>
      </c>
    </row>
    <row r="736" customHeight="1" spans="1:23">
      <c r="A736" s="150"/>
      <c r="B736" s="150"/>
      <c r="C736" s="150"/>
      <c r="D736" s="150" t="s">
        <v>1213</v>
      </c>
      <c r="E736" s="150" t="s">
        <v>1214</v>
      </c>
      <c r="F736" s="149">
        <v>6.5</v>
      </c>
      <c r="G736" s="149">
        <v>0</v>
      </c>
      <c r="H736" s="149">
        <v>0</v>
      </c>
      <c r="I736" s="199">
        <v>0</v>
      </c>
      <c r="J736" s="199">
        <v>0</v>
      </c>
      <c r="K736" s="149">
        <v>0</v>
      </c>
      <c r="L736" s="149">
        <v>0</v>
      </c>
      <c r="M736" s="149">
        <v>0</v>
      </c>
      <c r="N736" s="149">
        <v>0</v>
      </c>
      <c r="O736" s="149">
        <v>6.5</v>
      </c>
      <c r="P736" s="149">
        <v>0</v>
      </c>
      <c r="Q736" s="199">
        <v>0</v>
      </c>
      <c r="R736" s="199">
        <v>0</v>
      </c>
      <c r="S736" s="149">
        <v>0</v>
      </c>
      <c r="T736" s="149">
        <v>0</v>
      </c>
      <c r="U736" s="149">
        <v>0</v>
      </c>
      <c r="V736" s="149">
        <v>0</v>
      </c>
      <c r="W736" s="149">
        <v>0</v>
      </c>
    </row>
    <row r="737" customHeight="1" spans="1:23">
      <c r="A737" s="150" t="s">
        <v>1780</v>
      </c>
      <c r="B737" s="150" t="s">
        <v>1300</v>
      </c>
      <c r="C737" s="150" t="s">
        <v>1196</v>
      </c>
      <c r="D737" s="150" t="s">
        <v>1215</v>
      </c>
      <c r="E737" s="150" t="s">
        <v>1216</v>
      </c>
      <c r="F737" s="149">
        <v>6.5</v>
      </c>
      <c r="G737" s="149">
        <v>0</v>
      </c>
      <c r="H737" s="149">
        <v>0</v>
      </c>
      <c r="I737" s="199">
        <v>0</v>
      </c>
      <c r="J737" s="199">
        <v>0</v>
      </c>
      <c r="K737" s="149">
        <v>0</v>
      </c>
      <c r="L737" s="149">
        <v>0</v>
      </c>
      <c r="M737" s="149">
        <v>0</v>
      </c>
      <c r="N737" s="149">
        <v>0</v>
      </c>
      <c r="O737" s="149">
        <v>6.5</v>
      </c>
      <c r="P737" s="149">
        <v>0</v>
      </c>
      <c r="Q737" s="199">
        <v>0</v>
      </c>
      <c r="R737" s="199">
        <v>0</v>
      </c>
      <c r="S737" s="149">
        <v>0</v>
      </c>
      <c r="T737" s="149">
        <v>0</v>
      </c>
      <c r="U737" s="149">
        <v>0</v>
      </c>
      <c r="V737" s="149">
        <v>0</v>
      </c>
      <c r="W737" s="149">
        <v>0</v>
      </c>
    </row>
    <row r="738" customHeight="1" spans="1:23">
      <c r="A738" s="150"/>
      <c r="B738" s="150"/>
      <c r="C738" s="150"/>
      <c r="D738" s="150" t="s">
        <v>1415</v>
      </c>
      <c r="E738" s="150" t="s">
        <v>1416</v>
      </c>
      <c r="F738" s="149">
        <v>5.22</v>
      </c>
      <c r="G738" s="149">
        <v>0</v>
      </c>
      <c r="H738" s="149">
        <v>0</v>
      </c>
      <c r="I738" s="199">
        <v>0</v>
      </c>
      <c r="J738" s="199">
        <v>0</v>
      </c>
      <c r="K738" s="149">
        <v>0</v>
      </c>
      <c r="L738" s="149">
        <v>0</v>
      </c>
      <c r="M738" s="149">
        <v>0</v>
      </c>
      <c r="N738" s="149">
        <v>0</v>
      </c>
      <c r="O738" s="149">
        <v>5.22</v>
      </c>
      <c r="P738" s="149">
        <v>0</v>
      </c>
      <c r="Q738" s="199">
        <v>0</v>
      </c>
      <c r="R738" s="199">
        <v>0</v>
      </c>
      <c r="S738" s="149">
        <v>0</v>
      </c>
      <c r="T738" s="149">
        <v>0</v>
      </c>
      <c r="U738" s="149">
        <v>0</v>
      </c>
      <c r="V738" s="149">
        <v>0</v>
      </c>
      <c r="W738" s="149">
        <v>0</v>
      </c>
    </row>
    <row r="739" customHeight="1" spans="1:23">
      <c r="A739" s="150" t="s">
        <v>1780</v>
      </c>
      <c r="B739" s="150" t="s">
        <v>1300</v>
      </c>
      <c r="C739" s="150" t="s">
        <v>1196</v>
      </c>
      <c r="D739" s="150" t="s">
        <v>1418</v>
      </c>
      <c r="E739" s="150" t="s">
        <v>1419</v>
      </c>
      <c r="F739" s="149">
        <v>5.22</v>
      </c>
      <c r="G739" s="149">
        <v>0</v>
      </c>
      <c r="H739" s="149">
        <v>0</v>
      </c>
      <c r="I739" s="199">
        <v>0</v>
      </c>
      <c r="J739" s="199">
        <v>0</v>
      </c>
      <c r="K739" s="149">
        <v>0</v>
      </c>
      <c r="L739" s="149">
        <v>0</v>
      </c>
      <c r="M739" s="149">
        <v>0</v>
      </c>
      <c r="N739" s="149">
        <v>0</v>
      </c>
      <c r="O739" s="149">
        <v>5.22</v>
      </c>
      <c r="P739" s="149">
        <v>0</v>
      </c>
      <c r="Q739" s="199">
        <v>0</v>
      </c>
      <c r="R739" s="199">
        <v>0</v>
      </c>
      <c r="S739" s="149">
        <v>0</v>
      </c>
      <c r="T739" s="149">
        <v>0</v>
      </c>
      <c r="U739" s="149">
        <v>0</v>
      </c>
      <c r="V739" s="149">
        <v>0</v>
      </c>
      <c r="W739" s="149">
        <v>0</v>
      </c>
    </row>
    <row r="740" customHeight="1" spans="1:23">
      <c r="A740" s="150"/>
      <c r="B740" s="150"/>
      <c r="C740" s="150"/>
      <c r="D740" s="150" t="s">
        <v>1431</v>
      </c>
      <c r="E740" s="150" t="s">
        <v>1432</v>
      </c>
      <c r="F740" s="149">
        <v>31.93</v>
      </c>
      <c r="G740" s="149">
        <v>0</v>
      </c>
      <c r="H740" s="149">
        <v>0</v>
      </c>
      <c r="I740" s="199">
        <v>0</v>
      </c>
      <c r="J740" s="199">
        <v>0</v>
      </c>
      <c r="K740" s="149">
        <v>0</v>
      </c>
      <c r="L740" s="149">
        <v>0</v>
      </c>
      <c r="M740" s="149">
        <v>0</v>
      </c>
      <c r="N740" s="149">
        <v>0</v>
      </c>
      <c r="O740" s="149">
        <v>31.93</v>
      </c>
      <c r="P740" s="149">
        <v>0</v>
      </c>
      <c r="Q740" s="199">
        <v>0</v>
      </c>
      <c r="R740" s="199">
        <v>0</v>
      </c>
      <c r="S740" s="149">
        <v>0</v>
      </c>
      <c r="T740" s="149">
        <v>0</v>
      </c>
      <c r="U740" s="149">
        <v>0</v>
      </c>
      <c r="V740" s="149">
        <v>0</v>
      </c>
      <c r="W740" s="149">
        <v>0</v>
      </c>
    </row>
    <row r="741" customHeight="1" spans="1:23">
      <c r="A741" s="150" t="s">
        <v>1780</v>
      </c>
      <c r="B741" s="150" t="s">
        <v>1300</v>
      </c>
      <c r="C741" s="150" t="s">
        <v>1196</v>
      </c>
      <c r="D741" s="150" t="s">
        <v>1434</v>
      </c>
      <c r="E741" s="150" t="s">
        <v>1435</v>
      </c>
      <c r="F741" s="149">
        <v>31.93</v>
      </c>
      <c r="G741" s="149">
        <v>0</v>
      </c>
      <c r="H741" s="149">
        <v>0</v>
      </c>
      <c r="I741" s="199">
        <v>0</v>
      </c>
      <c r="J741" s="199">
        <v>0</v>
      </c>
      <c r="K741" s="149">
        <v>0</v>
      </c>
      <c r="L741" s="149">
        <v>0</v>
      </c>
      <c r="M741" s="149">
        <v>0</v>
      </c>
      <c r="N741" s="149">
        <v>0</v>
      </c>
      <c r="O741" s="149">
        <v>31.93</v>
      </c>
      <c r="P741" s="149">
        <v>0</v>
      </c>
      <c r="Q741" s="199">
        <v>0</v>
      </c>
      <c r="R741" s="199">
        <v>0</v>
      </c>
      <c r="S741" s="149">
        <v>0</v>
      </c>
      <c r="T741" s="149">
        <v>0</v>
      </c>
      <c r="U741" s="149">
        <v>0</v>
      </c>
      <c r="V741" s="149">
        <v>0</v>
      </c>
      <c r="W741" s="149">
        <v>0</v>
      </c>
    </row>
    <row r="742" customHeight="1" spans="1:23">
      <c r="A742" s="150"/>
      <c r="B742" s="150"/>
      <c r="C742" s="150"/>
      <c r="D742" s="150" t="s">
        <v>1529</v>
      </c>
      <c r="E742" s="150" t="s">
        <v>1530</v>
      </c>
      <c r="F742" s="149">
        <v>17.73</v>
      </c>
      <c r="G742" s="149">
        <v>0</v>
      </c>
      <c r="H742" s="149">
        <v>0</v>
      </c>
      <c r="I742" s="199">
        <v>0</v>
      </c>
      <c r="J742" s="199">
        <v>0</v>
      </c>
      <c r="K742" s="149">
        <v>0</v>
      </c>
      <c r="L742" s="149">
        <v>0</v>
      </c>
      <c r="M742" s="149">
        <v>0</v>
      </c>
      <c r="N742" s="149">
        <v>0</v>
      </c>
      <c r="O742" s="149">
        <v>17.73</v>
      </c>
      <c r="P742" s="149">
        <v>0</v>
      </c>
      <c r="Q742" s="199">
        <v>0</v>
      </c>
      <c r="R742" s="199">
        <v>0</v>
      </c>
      <c r="S742" s="149">
        <v>0</v>
      </c>
      <c r="T742" s="149">
        <v>0</v>
      </c>
      <c r="U742" s="149">
        <v>0</v>
      </c>
      <c r="V742" s="149">
        <v>0</v>
      </c>
      <c r="W742" s="149">
        <v>0</v>
      </c>
    </row>
    <row r="743" customHeight="1" spans="1:23">
      <c r="A743" s="150" t="s">
        <v>1780</v>
      </c>
      <c r="B743" s="150" t="s">
        <v>1300</v>
      </c>
      <c r="C743" s="150" t="s">
        <v>1196</v>
      </c>
      <c r="D743" s="150" t="s">
        <v>1531</v>
      </c>
      <c r="E743" s="150" t="s">
        <v>1532</v>
      </c>
      <c r="F743" s="149">
        <v>17.73</v>
      </c>
      <c r="G743" s="149">
        <v>0</v>
      </c>
      <c r="H743" s="149">
        <v>0</v>
      </c>
      <c r="I743" s="199">
        <v>0</v>
      </c>
      <c r="J743" s="199">
        <v>0</v>
      </c>
      <c r="K743" s="149">
        <v>0</v>
      </c>
      <c r="L743" s="149">
        <v>0</v>
      </c>
      <c r="M743" s="149">
        <v>0</v>
      </c>
      <c r="N743" s="149">
        <v>0</v>
      </c>
      <c r="O743" s="149">
        <v>17.73</v>
      </c>
      <c r="P743" s="149">
        <v>0</v>
      </c>
      <c r="Q743" s="199">
        <v>0</v>
      </c>
      <c r="R743" s="199">
        <v>0</v>
      </c>
      <c r="S743" s="149">
        <v>0</v>
      </c>
      <c r="T743" s="149">
        <v>0</v>
      </c>
      <c r="U743" s="149">
        <v>0</v>
      </c>
      <c r="V743" s="149">
        <v>0</v>
      </c>
      <c r="W743" s="149">
        <v>0</v>
      </c>
    </row>
    <row r="744" customHeight="1" spans="1:23">
      <c r="A744" s="150"/>
      <c r="B744" s="150"/>
      <c r="C744" s="150"/>
      <c r="D744" s="150" t="s">
        <v>1553</v>
      </c>
      <c r="E744" s="150" t="s">
        <v>1554</v>
      </c>
      <c r="F744" s="149">
        <v>7.32</v>
      </c>
      <c r="G744" s="149">
        <v>0</v>
      </c>
      <c r="H744" s="149">
        <v>0</v>
      </c>
      <c r="I744" s="199">
        <v>0</v>
      </c>
      <c r="J744" s="199">
        <v>0</v>
      </c>
      <c r="K744" s="149">
        <v>0</v>
      </c>
      <c r="L744" s="149">
        <v>0</v>
      </c>
      <c r="M744" s="149">
        <v>0</v>
      </c>
      <c r="N744" s="149">
        <v>0</v>
      </c>
      <c r="O744" s="149">
        <v>7.32</v>
      </c>
      <c r="P744" s="149">
        <v>0</v>
      </c>
      <c r="Q744" s="199">
        <v>0</v>
      </c>
      <c r="R744" s="199">
        <v>0</v>
      </c>
      <c r="S744" s="149">
        <v>0</v>
      </c>
      <c r="T744" s="149">
        <v>0</v>
      </c>
      <c r="U744" s="149">
        <v>0</v>
      </c>
      <c r="V744" s="149">
        <v>0</v>
      </c>
      <c r="W744" s="149">
        <v>0</v>
      </c>
    </row>
    <row r="745" customHeight="1" spans="1:23">
      <c r="A745" s="150" t="s">
        <v>1780</v>
      </c>
      <c r="B745" s="150" t="s">
        <v>1300</v>
      </c>
      <c r="C745" s="150" t="s">
        <v>1196</v>
      </c>
      <c r="D745" s="150" t="s">
        <v>1555</v>
      </c>
      <c r="E745" s="150" t="s">
        <v>1556</v>
      </c>
      <c r="F745" s="149">
        <v>7.32</v>
      </c>
      <c r="G745" s="149">
        <v>0</v>
      </c>
      <c r="H745" s="149">
        <v>0</v>
      </c>
      <c r="I745" s="199">
        <v>0</v>
      </c>
      <c r="J745" s="199">
        <v>0</v>
      </c>
      <c r="K745" s="149">
        <v>0</v>
      </c>
      <c r="L745" s="149">
        <v>0</v>
      </c>
      <c r="M745" s="149">
        <v>0</v>
      </c>
      <c r="N745" s="149">
        <v>0</v>
      </c>
      <c r="O745" s="149">
        <v>7.32</v>
      </c>
      <c r="P745" s="149">
        <v>0</v>
      </c>
      <c r="Q745" s="199">
        <v>0</v>
      </c>
      <c r="R745" s="199">
        <v>0</v>
      </c>
      <c r="S745" s="149">
        <v>0</v>
      </c>
      <c r="T745" s="149">
        <v>0</v>
      </c>
      <c r="U745" s="149">
        <v>0</v>
      </c>
      <c r="V745" s="149">
        <v>0</v>
      </c>
      <c r="W745" s="149">
        <v>0</v>
      </c>
    </row>
    <row r="746" customHeight="1" spans="1:23">
      <c r="A746" s="150"/>
      <c r="B746" s="150"/>
      <c r="C746" s="150"/>
      <c r="D746" s="150" t="s">
        <v>1536</v>
      </c>
      <c r="E746" s="150" t="s">
        <v>1537</v>
      </c>
      <c r="F746" s="149">
        <v>11.15</v>
      </c>
      <c r="G746" s="149">
        <v>0</v>
      </c>
      <c r="H746" s="149">
        <v>0</v>
      </c>
      <c r="I746" s="199">
        <v>0</v>
      </c>
      <c r="J746" s="199">
        <v>0</v>
      </c>
      <c r="K746" s="149">
        <v>0</v>
      </c>
      <c r="L746" s="149">
        <v>0</v>
      </c>
      <c r="M746" s="149">
        <v>0</v>
      </c>
      <c r="N746" s="149">
        <v>0</v>
      </c>
      <c r="O746" s="149">
        <v>11.15</v>
      </c>
      <c r="P746" s="149">
        <v>0</v>
      </c>
      <c r="Q746" s="199">
        <v>0</v>
      </c>
      <c r="R746" s="199">
        <v>0</v>
      </c>
      <c r="S746" s="149">
        <v>0</v>
      </c>
      <c r="T746" s="149">
        <v>0</v>
      </c>
      <c r="U746" s="149">
        <v>0</v>
      </c>
      <c r="V746" s="149">
        <v>0</v>
      </c>
      <c r="W746" s="149">
        <v>0</v>
      </c>
    </row>
    <row r="747" customHeight="1" spans="1:23">
      <c r="A747" s="150" t="s">
        <v>1780</v>
      </c>
      <c r="B747" s="150" t="s">
        <v>1300</v>
      </c>
      <c r="C747" s="150" t="s">
        <v>1196</v>
      </c>
      <c r="D747" s="150" t="s">
        <v>1538</v>
      </c>
      <c r="E747" s="150" t="s">
        <v>1539</v>
      </c>
      <c r="F747" s="149">
        <v>11.15</v>
      </c>
      <c r="G747" s="149">
        <v>0</v>
      </c>
      <c r="H747" s="149">
        <v>0</v>
      </c>
      <c r="I747" s="199">
        <v>0</v>
      </c>
      <c r="J747" s="199">
        <v>0</v>
      </c>
      <c r="K747" s="149">
        <v>0</v>
      </c>
      <c r="L747" s="149">
        <v>0</v>
      </c>
      <c r="M747" s="149">
        <v>0</v>
      </c>
      <c r="N747" s="149">
        <v>0</v>
      </c>
      <c r="O747" s="149">
        <v>11.15</v>
      </c>
      <c r="P747" s="149">
        <v>0</v>
      </c>
      <c r="Q747" s="199">
        <v>0</v>
      </c>
      <c r="R747" s="199">
        <v>0</v>
      </c>
      <c r="S747" s="149">
        <v>0</v>
      </c>
      <c r="T747" s="149">
        <v>0</v>
      </c>
      <c r="U747" s="149">
        <v>0</v>
      </c>
      <c r="V747" s="149">
        <v>0</v>
      </c>
      <c r="W747" s="149">
        <v>0</v>
      </c>
    </row>
    <row r="748" customHeight="1" spans="1:23">
      <c r="A748" s="150"/>
      <c r="B748" s="150"/>
      <c r="C748" s="150"/>
      <c r="D748" s="150" t="s">
        <v>1567</v>
      </c>
      <c r="E748" s="150" t="s">
        <v>1568</v>
      </c>
      <c r="F748" s="149">
        <v>14.83</v>
      </c>
      <c r="G748" s="149">
        <v>0</v>
      </c>
      <c r="H748" s="149">
        <v>0</v>
      </c>
      <c r="I748" s="199">
        <v>0</v>
      </c>
      <c r="J748" s="199">
        <v>0</v>
      </c>
      <c r="K748" s="149">
        <v>0</v>
      </c>
      <c r="L748" s="149">
        <v>0</v>
      </c>
      <c r="M748" s="149">
        <v>0</v>
      </c>
      <c r="N748" s="149">
        <v>0</v>
      </c>
      <c r="O748" s="149">
        <v>14.83</v>
      </c>
      <c r="P748" s="149">
        <v>0</v>
      </c>
      <c r="Q748" s="199">
        <v>0</v>
      </c>
      <c r="R748" s="199">
        <v>0</v>
      </c>
      <c r="S748" s="149">
        <v>0</v>
      </c>
      <c r="T748" s="149">
        <v>0</v>
      </c>
      <c r="U748" s="149">
        <v>0</v>
      </c>
      <c r="V748" s="149">
        <v>0</v>
      </c>
      <c r="W748" s="149">
        <v>0</v>
      </c>
    </row>
    <row r="749" customHeight="1" spans="1:23">
      <c r="A749" s="150" t="s">
        <v>1780</v>
      </c>
      <c r="B749" s="150" t="s">
        <v>1300</v>
      </c>
      <c r="C749" s="150" t="s">
        <v>1196</v>
      </c>
      <c r="D749" s="150" t="s">
        <v>1569</v>
      </c>
      <c r="E749" s="150" t="s">
        <v>1570</v>
      </c>
      <c r="F749" s="149">
        <v>14.83</v>
      </c>
      <c r="G749" s="149">
        <v>0</v>
      </c>
      <c r="H749" s="149">
        <v>0</v>
      </c>
      <c r="I749" s="199">
        <v>0</v>
      </c>
      <c r="J749" s="199">
        <v>0</v>
      </c>
      <c r="K749" s="149">
        <v>0</v>
      </c>
      <c r="L749" s="149">
        <v>0</v>
      </c>
      <c r="M749" s="149">
        <v>0</v>
      </c>
      <c r="N749" s="149">
        <v>0</v>
      </c>
      <c r="O749" s="149">
        <v>14.83</v>
      </c>
      <c r="P749" s="149">
        <v>0</v>
      </c>
      <c r="Q749" s="199">
        <v>0</v>
      </c>
      <c r="R749" s="199">
        <v>0</v>
      </c>
      <c r="S749" s="149">
        <v>0</v>
      </c>
      <c r="T749" s="149">
        <v>0</v>
      </c>
      <c r="U749" s="149">
        <v>0</v>
      </c>
      <c r="V749" s="149">
        <v>0</v>
      </c>
      <c r="W749" s="149">
        <v>0</v>
      </c>
    </row>
    <row r="750" customHeight="1" spans="1:23">
      <c r="A750" s="150"/>
      <c r="B750" s="150"/>
      <c r="C750" s="150"/>
      <c r="D750" s="150" t="s">
        <v>1626</v>
      </c>
      <c r="E750" s="150" t="s">
        <v>1627</v>
      </c>
      <c r="F750" s="149">
        <v>3.26</v>
      </c>
      <c r="G750" s="149">
        <v>0</v>
      </c>
      <c r="H750" s="149">
        <v>0</v>
      </c>
      <c r="I750" s="199">
        <v>0</v>
      </c>
      <c r="J750" s="199">
        <v>0</v>
      </c>
      <c r="K750" s="149">
        <v>0</v>
      </c>
      <c r="L750" s="149">
        <v>0</v>
      </c>
      <c r="M750" s="149">
        <v>0</v>
      </c>
      <c r="N750" s="149">
        <v>0</v>
      </c>
      <c r="O750" s="149">
        <v>3.26</v>
      </c>
      <c r="P750" s="149">
        <v>0</v>
      </c>
      <c r="Q750" s="199">
        <v>0</v>
      </c>
      <c r="R750" s="199">
        <v>0</v>
      </c>
      <c r="S750" s="149">
        <v>0</v>
      </c>
      <c r="T750" s="149">
        <v>0</v>
      </c>
      <c r="U750" s="149">
        <v>0</v>
      </c>
      <c r="V750" s="149">
        <v>0</v>
      </c>
      <c r="W750" s="149">
        <v>0</v>
      </c>
    </row>
    <row r="751" customHeight="1" spans="1:23">
      <c r="A751" s="150" t="s">
        <v>1780</v>
      </c>
      <c r="B751" s="150" t="s">
        <v>1300</v>
      </c>
      <c r="C751" s="150" t="s">
        <v>1196</v>
      </c>
      <c r="D751" s="150" t="s">
        <v>1628</v>
      </c>
      <c r="E751" s="150" t="s">
        <v>1629</v>
      </c>
      <c r="F751" s="149">
        <v>3.26</v>
      </c>
      <c r="G751" s="149">
        <v>0</v>
      </c>
      <c r="H751" s="149">
        <v>0</v>
      </c>
      <c r="I751" s="199">
        <v>0</v>
      </c>
      <c r="J751" s="199">
        <v>0</v>
      </c>
      <c r="K751" s="149">
        <v>0</v>
      </c>
      <c r="L751" s="149">
        <v>0</v>
      </c>
      <c r="M751" s="149">
        <v>0</v>
      </c>
      <c r="N751" s="149">
        <v>0</v>
      </c>
      <c r="O751" s="149">
        <v>3.26</v>
      </c>
      <c r="P751" s="149">
        <v>0</v>
      </c>
      <c r="Q751" s="199">
        <v>0</v>
      </c>
      <c r="R751" s="199">
        <v>0</v>
      </c>
      <c r="S751" s="149">
        <v>0</v>
      </c>
      <c r="T751" s="149">
        <v>0</v>
      </c>
      <c r="U751" s="149">
        <v>0</v>
      </c>
      <c r="V751" s="149">
        <v>0</v>
      </c>
      <c r="W751" s="149">
        <v>0</v>
      </c>
    </row>
    <row r="752" customHeight="1" spans="1:23">
      <c r="A752" s="150"/>
      <c r="B752" s="150"/>
      <c r="C752" s="150"/>
      <c r="D752" s="150" t="s">
        <v>1423</v>
      </c>
      <c r="E752" s="150" t="s">
        <v>1424</v>
      </c>
      <c r="F752" s="149">
        <v>3.51</v>
      </c>
      <c r="G752" s="149">
        <v>0</v>
      </c>
      <c r="H752" s="149">
        <v>0</v>
      </c>
      <c r="I752" s="199">
        <v>0</v>
      </c>
      <c r="J752" s="199">
        <v>0</v>
      </c>
      <c r="K752" s="149">
        <v>0</v>
      </c>
      <c r="L752" s="149">
        <v>0</v>
      </c>
      <c r="M752" s="149">
        <v>0</v>
      </c>
      <c r="N752" s="149">
        <v>0</v>
      </c>
      <c r="O752" s="149">
        <v>3.51</v>
      </c>
      <c r="P752" s="149">
        <v>0</v>
      </c>
      <c r="Q752" s="199">
        <v>0</v>
      </c>
      <c r="R752" s="199">
        <v>0</v>
      </c>
      <c r="S752" s="149">
        <v>0</v>
      </c>
      <c r="T752" s="149">
        <v>0</v>
      </c>
      <c r="U752" s="149">
        <v>0</v>
      </c>
      <c r="V752" s="149">
        <v>0</v>
      </c>
      <c r="W752" s="149">
        <v>0</v>
      </c>
    </row>
    <row r="753" customHeight="1" spans="1:23">
      <c r="A753" s="150" t="s">
        <v>1780</v>
      </c>
      <c r="B753" s="150" t="s">
        <v>1300</v>
      </c>
      <c r="C753" s="150" t="s">
        <v>1196</v>
      </c>
      <c r="D753" s="150" t="s">
        <v>1426</v>
      </c>
      <c r="E753" s="150" t="s">
        <v>1427</v>
      </c>
      <c r="F753" s="149">
        <v>3.51</v>
      </c>
      <c r="G753" s="149">
        <v>0</v>
      </c>
      <c r="H753" s="149">
        <v>0</v>
      </c>
      <c r="I753" s="199">
        <v>0</v>
      </c>
      <c r="J753" s="199">
        <v>0</v>
      </c>
      <c r="K753" s="149">
        <v>0</v>
      </c>
      <c r="L753" s="149">
        <v>0</v>
      </c>
      <c r="M753" s="149">
        <v>0</v>
      </c>
      <c r="N753" s="149">
        <v>0</v>
      </c>
      <c r="O753" s="149">
        <v>3.51</v>
      </c>
      <c r="P753" s="149">
        <v>0</v>
      </c>
      <c r="Q753" s="199">
        <v>0</v>
      </c>
      <c r="R753" s="199">
        <v>0</v>
      </c>
      <c r="S753" s="149">
        <v>0</v>
      </c>
      <c r="T753" s="149">
        <v>0</v>
      </c>
      <c r="U753" s="149">
        <v>0</v>
      </c>
      <c r="V753" s="149">
        <v>0</v>
      </c>
      <c r="W753" s="149">
        <v>0</v>
      </c>
    </row>
    <row r="754" customHeight="1" spans="1:23">
      <c r="A754" s="150"/>
      <c r="B754" s="150"/>
      <c r="C754" s="150"/>
      <c r="D754" s="150" t="s">
        <v>1392</v>
      </c>
      <c r="E754" s="150" t="s">
        <v>1393</v>
      </c>
      <c r="F754" s="149">
        <v>15.45</v>
      </c>
      <c r="G754" s="149">
        <v>0</v>
      </c>
      <c r="H754" s="149">
        <v>0</v>
      </c>
      <c r="I754" s="199">
        <v>0</v>
      </c>
      <c r="J754" s="199">
        <v>0</v>
      </c>
      <c r="K754" s="149">
        <v>0</v>
      </c>
      <c r="L754" s="149">
        <v>0</v>
      </c>
      <c r="M754" s="149">
        <v>0</v>
      </c>
      <c r="N754" s="149">
        <v>0</v>
      </c>
      <c r="O754" s="149">
        <v>15.45</v>
      </c>
      <c r="P754" s="149">
        <v>0</v>
      </c>
      <c r="Q754" s="199">
        <v>0</v>
      </c>
      <c r="R754" s="199">
        <v>0</v>
      </c>
      <c r="S754" s="149">
        <v>0</v>
      </c>
      <c r="T754" s="149">
        <v>0</v>
      </c>
      <c r="U754" s="149">
        <v>0</v>
      </c>
      <c r="V754" s="149">
        <v>0</v>
      </c>
      <c r="W754" s="149">
        <v>0</v>
      </c>
    </row>
    <row r="755" customHeight="1" spans="1:23">
      <c r="A755" s="150" t="s">
        <v>1780</v>
      </c>
      <c r="B755" s="150" t="s">
        <v>1300</v>
      </c>
      <c r="C755" s="150" t="s">
        <v>1196</v>
      </c>
      <c r="D755" s="150" t="s">
        <v>1395</v>
      </c>
      <c r="E755" s="150" t="s">
        <v>1396</v>
      </c>
      <c r="F755" s="149">
        <v>15.45</v>
      </c>
      <c r="G755" s="149">
        <v>0</v>
      </c>
      <c r="H755" s="149">
        <v>0</v>
      </c>
      <c r="I755" s="199">
        <v>0</v>
      </c>
      <c r="J755" s="199">
        <v>0</v>
      </c>
      <c r="K755" s="149">
        <v>0</v>
      </c>
      <c r="L755" s="149">
        <v>0</v>
      </c>
      <c r="M755" s="149">
        <v>0</v>
      </c>
      <c r="N755" s="149">
        <v>0</v>
      </c>
      <c r="O755" s="149">
        <v>15.45</v>
      </c>
      <c r="P755" s="149">
        <v>0</v>
      </c>
      <c r="Q755" s="199">
        <v>0</v>
      </c>
      <c r="R755" s="199">
        <v>0</v>
      </c>
      <c r="S755" s="149">
        <v>0</v>
      </c>
      <c r="T755" s="149">
        <v>0</v>
      </c>
      <c r="U755" s="149">
        <v>0</v>
      </c>
      <c r="V755" s="149">
        <v>0</v>
      </c>
      <c r="W755" s="149">
        <v>0</v>
      </c>
    </row>
    <row r="756" customHeight="1" spans="1:23">
      <c r="A756" s="150"/>
      <c r="B756" s="150"/>
      <c r="C756" s="150"/>
      <c r="D756" s="150" t="s">
        <v>1571</v>
      </c>
      <c r="E756" s="150" t="s">
        <v>1572</v>
      </c>
      <c r="F756" s="149">
        <v>14.03</v>
      </c>
      <c r="G756" s="149">
        <v>0</v>
      </c>
      <c r="H756" s="149">
        <v>0</v>
      </c>
      <c r="I756" s="199">
        <v>0</v>
      </c>
      <c r="J756" s="199">
        <v>0</v>
      </c>
      <c r="K756" s="149">
        <v>0</v>
      </c>
      <c r="L756" s="149">
        <v>0</v>
      </c>
      <c r="M756" s="149">
        <v>0</v>
      </c>
      <c r="N756" s="149">
        <v>0</v>
      </c>
      <c r="O756" s="149">
        <v>14.03</v>
      </c>
      <c r="P756" s="149">
        <v>0</v>
      </c>
      <c r="Q756" s="199">
        <v>0</v>
      </c>
      <c r="R756" s="199">
        <v>0</v>
      </c>
      <c r="S756" s="149">
        <v>0</v>
      </c>
      <c r="T756" s="149">
        <v>0</v>
      </c>
      <c r="U756" s="149">
        <v>0</v>
      </c>
      <c r="V756" s="149">
        <v>0</v>
      </c>
      <c r="W756" s="149">
        <v>0</v>
      </c>
    </row>
    <row r="757" customHeight="1" spans="1:23">
      <c r="A757" s="150" t="s">
        <v>1780</v>
      </c>
      <c r="B757" s="150" t="s">
        <v>1300</v>
      </c>
      <c r="C757" s="150" t="s">
        <v>1196</v>
      </c>
      <c r="D757" s="150" t="s">
        <v>1573</v>
      </c>
      <c r="E757" s="150" t="s">
        <v>1574</v>
      </c>
      <c r="F757" s="149">
        <v>14.03</v>
      </c>
      <c r="G757" s="149">
        <v>0</v>
      </c>
      <c r="H757" s="149">
        <v>0</v>
      </c>
      <c r="I757" s="199">
        <v>0</v>
      </c>
      <c r="J757" s="199">
        <v>0</v>
      </c>
      <c r="K757" s="149">
        <v>0</v>
      </c>
      <c r="L757" s="149">
        <v>0</v>
      </c>
      <c r="M757" s="149">
        <v>0</v>
      </c>
      <c r="N757" s="149">
        <v>0</v>
      </c>
      <c r="O757" s="149">
        <v>14.03</v>
      </c>
      <c r="P757" s="149">
        <v>0</v>
      </c>
      <c r="Q757" s="199">
        <v>0</v>
      </c>
      <c r="R757" s="199">
        <v>0</v>
      </c>
      <c r="S757" s="149">
        <v>0</v>
      </c>
      <c r="T757" s="149">
        <v>0</v>
      </c>
      <c r="U757" s="149">
        <v>0</v>
      </c>
      <c r="V757" s="149">
        <v>0</v>
      </c>
      <c r="W757" s="149">
        <v>0</v>
      </c>
    </row>
    <row r="758" customHeight="1" spans="1:23">
      <c r="A758" s="150"/>
      <c r="B758" s="150"/>
      <c r="C758" s="150"/>
      <c r="D758" s="150" t="s">
        <v>1630</v>
      </c>
      <c r="E758" s="150" t="s">
        <v>1631</v>
      </c>
      <c r="F758" s="149">
        <v>14.1</v>
      </c>
      <c r="G758" s="149">
        <v>0</v>
      </c>
      <c r="H758" s="149">
        <v>0</v>
      </c>
      <c r="I758" s="199">
        <v>0</v>
      </c>
      <c r="J758" s="199">
        <v>0</v>
      </c>
      <c r="K758" s="149">
        <v>0</v>
      </c>
      <c r="L758" s="149">
        <v>0</v>
      </c>
      <c r="M758" s="149">
        <v>0</v>
      </c>
      <c r="N758" s="149">
        <v>0</v>
      </c>
      <c r="O758" s="149">
        <v>14.1</v>
      </c>
      <c r="P758" s="149">
        <v>0</v>
      </c>
      <c r="Q758" s="199">
        <v>0</v>
      </c>
      <c r="R758" s="199">
        <v>0</v>
      </c>
      <c r="S758" s="149">
        <v>0</v>
      </c>
      <c r="T758" s="149">
        <v>0</v>
      </c>
      <c r="U758" s="149">
        <v>0</v>
      </c>
      <c r="V758" s="149">
        <v>0</v>
      </c>
      <c r="W758" s="149">
        <v>0</v>
      </c>
    </row>
    <row r="759" customHeight="1" spans="1:23">
      <c r="A759" s="150" t="s">
        <v>1780</v>
      </c>
      <c r="B759" s="150" t="s">
        <v>1300</v>
      </c>
      <c r="C759" s="150" t="s">
        <v>1196</v>
      </c>
      <c r="D759" s="150" t="s">
        <v>1632</v>
      </c>
      <c r="E759" s="150" t="s">
        <v>1633</v>
      </c>
      <c r="F759" s="149">
        <v>14.1</v>
      </c>
      <c r="G759" s="149">
        <v>0</v>
      </c>
      <c r="H759" s="149">
        <v>0</v>
      </c>
      <c r="I759" s="199">
        <v>0</v>
      </c>
      <c r="J759" s="199">
        <v>0</v>
      </c>
      <c r="K759" s="149">
        <v>0</v>
      </c>
      <c r="L759" s="149">
        <v>0</v>
      </c>
      <c r="M759" s="149">
        <v>0</v>
      </c>
      <c r="N759" s="149">
        <v>0</v>
      </c>
      <c r="O759" s="149">
        <v>14.1</v>
      </c>
      <c r="P759" s="149">
        <v>0</v>
      </c>
      <c r="Q759" s="199">
        <v>0</v>
      </c>
      <c r="R759" s="199">
        <v>0</v>
      </c>
      <c r="S759" s="149">
        <v>0</v>
      </c>
      <c r="T759" s="149">
        <v>0</v>
      </c>
      <c r="U759" s="149">
        <v>0</v>
      </c>
      <c r="V759" s="149">
        <v>0</v>
      </c>
      <c r="W759" s="149">
        <v>0</v>
      </c>
    </row>
    <row r="760" customHeight="1" spans="1:23">
      <c r="A760" s="150"/>
      <c r="B760" s="150"/>
      <c r="C760" s="150"/>
      <c r="D760" s="150" t="s">
        <v>1634</v>
      </c>
      <c r="E760" s="150" t="s">
        <v>1635</v>
      </c>
      <c r="F760" s="149">
        <v>22.96</v>
      </c>
      <c r="G760" s="149">
        <v>0</v>
      </c>
      <c r="H760" s="149">
        <v>0</v>
      </c>
      <c r="I760" s="199">
        <v>0</v>
      </c>
      <c r="J760" s="199">
        <v>0</v>
      </c>
      <c r="K760" s="149">
        <v>0</v>
      </c>
      <c r="L760" s="149">
        <v>0</v>
      </c>
      <c r="M760" s="149">
        <v>0</v>
      </c>
      <c r="N760" s="149">
        <v>0</v>
      </c>
      <c r="O760" s="149">
        <v>22.96</v>
      </c>
      <c r="P760" s="149">
        <v>0</v>
      </c>
      <c r="Q760" s="199">
        <v>0</v>
      </c>
      <c r="R760" s="199">
        <v>0</v>
      </c>
      <c r="S760" s="149">
        <v>0</v>
      </c>
      <c r="T760" s="149">
        <v>0</v>
      </c>
      <c r="U760" s="149">
        <v>0</v>
      </c>
      <c r="V760" s="149">
        <v>0</v>
      </c>
      <c r="W760" s="149">
        <v>0</v>
      </c>
    </row>
    <row r="761" customHeight="1" spans="1:23">
      <c r="A761" s="150" t="s">
        <v>1780</v>
      </c>
      <c r="B761" s="150" t="s">
        <v>1300</v>
      </c>
      <c r="C761" s="150" t="s">
        <v>1196</v>
      </c>
      <c r="D761" s="150" t="s">
        <v>1636</v>
      </c>
      <c r="E761" s="150" t="s">
        <v>1637</v>
      </c>
      <c r="F761" s="149">
        <v>18.32</v>
      </c>
      <c r="G761" s="149">
        <v>0</v>
      </c>
      <c r="H761" s="149">
        <v>0</v>
      </c>
      <c r="I761" s="199">
        <v>0</v>
      </c>
      <c r="J761" s="199">
        <v>0</v>
      </c>
      <c r="K761" s="149">
        <v>0</v>
      </c>
      <c r="L761" s="149">
        <v>0</v>
      </c>
      <c r="M761" s="149">
        <v>0</v>
      </c>
      <c r="N761" s="149">
        <v>0</v>
      </c>
      <c r="O761" s="149">
        <v>18.32</v>
      </c>
      <c r="P761" s="149">
        <v>0</v>
      </c>
      <c r="Q761" s="199">
        <v>0</v>
      </c>
      <c r="R761" s="199">
        <v>0</v>
      </c>
      <c r="S761" s="149">
        <v>0</v>
      </c>
      <c r="T761" s="149">
        <v>0</v>
      </c>
      <c r="U761" s="149">
        <v>0</v>
      </c>
      <c r="V761" s="149">
        <v>0</v>
      </c>
      <c r="W761" s="149">
        <v>0</v>
      </c>
    </row>
    <row r="762" customHeight="1" spans="1:23">
      <c r="A762" s="150" t="s">
        <v>1780</v>
      </c>
      <c r="B762" s="150" t="s">
        <v>1300</v>
      </c>
      <c r="C762" s="150" t="s">
        <v>1196</v>
      </c>
      <c r="D762" s="150" t="s">
        <v>1638</v>
      </c>
      <c r="E762" s="150" t="s">
        <v>1639</v>
      </c>
      <c r="F762" s="149">
        <v>1.43</v>
      </c>
      <c r="G762" s="149">
        <v>0</v>
      </c>
      <c r="H762" s="149">
        <v>0</v>
      </c>
      <c r="I762" s="199">
        <v>0</v>
      </c>
      <c r="J762" s="199">
        <v>0</v>
      </c>
      <c r="K762" s="149">
        <v>0</v>
      </c>
      <c r="L762" s="149">
        <v>0</v>
      </c>
      <c r="M762" s="149">
        <v>0</v>
      </c>
      <c r="N762" s="149">
        <v>0</v>
      </c>
      <c r="O762" s="149">
        <v>1.43</v>
      </c>
      <c r="P762" s="149">
        <v>0</v>
      </c>
      <c r="Q762" s="199">
        <v>0</v>
      </c>
      <c r="R762" s="199">
        <v>0</v>
      </c>
      <c r="S762" s="149">
        <v>0</v>
      </c>
      <c r="T762" s="149">
        <v>0</v>
      </c>
      <c r="U762" s="149">
        <v>0</v>
      </c>
      <c r="V762" s="149">
        <v>0</v>
      </c>
      <c r="W762" s="149">
        <v>0</v>
      </c>
    </row>
    <row r="763" customHeight="1" spans="1:23">
      <c r="A763" s="150" t="s">
        <v>1780</v>
      </c>
      <c r="B763" s="150" t="s">
        <v>1300</v>
      </c>
      <c r="C763" s="150" t="s">
        <v>1196</v>
      </c>
      <c r="D763" s="150" t="s">
        <v>1642</v>
      </c>
      <c r="E763" s="150" t="s">
        <v>1643</v>
      </c>
      <c r="F763" s="149">
        <v>1.26</v>
      </c>
      <c r="G763" s="149">
        <v>0</v>
      </c>
      <c r="H763" s="149">
        <v>0</v>
      </c>
      <c r="I763" s="199">
        <v>0</v>
      </c>
      <c r="J763" s="199">
        <v>0</v>
      </c>
      <c r="K763" s="149">
        <v>0</v>
      </c>
      <c r="L763" s="149">
        <v>0</v>
      </c>
      <c r="M763" s="149">
        <v>0</v>
      </c>
      <c r="N763" s="149">
        <v>0</v>
      </c>
      <c r="O763" s="149">
        <v>1.26</v>
      </c>
      <c r="P763" s="149">
        <v>0</v>
      </c>
      <c r="Q763" s="199">
        <v>0</v>
      </c>
      <c r="R763" s="199">
        <v>0</v>
      </c>
      <c r="S763" s="149">
        <v>0</v>
      </c>
      <c r="T763" s="149">
        <v>0</v>
      </c>
      <c r="U763" s="149">
        <v>0</v>
      </c>
      <c r="V763" s="149">
        <v>0</v>
      </c>
      <c r="W763" s="149">
        <v>0</v>
      </c>
    </row>
    <row r="764" customHeight="1" spans="1:23">
      <c r="A764" s="150" t="s">
        <v>1780</v>
      </c>
      <c r="B764" s="150" t="s">
        <v>1300</v>
      </c>
      <c r="C764" s="150" t="s">
        <v>1196</v>
      </c>
      <c r="D764" s="150" t="s">
        <v>1644</v>
      </c>
      <c r="E764" s="150" t="s">
        <v>1645</v>
      </c>
      <c r="F764" s="149">
        <v>1.95</v>
      </c>
      <c r="G764" s="149">
        <v>0</v>
      </c>
      <c r="H764" s="149">
        <v>0</v>
      </c>
      <c r="I764" s="199">
        <v>0</v>
      </c>
      <c r="J764" s="199">
        <v>0</v>
      </c>
      <c r="K764" s="149">
        <v>0</v>
      </c>
      <c r="L764" s="149">
        <v>0</v>
      </c>
      <c r="M764" s="149">
        <v>0</v>
      </c>
      <c r="N764" s="149">
        <v>0</v>
      </c>
      <c r="O764" s="149">
        <v>1.95</v>
      </c>
      <c r="P764" s="149">
        <v>0</v>
      </c>
      <c r="Q764" s="199">
        <v>0</v>
      </c>
      <c r="R764" s="199">
        <v>0</v>
      </c>
      <c r="S764" s="149">
        <v>0</v>
      </c>
      <c r="T764" s="149">
        <v>0</v>
      </c>
      <c r="U764" s="149">
        <v>0</v>
      </c>
      <c r="V764" s="149">
        <v>0</v>
      </c>
      <c r="W764" s="149">
        <v>0</v>
      </c>
    </row>
    <row r="765" customHeight="1" spans="1:23">
      <c r="A765" s="150"/>
      <c r="B765" s="150"/>
      <c r="C765" s="150"/>
      <c r="D765" s="150" t="s">
        <v>1648</v>
      </c>
      <c r="E765" s="150" t="s">
        <v>1649</v>
      </c>
      <c r="F765" s="149">
        <v>21.09</v>
      </c>
      <c r="G765" s="149">
        <v>0</v>
      </c>
      <c r="H765" s="149">
        <v>0</v>
      </c>
      <c r="I765" s="199">
        <v>0</v>
      </c>
      <c r="J765" s="199">
        <v>0</v>
      </c>
      <c r="K765" s="149">
        <v>0</v>
      </c>
      <c r="L765" s="149">
        <v>0</v>
      </c>
      <c r="M765" s="149">
        <v>0</v>
      </c>
      <c r="N765" s="149">
        <v>0</v>
      </c>
      <c r="O765" s="149">
        <v>21.09</v>
      </c>
      <c r="P765" s="149">
        <v>0</v>
      </c>
      <c r="Q765" s="199">
        <v>0</v>
      </c>
      <c r="R765" s="199">
        <v>0</v>
      </c>
      <c r="S765" s="149">
        <v>0</v>
      </c>
      <c r="T765" s="149">
        <v>0</v>
      </c>
      <c r="U765" s="149">
        <v>0</v>
      </c>
      <c r="V765" s="149">
        <v>0</v>
      </c>
      <c r="W765" s="149">
        <v>0</v>
      </c>
    </row>
    <row r="766" customHeight="1" spans="1:23">
      <c r="A766" s="150" t="s">
        <v>1780</v>
      </c>
      <c r="B766" s="150" t="s">
        <v>1300</v>
      </c>
      <c r="C766" s="150" t="s">
        <v>1196</v>
      </c>
      <c r="D766" s="150" t="s">
        <v>1650</v>
      </c>
      <c r="E766" s="150" t="s">
        <v>1651</v>
      </c>
      <c r="F766" s="149">
        <v>12.82</v>
      </c>
      <c r="G766" s="149">
        <v>0</v>
      </c>
      <c r="H766" s="149">
        <v>0</v>
      </c>
      <c r="I766" s="199">
        <v>0</v>
      </c>
      <c r="J766" s="199">
        <v>0</v>
      </c>
      <c r="K766" s="149">
        <v>0</v>
      </c>
      <c r="L766" s="149">
        <v>0</v>
      </c>
      <c r="M766" s="149">
        <v>0</v>
      </c>
      <c r="N766" s="149">
        <v>0</v>
      </c>
      <c r="O766" s="149">
        <v>12.82</v>
      </c>
      <c r="P766" s="149">
        <v>0</v>
      </c>
      <c r="Q766" s="199">
        <v>0</v>
      </c>
      <c r="R766" s="199">
        <v>0</v>
      </c>
      <c r="S766" s="149">
        <v>0</v>
      </c>
      <c r="T766" s="149">
        <v>0</v>
      </c>
      <c r="U766" s="149">
        <v>0</v>
      </c>
      <c r="V766" s="149">
        <v>0</v>
      </c>
      <c r="W766" s="149">
        <v>0</v>
      </c>
    </row>
    <row r="767" customHeight="1" spans="1:23">
      <c r="A767" s="150" t="s">
        <v>1780</v>
      </c>
      <c r="B767" s="150" t="s">
        <v>1300</v>
      </c>
      <c r="C767" s="150" t="s">
        <v>1196</v>
      </c>
      <c r="D767" s="150" t="s">
        <v>1654</v>
      </c>
      <c r="E767" s="150" t="s">
        <v>1655</v>
      </c>
      <c r="F767" s="149">
        <v>0.55</v>
      </c>
      <c r="G767" s="149">
        <v>0</v>
      </c>
      <c r="H767" s="149">
        <v>0</v>
      </c>
      <c r="I767" s="199">
        <v>0</v>
      </c>
      <c r="J767" s="199">
        <v>0</v>
      </c>
      <c r="K767" s="149">
        <v>0</v>
      </c>
      <c r="L767" s="149">
        <v>0</v>
      </c>
      <c r="M767" s="149">
        <v>0</v>
      </c>
      <c r="N767" s="149">
        <v>0</v>
      </c>
      <c r="O767" s="149">
        <v>0.55</v>
      </c>
      <c r="P767" s="149">
        <v>0</v>
      </c>
      <c r="Q767" s="199">
        <v>0</v>
      </c>
      <c r="R767" s="199">
        <v>0</v>
      </c>
      <c r="S767" s="149">
        <v>0</v>
      </c>
      <c r="T767" s="149">
        <v>0</v>
      </c>
      <c r="U767" s="149">
        <v>0</v>
      </c>
      <c r="V767" s="149">
        <v>0</v>
      </c>
      <c r="W767" s="149">
        <v>0</v>
      </c>
    </row>
    <row r="768" customHeight="1" spans="1:23">
      <c r="A768" s="150" t="s">
        <v>1780</v>
      </c>
      <c r="B768" s="150" t="s">
        <v>1300</v>
      </c>
      <c r="C768" s="150" t="s">
        <v>1196</v>
      </c>
      <c r="D768" s="150" t="s">
        <v>1658</v>
      </c>
      <c r="E768" s="150" t="s">
        <v>1659</v>
      </c>
      <c r="F768" s="149">
        <v>3.88</v>
      </c>
      <c r="G768" s="149">
        <v>0</v>
      </c>
      <c r="H768" s="149">
        <v>0</v>
      </c>
      <c r="I768" s="199">
        <v>0</v>
      </c>
      <c r="J768" s="199">
        <v>0</v>
      </c>
      <c r="K768" s="149">
        <v>0</v>
      </c>
      <c r="L768" s="149">
        <v>0</v>
      </c>
      <c r="M768" s="149">
        <v>0</v>
      </c>
      <c r="N768" s="149">
        <v>0</v>
      </c>
      <c r="O768" s="149">
        <v>3.88</v>
      </c>
      <c r="P768" s="149">
        <v>0</v>
      </c>
      <c r="Q768" s="199">
        <v>0</v>
      </c>
      <c r="R768" s="199">
        <v>0</v>
      </c>
      <c r="S768" s="149">
        <v>0</v>
      </c>
      <c r="T768" s="149">
        <v>0</v>
      </c>
      <c r="U768" s="149">
        <v>0</v>
      </c>
      <c r="V768" s="149">
        <v>0</v>
      </c>
      <c r="W768" s="149">
        <v>0</v>
      </c>
    </row>
    <row r="769" customHeight="1" spans="1:23">
      <c r="A769" s="150" t="s">
        <v>1780</v>
      </c>
      <c r="B769" s="150" t="s">
        <v>1300</v>
      </c>
      <c r="C769" s="150" t="s">
        <v>1196</v>
      </c>
      <c r="D769" s="150" t="s">
        <v>1660</v>
      </c>
      <c r="E769" s="150" t="s">
        <v>1661</v>
      </c>
      <c r="F769" s="149">
        <v>3.84</v>
      </c>
      <c r="G769" s="149">
        <v>0</v>
      </c>
      <c r="H769" s="149">
        <v>0</v>
      </c>
      <c r="I769" s="199">
        <v>0</v>
      </c>
      <c r="J769" s="199">
        <v>0</v>
      </c>
      <c r="K769" s="149">
        <v>0</v>
      </c>
      <c r="L769" s="149">
        <v>0</v>
      </c>
      <c r="M769" s="149">
        <v>0</v>
      </c>
      <c r="N769" s="149">
        <v>0</v>
      </c>
      <c r="O769" s="149">
        <v>3.84</v>
      </c>
      <c r="P769" s="149">
        <v>0</v>
      </c>
      <c r="Q769" s="199">
        <v>0</v>
      </c>
      <c r="R769" s="199">
        <v>0</v>
      </c>
      <c r="S769" s="149">
        <v>0</v>
      </c>
      <c r="T769" s="149">
        <v>0</v>
      </c>
      <c r="U769" s="149">
        <v>0</v>
      </c>
      <c r="V769" s="149">
        <v>0</v>
      </c>
      <c r="W769" s="149">
        <v>0</v>
      </c>
    </row>
    <row r="770" customHeight="1" spans="1:23">
      <c r="A770" s="150"/>
      <c r="B770" s="150"/>
      <c r="C770" s="150"/>
      <c r="D770" s="150" t="s">
        <v>1662</v>
      </c>
      <c r="E770" s="150" t="s">
        <v>1663</v>
      </c>
      <c r="F770" s="149">
        <v>13.28</v>
      </c>
      <c r="G770" s="149">
        <v>0</v>
      </c>
      <c r="H770" s="149">
        <v>0</v>
      </c>
      <c r="I770" s="199">
        <v>0</v>
      </c>
      <c r="J770" s="199">
        <v>0</v>
      </c>
      <c r="K770" s="149">
        <v>0</v>
      </c>
      <c r="L770" s="149">
        <v>0</v>
      </c>
      <c r="M770" s="149">
        <v>0</v>
      </c>
      <c r="N770" s="149">
        <v>0</v>
      </c>
      <c r="O770" s="149">
        <v>13.28</v>
      </c>
      <c r="P770" s="149">
        <v>0</v>
      </c>
      <c r="Q770" s="199">
        <v>0</v>
      </c>
      <c r="R770" s="199">
        <v>0</v>
      </c>
      <c r="S770" s="149">
        <v>0</v>
      </c>
      <c r="T770" s="149">
        <v>0</v>
      </c>
      <c r="U770" s="149">
        <v>0</v>
      </c>
      <c r="V770" s="149">
        <v>0</v>
      </c>
      <c r="W770" s="149">
        <v>0</v>
      </c>
    </row>
    <row r="771" customHeight="1" spans="1:23">
      <c r="A771" s="150" t="s">
        <v>1780</v>
      </c>
      <c r="B771" s="150" t="s">
        <v>1300</v>
      </c>
      <c r="C771" s="150" t="s">
        <v>1196</v>
      </c>
      <c r="D771" s="150" t="s">
        <v>1664</v>
      </c>
      <c r="E771" s="150" t="s">
        <v>1665</v>
      </c>
      <c r="F771" s="149">
        <v>13.28</v>
      </c>
      <c r="G771" s="149">
        <v>0</v>
      </c>
      <c r="H771" s="149">
        <v>0</v>
      </c>
      <c r="I771" s="199">
        <v>0</v>
      </c>
      <c r="J771" s="199">
        <v>0</v>
      </c>
      <c r="K771" s="149">
        <v>0</v>
      </c>
      <c r="L771" s="149">
        <v>0</v>
      </c>
      <c r="M771" s="149">
        <v>0</v>
      </c>
      <c r="N771" s="149">
        <v>0</v>
      </c>
      <c r="O771" s="149">
        <v>13.28</v>
      </c>
      <c r="P771" s="149">
        <v>0</v>
      </c>
      <c r="Q771" s="199">
        <v>0</v>
      </c>
      <c r="R771" s="199">
        <v>0</v>
      </c>
      <c r="S771" s="149">
        <v>0</v>
      </c>
      <c r="T771" s="149">
        <v>0</v>
      </c>
      <c r="U771" s="149">
        <v>0</v>
      </c>
      <c r="V771" s="149">
        <v>0</v>
      </c>
      <c r="W771" s="149">
        <v>0</v>
      </c>
    </row>
    <row r="772" customHeight="1" spans="1:23">
      <c r="A772" s="150"/>
      <c r="B772" s="150"/>
      <c r="C772" s="150"/>
      <c r="D772" s="150" t="s">
        <v>1672</v>
      </c>
      <c r="E772" s="150" t="s">
        <v>1673</v>
      </c>
      <c r="F772" s="149">
        <v>1.2</v>
      </c>
      <c r="G772" s="149">
        <v>0</v>
      </c>
      <c r="H772" s="149">
        <v>0</v>
      </c>
      <c r="I772" s="199">
        <v>0</v>
      </c>
      <c r="J772" s="199">
        <v>0</v>
      </c>
      <c r="K772" s="149">
        <v>0</v>
      </c>
      <c r="L772" s="149">
        <v>0</v>
      </c>
      <c r="M772" s="149">
        <v>0</v>
      </c>
      <c r="N772" s="149">
        <v>0</v>
      </c>
      <c r="O772" s="149">
        <v>1.2</v>
      </c>
      <c r="P772" s="149">
        <v>0</v>
      </c>
      <c r="Q772" s="199">
        <v>0</v>
      </c>
      <c r="R772" s="199">
        <v>0</v>
      </c>
      <c r="S772" s="149">
        <v>0</v>
      </c>
      <c r="T772" s="149">
        <v>0</v>
      </c>
      <c r="U772" s="149">
        <v>0</v>
      </c>
      <c r="V772" s="149">
        <v>0</v>
      </c>
      <c r="W772" s="149">
        <v>0</v>
      </c>
    </row>
    <row r="773" customHeight="1" spans="1:23">
      <c r="A773" s="150" t="s">
        <v>1780</v>
      </c>
      <c r="B773" s="150" t="s">
        <v>1300</v>
      </c>
      <c r="C773" s="150" t="s">
        <v>1196</v>
      </c>
      <c r="D773" s="150" t="s">
        <v>1674</v>
      </c>
      <c r="E773" s="150" t="s">
        <v>1675</v>
      </c>
      <c r="F773" s="149">
        <v>1.2</v>
      </c>
      <c r="G773" s="149">
        <v>0</v>
      </c>
      <c r="H773" s="149">
        <v>0</v>
      </c>
      <c r="I773" s="199">
        <v>0</v>
      </c>
      <c r="J773" s="199">
        <v>0</v>
      </c>
      <c r="K773" s="149">
        <v>0</v>
      </c>
      <c r="L773" s="149">
        <v>0</v>
      </c>
      <c r="M773" s="149">
        <v>0</v>
      </c>
      <c r="N773" s="149">
        <v>0</v>
      </c>
      <c r="O773" s="149">
        <v>1.2</v>
      </c>
      <c r="P773" s="149">
        <v>0</v>
      </c>
      <c r="Q773" s="199">
        <v>0</v>
      </c>
      <c r="R773" s="199">
        <v>0</v>
      </c>
      <c r="S773" s="149">
        <v>0</v>
      </c>
      <c r="T773" s="149">
        <v>0</v>
      </c>
      <c r="U773" s="149">
        <v>0</v>
      </c>
      <c r="V773" s="149">
        <v>0</v>
      </c>
      <c r="W773" s="149">
        <v>0</v>
      </c>
    </row>
    <row r="774" customHeight="1" spans="1:23">
      <c r="A774" s="150"/>
      <c r="B774" s="150"/>
      <c r="C774" s="150"/>
      <c r="D774" s="150" t="s">
        <v>1289</v>
      </c>
      <c r="E774" s="150" t="s">
        <v>1290</v>
      </c>
      <c r="F774" s="149">
        <v>23.76</v>
      </c>
      <c r="G774" s="149">
        <v>0</v>
      </c>
      <c r="H774" s="149">
        <v>0</v>
      </c>
      <c r="I774" s="199">
        <v>0</v>
      </c>
      <c r="J774" s="199">
        <v>0</v>
      </c>
      <c r="K774" s="149">
        <v>0</v>
      </c>
      <c r="L774" s="149">
        <v>0</v>
      </c>
      <c r="M774" s="149">
        <v>0</v>
      </c>
      <c r="N774" s="149">
        <v>0</v>
      </c>
      <c r="O774" s="149">
        <v>23.76</v>
      </c>
      <c r="P774" s="149">
        <v>0</v>
      </c>
      <c r="Q774" s="199">
        <v>0</v>
      </c>
      <c r="R774" s="199">
        <v>0</v>
      </c>
      <c r="S774" s="149">
        <v>0</v>
      </c>
      <c r="T774" s="149">
        <v>0</v>
      </c>
      <c r="U774" s="149">
        <v>0</v>
      </c>
      <c r="V774" s="149">
        <v>0</v>
      </c>
      <c r="W774" s="149">
        <v>0</v>
      </c>
    </row>
    <row r="775" customHeight="1" spans="1:23">
      <c r="A775" s="150" t="s">
        <v>1780</v>
      </c>
      <c r="B775" s="150" t="s">
        <v>1300</v>
      </c>
      <c r="C775" s="150" t="s">
        <v>1196</v>
      </c>
      <c r="D775" s="150" t="s">
        <v>1292</v>
      </c>
      <c r="E775" s="150" t="s">
        <v>1293</v>
      </c>
      <c r="F775" s="149">
        <v>23.76</v>
      </c>
      <c r="G775" s="149">
        <v>0</v>
      </c>
      <c r="H775" s="149">
        <v>0</v>
      </c>
      <c r="I775" s="199">
        <v>0</v>
      </c>
      <c r="J775" s="199">
        <v>0</v>
      </c>
      <c r="K775" s="149">
        <v>0</v>
      </c>
      <c r="L775" s="149">
        <v>0</v>
      </c>
      <c r="M775" s="149">
        <v>0</v>
      </c>
      <c r="N775" s="149">
        <v>0</v>
      </c>
      <c r="O775" s="149">
        <v>23.76</v>
      </c>
      <c r="P775" s="149">
        <v>0</v>
      </c>
      <c r="Q775" s="199">
        <v>0</v>
      </c>
      <c r="R775" s="199">
        <v>0</v>
      </c>
      <c r="S775" s="149">
        <v>0</v>
      </c>
      <c r="T775" s="149">
        <v>0</v>
      </c>
      <c r="U775" s="149">
        <v>0</v>
      </c>
      <c r="V775" s="149">
        <v>0</v>
      </c>
      <c r="W775" s="149">
        <v>0</v>
      </c>
    </row>
    <row r="776" customHeight="1" spans="1:23">
      <c r="A776" s="150"/>
      <c r="B776" s="150"/>
      <c r="C776" s="150"/>
      <c r="D776" s="150" t="s">
        <v>1619</v>
      </c>
      <c r="E776" s="150" t="s">
        <v>1620</v>
      </c>
      <c r="F776" s="149">
        <v>12.57</v>
      </c>
      <c r="G776" s="149">
        <v>0</v>
      </c>
      <c r="H776" s="149">
        <v>0</v>
      </c>
      <c r="I776" s="199">
        <v>0</v>
      </c>
      <c r="J776" s="199">
        <v>0</v>
      </c>
      <c r="K776" s="149">
        <v>0</v>
      </c>
      <c r="L776" s="149">
        <v>0</v>
      </c>
      <c r="M776" s="149">
        <v>0</v>
      </c>
      <c r="N776" s="149">
        <v>0</v>
      </c>
      <c r="O776" s="149">
        <v>12.57</v>
      </c>
      <c r="P776" s="149">
        <v>0</v>
      </c>
      <c r="Q776" s="199">
        <v>0</v>
      </c>
      <c r="R776" s="199">
        <v>0</v>
      </c>
      <c r="S776" s="149">
        <v>0</v>
      </c>
      <c r="T776" s="149">
        <v>0</v>
      </c>
      <c r="U776" s="149">
        <v>0</v>
      </c>
      <c r="V776" s="149">
        <v>0</v>
      </c>
      <c r="W776" s="149">
        <v>0</v>
      </c>
    </row>
    <row r="777" customHeight="1" spans="1:23">
      <c r="A777" s="150" t="s">
        <v>1780</v>
      </c>
      <c r="B777" s="150" t="s">
        <v>1300</v>
      </c>
      <c r="C777" s="150" t="s">
        <v>1196</v>
      </c>
      <c r="D777" s="150" t="s">
        <v>1621</v>
      </c>
      <c r="E777" s="150" t="s">
        <v>1622</v>
      </c>
      <c r="F777" s="149">
        <v>12.57</v>
      </c>
      <c r="G777" s="149">
        <v>0</v>
      </c>
      <c r="H777" s="149">
        <v>0</v>
      </c>
      <c r="I777" s="199">
        <v>0</v>
      </c>
      <c r="J777" s="199">
        <v>0</v>
      </c>
      <c r="K777" s="149">
        <v>0</v>
      </c>
      <c r="L777" s="149">
        <v>0</v>
      </c>
      <c r="M777" s="149">
        <v>0</v>
      </c>
      <c r="N777" s="149">
        <v>0</v>
      </c>
      <c r="O777" s="149">
        <v>12.57</v>
      </c>
      <c r="P777" s="149">
        <v>0</v>
      </c>
      <c r="Q777" s="199">
        <v>0</v>
      </c>
      <c r="R777" s="199">
        <v>0</v>
      </c>
      <c r="S777" s="149">
        <v>0</v>
      </c>
      <c r="T777" s="149">
        <v>0</v>
      </c>
      <c r="U777" s="149">
        <v>0</v>
      </c>
      <c r="V777" s="149">
        <v>0</v>
      </c>
      <c r="W777" s="149">
        <v>0</v>
      </c>
    </row>
    <row r="778" customHeight="1" spans="1:23">
      <c r="A778" s="150"/>
      <c r="B778" s="150"/>
      <c r="C778" s="150"/>
      <c r="D778" s="150" t="s">
        <v>1737</v>
      </c>
      <c r="E778" s="150" t="s">
        <v>1738</v>
      </c>
      <c r="F778" s="149">
        <v>3.59</v>
      </c>
      <c r="G778" s="149">
        <v>0</v>
      </c>
      <c r="H778" s="149">
        <v>0</v>
      </c>
      <c r="I778" s="199">
        <v>0</v>
      </c>
      <c r="J778" s="199">
        <v>0</v>
      </c>
      <c r="K778" s="149">
        <v>0</v>
      </c>
      <c r="L778" s="149">
        <v>0</v>
      </c>
      <c r="M778" s="149">
        <v>0</v>
      </c>
      <c r="N778" s="149">
        <v>0</v>
      </c>
      <c r="O778" s="149">
        <v>3.59</v>
      </c>
      <c r="P778" s="149">
        <v>0</v>
      </c>
      <c r="Q778" s="199">
        <v>0</v>
      </c>
      <c r="R778" s="199">
        <v>0</v>
      </c>
      <c r="S778" s="149">
        <v>0</v>
      </c>
      <c r="T778" s="149">
        <v>0</v>
      </c>
      <c r="U778" s="149">
        <v>0</v>
      </c>
      <c r="V778" s="149">
        <v>0</v>
      </c>
      <c r="W778" s="149">
        <v>0</v>
      </c>
    </row>
    <row r="779" customHeight="1" spans="1:23">
      <c r="A779" s="150" t="s">
        <v>1780</v>
      </c>
      <c r="B779" s="150" t="s">
        <v>1300</v>
      </c>
      <c r="C779" s="150" t="s">
        <v>1196</v>
      </c>
      <c r="D779" s="150" t="s">
        <v>1739</v>
      </c>
      <c r="E779" s="150" t="s">
        <v>1740</v>
      </c>
      <c r="F779" s="149">
        <v>3.59</v>
      </c>
      <c r="G779" s="149">
        <v>0</v>
      </c>
      <c r="H779" s="149">
        <v>0</v>
      </c>
      <c r="I779" s="199">
        <v>0</v>
      </c>
      <c r="J779" s="199">
        <v>0</v>
      </c>
      <c r="K779" s="149">
        <v>0</v>
      </c>
      <c r="L779" s="149">
        <v>0</v>
      </c>
      <c r="M779" s="149">
        <v>0</v>
      </c>
      <c r="N779" s="149">
        <v>0</v>
      </c>
      <c r="O779" s="149">
        <v>3.59</v>
      </c>
      <c r="P779" s="149">
        <v>0</v>
      </c>
      <c r="Q779" s="199">
        <v>0</v>
      </c>
      <c r="R779" s="199">
        <v>0</v>
      </c>
      <c r="S779" s="149">
        <v>0</v>
      </c>
      <c r="T779" s="149">
        <v>0</v>
      </c>
      <c r="U779" s="149">
        <v>0</v>
      </c>
      <c r="V779" s="149">
        <v>0</v>
      </c>
      <c r="W779" s="149">
        <v>0</v>
      </c>
    </row>
    <row r="780" customHeight="1" spans="1:23">
      <c r="A780" s="150"/>
      <c r="B780" s="150"/>
      <c r="C780" s="150"/>
      <c r="D780" s="150" t="s">
        <v>1676</v>
      </c>
      <c r="E780" s="150" t="s">
        <v>1677</v>
      </c>
      <c r="F780" s="149">
        <v>13.42</v>
      </c>
      <c r="G780" s="149">
        <v>0</v>
      </c>
      <c r="H780" s="149">
        <v>0</v>
      </c>
      <c r="I780" s="199">
        <v>0</v>
      </c>
      <c r="J780" s="199">
        <v>0</v>
      </c>
      <c r="K780" s="149">
        <v>0</v>
      </c>
      <c r="L780" s="149">
        <v>0</v>
      </c>
      <c r="M780" s="149">
        <v>0</v>
      </c>
      <c r="N780" s="149">
        <v>0</v>
      </c>
      <c r="O780" s="149">
        <v>13.42</v>
      </c>
      <c r="P780" s="149">
        <v>0</v>
      </c>
      <c r="Q780" s="199">
        <v>0</v>
      </c>
      <c r="R780" s="199">
        <v>0</v>
      </c>
      <c r="S780" s="149">
        <v>0</v>
      </c>
      <c r="T780" s="149">
        <v>0</v>
      </c>
      <c r="U780" s="149">
        <v>0</v>
      </c>
      <c r="V780" s="149">
        <v>0</v>
      </c>
      <c r="W780" s="149">
        <v>0</v>
      </c>
    </row>
    <row r="781" customHeight="1" spans="1:23">
      <c r="A781" s="150" t="s">
        <v>1780</v>
      </c>
      <c r="B781" s="150" t="s">
        <v>1300</v>
      </c>
      <c r="C781" s="150" t="s">
        <v>1196</v>
      </c>
      <c r="D781" s="150" t="s">
        <v>1678</v>
      </c>
      <c r="E781" s="150" t="s">
        <v>1679</v>
      </c>
      <c r="F781" s="149">
        <v>13.42</v>
      </c>
      <c r="G781" s="149">
        <v>0</v>
      </c>
      <c r="H781" s="149">
        <v>0</v>
      </c>
      <c r="I781" s="199">
        <v>0</v>
      </c>
      <c r="J781" s="199">
        <v>0</v>
      </c>
      <c r="K781" s="149">
        <v>0</v>
      </c>
      <c r="L781" s="149">
        <v>0</v>
      </c>
      <c r="M781" s="149">
        <v>0</v>
      </c>
      <c r="N781" s="149">
        <v>0</v>
      </c>
      <c r="O781" s="149">
        <v>13.42</v>
      </c>
      <c r="P781" s="149">
        <v>0</v>
      </c>
      <c r="Q781" s="199">
        <v>0</v>
      </c>
      <c r="R781" s="199">
        <v>0</v>
      </c>
      <c r="S781" s="149">
        <v>0</v>
      </c>
      <c r="T781" s="149">
        <v>0</v>
      </c>
      <c r="U781" s="149">
        <v>0</v>
      </c>
      <c r="V781" s="149">
        <v>0</v>
      </c>
      <c r="W781" s="149">
        <v>0</v>
      </c>
    </row>
    <row r="782" customHeight="1" spans="1:23">
      <c r="A782" s="150"/>
      <c r="B782" s="150"/>
      <c r="C782" s="150"/>
      <c r="D782" s="150" t="s">
        <v>1692</v>
      </c>
      <c r="E782" s="150" t="s">
        <v>1693</v>
      </c>
      <c r="F782" s="149">
        <v>5.9</v>
      </c>
      <c r="G782" s="149">
        <v>0</v>
      </c>
      <c r="H782" s="149">
        <v>0</v>
      </c>
      <c r="I782" s="199">
        <v>0</v>
      </c>
      <c r="J782" s="199">
        <v>0</v>
      </c>
      <c r="K782" s="149">
        <v>0</v>
      </c>
      <c r="L782" s="149">
        <v>0</v>
      </c>
      <c r="M782" s="149">
        <v>0</v>
      </c>
      <c r="N782" s="149">
        <v>0</v>
      </c>
      <c r="O782" s="149">
        <v>5.9</v>
      </c>
      <c r="P782" s="149">
        <v>0</v>
      </c>
      <c r="Q782" s="199">
        <v>0</v>
      </c>
      <c r="R782" s="199">
        <v>0</v>
      </c>
      <c r="S782" s="149">
        <v>0</v>
      </c>
      <c r="T782" s="149">
        <v>0</v>
      </c>
      <c r="U782" s="149">
        <v>0</v>
      </c>
      <c r="V782" s="149">
        <v>0</v>
      </c>
      <c r="W782" s="149">
        <v>0</v>
      </c>
    </row>
    <row r="783" customHeight="1" spans="1:23">
      <c r="A783" s="150" t="s">
        <v>1780</v>
      </c>
      <c r="B783" s="150" t="s">
        <v>1300</v>
      </c>
      <c r="C783" s="150" t="s">
        <v>1196</v>
      </c>
      <c r="D783" s="150" t="s">
        <v>1694</v>
      </c>
      <c r="E783" s="150" t="s">
        <v>1695</v>
      </c>
      <c r="F783" s="149">
        <v>5.9</v>
      </c>
      <c r="G783" s="149">
        <v>0</v>
      </c>
      <c r="H783" s="149">
        <v>0</v>
      </c>
      <c r="I783" s="199">
        <v>0</v>
      </c>
      <c r="J783" s="199">
        <v>0</v>
      </c>
      <c r="K783" s="149">
        <v>0</v>
      </c>
      <c r="L783" s="149">
        <v>0</v>
      </c>
      <c r="M783" s="149">
        <v>0</v>
      </c>
      <c r="N783" s="149">
        <v>0</v>
      </c>
      <c r="O783" s="149">
        <v>5.9</v>
      </c>
      <c r="P783" s="149">
        <v>0</v>
      </c>
      <c r="Q783" s="199">
        <v>0</v>
      </c>
      <c r="R783" s="199">
        <v>0</v>
      </c>
      <c r="S783" s="149">
        <v>0</v>
      </c>
      <c r="T783" s="149">
        <v>0</v>
      </c>
      <c r="U783" s="149">
        <v>0</v>
      </c>
      <c r="V783" s="149">
        <v>0</v>
      </c>
      <c r="W783" s="149">
        <v>0</v>
      </c>
    </row>
    <row r="784" customHeight="1" spans="1:23">
      <c r="A784" s="150"/>
      <c r="B784" s="150"/>
      <c r="C784" s="150"/>
      <c r="D784" s="150" t="s">
        <v>1696</v>
      </c>
      <c r="E784" s="150" t="s">
        <v>1697</v>
      </c>
      <c r="F784" s="149">
        <v>3.87</v>
      </c>
      <c r="G784" s="149">
        <v>0</v>
      </c>
      <c r="H784" s="149">
        <v>0</v>
      </c>
      <c r="I784" s="199">
        <v>0</v>
      </c>
      <c r="J784" s="199">
        <v>0</v>
      </c>
      <c r="K784" s="149">
        <v>0</v>
      </c>
      <c r="L784" s="149">
        <v>0</v>
      </c>
      <c r="M784" s="149">
        <v>0</v>
      </c>
      <c r="N784" s="149">
        <v>0</v>
      </c>
      <c r="O784" s="149">
        <v>3.87</v>
      </c>
      <c r="P784" s="149">
        <v>0</v>
      </c>
      <c r="Q784" s="199">
        <v>0</v>
      </c>
      <c r="R784" s="199">
        <v>0</v>
      </c>
      <c r="S784" s="149">
        <v>0</v>
      </c>
      <c r="T784" s="149">
        <v>0</v>
      </c>
      <c r="U784" s="149">
        <v>0</v>
      </c>
      <c r="V784" s="149">
        <v>0</v>
      </c>
      <c r="W784" s="149">
        <v>0</v>
      </c>
    </row>
    <row r="785" customHeight="1" spans="1:23">
      <c r="A785" s="150" t="s">
        <v>1780</v>
      </c>
      <c r="B785" s="150" t="s">
        <v>1300</v>
      </c>
      <c r="C785" s="150" t="s">
        <v>1196</v>
      </c>
      <c r="D785" s="150" t="s">
        <v>1698</v>
      </c>
      <c r="E785" s="150" t="s">
        <v>1699</v>
      </c>
      <c r="F785" s="149">
        <v>3.87</v>
      </c>
      <c r="G785" s="149">
        <v>0</v>
      </c>
      <c r="H785" s="149">
        <v>0</v>
      </c>
      <c r="I785" s="199">
        <v>0</v>
      </c>
      <c r="J785" s="199">
        <v>0</v>
      </c>
      <c r="K785" s="149">
        <v>0</v>
      </c>
      <c r="L785" s="149">
        <v>0</v>
      </c>
      <c r="M785" s="149">
        <v>0</v>
      </c>
      <c r="N785" s="149">
        <v>0</v>
      </c>
      <c r="O785" s="149">
        <v>3.87</v>
      </c>
      <c r="P785" s="149">
        <v>0</v>
      </c>
      <c r="Q785" s="199">
        <v>0</v>
      </c>
      <c r="R785" s="199">
        <v>0</v>
      </c>
      <c r="S785" s="149">
        <v>0</v>
      </c>
      <c r="T785" s="149">
        <v>0</v>
      </c>
      <c r="U785" s="149">
        <v>0</v>
      </c>
      <c r="V785" s="149">
        <v>0</v>
      </c>
      <c r="W785" s="149">
        <v>0</v>
      </c>
    </row>
    <row r="786" customHeight="1" spans="1:23">
      <c r="A786" s="150"/>
      <c r="B786" s="150"/>
      <c r="C786" s="150"/>
      <c r="D786" s="150" t="s">
        <v>1754</v>
      </c>
      <c r="E786" s="150" t="s">
        <v>1755</v>
      </c>
      <c r="F786" s="149">
        <v>12.4</v>
      </c>
      <c r="G786" s="149">
        <v>0</v>
      </c>
      <c r="H786" s="149">
        <v>0</v>
      </c>
      <c r="I786" s="199">
        <v>0</v>
      </c>
      <c r="J786" s="199">
        <v>0</v>
      </c>
      <c r="K786" s="149">
        <v>0</v>
      </c>
      <c r="L786" s="149">
        <v>0</v>
      </c>
      <c r="M786" s="149">
        <v>0</v>
      </c>
      <c r="N786" s="149">
        <v>0</v>
      </c>
      <c r="O786" s="149">
        <v>12.4</v>
      </c>
      <c r="P786" s="149">
        <v>0</v>
      </c>
      <c r="Q786" s="199">
        <v>0</v>
      </c>
      <c r="R786" s="199">
        <v>0</v>
      </c>
      <c r="S786" s="149">
        <v>0</v>
      </c>
      <c r="T786" s="149">
        <v>0</v>
      </c>
      <c r="U786" s="149">
        <v>0</v>
      </c>
      <c r="V786" s="149">
        <v>0</v>
      </c>
      <c r="W786" s="149">
        <v>0</v>
      </c>
    </row>
    <row r="787" customHeight="1" spans="1:23">
      <c r="A787" s="150" t="s">
        <v>1780</v>
      </c>
      <c r="B787" s="150" t="s">
        <v>1300</v>
      </c>
      <c r="C787" s="150" t="s">
        <v>1196</v>
      </c>
      <c r="D787" s="150" t="s">
        <v>1756</v>
      </c>
      <c r="E787" s="150" t="s">
        <v>1757</v>
      </c>
      <c r="F787" s="149">
        <v>12.4</v>
      </c>
      <c r="G787" s="149">
        <v>0</v>
      </c>
      <c r="H787" s="149">
        <v>0</v>
      </c>
      <c r="I787" s="199">
        <v>0</v>
      </c>
      <c r="J787" s="199">
        <v>0</v>
      </c>
      <c r="K787" s="149">
        <v>0</v>
      </c>
      <c r="L787" s="149">
        <v>0</v>
      </c>
      <c r="M787" s="149">
        <v>0</v>
      </c>
      <c r="N787" s="149">
        <v>0</v>
      </c>
      <c r="O787" s="149">
        <v>12.4</v>
      </c>
      <c r="P787" s="149">
        <v>0</v>
      </c>
      <c r="Q787" s="199">
        <v>0</v>
      </c>
      <c r="R787" s="199">
        <v>0</v>
      </c>
      <c r="S787" s="149">
        <v>0</v>
      </c>
      <c r="T787" s="149">
        <v>0</v>
      </c>
      <c r="U787" s="149">
        <v>0</v>
      </c>
      <c r="V787" s="149">
        <v>0</v>
      </c>
      <c r="W787" s="149">
        <v>0</v>
      </c>
    </row>
    <row r="788" customHeight="1" spans="1:23">
      <c r="A788" s="150"/>
      <c r="B788" s="150"/>
      <c r="C788" s="150"/>
      <c r="D788" s="150" t="s">
        <v>1450</v>
      </c>
      <c r="E788" s="150" t="s">
        <v>1451</v>
      </c>
      <c r="F788" s="149">
        <v>26.73</v>
      </c>
      <c r="G788" s="149">
        <v>0</v>
      </c>
      <c r="H788" s="149">
        <v>0</v>
      </c>
      <c r="I788" s="199">
        <v>0</v>
      </c>
      <c r="J788" s="199">
        <v>0</v>
      </c>
      <c r="K788" s="149">
        <v>0</v>
      </c>
      <c r="L788" s="149">
        <v>0</v>
      </c>
      <c r="M788" s="149">
        <v>0</v>
      </c>
      <c r="N788" s="149">
        <v>0</v>
      </c>
      <c r="O788" s="149">
        <v>26.73</v>
      </c>
      <c r="P788" s="149">
        <v>0</v>
      </c>
      <c r="Q788" s="199">
        <v>0</v>
      </c>
      <c r="R788" s="199">
        <v>0</v>
      </c>
      <c r="S788" s="149">
        <v>0</v>
      </c>
      <c r="T788" s="149">
        <v>0</v>
      </c>
      <c r="U788" s="149">
        <v>0</v>
      </c>
      <c r="V788" s="149">
        <v>0</v>
      </c>
      <c r="W788" s="149">
        <v>0</v>
      </c>
    </row>
    <row r="789" customHeight="1" spans="1:23">
      <c r="A789" s="150" t="s">
        <v>1780</v>
      </c>
      <c r="B789" s="150" t="s">
        <v>1300</v>
      </c>
      <c r="C789" s="150" t="s">
        <v>1196</v>
      </c>
      <c r="D789" s="150" t="s">
        <v>1452</v>
      </c>
      <c r="E789" s="150" t="s">
        <v>1453</v>
      </c>
      <c r="F789" s="149">
        <v>26.73</v>
      </c>
      <c r="G789" s="149">
        <v>0</v>
      </c>
      <c r="H789" s="149">
        <v>0</v>
      </c>
      <c r="I789" s="199">
        <v>0</v>
      </c>
      <c r="J789" s="199">
        <v>0</v>
      </c>
      <c r="K789" s="149">
        <v>0</v>
      </c>
      <c r="L789" s="149">
        <v>0</v>
      </c>
      <c r="M789" s="149">
        <v>0</v>
      </c>
      <c r="N789" s="149">
        <v>0</v>
      </c>
      <c r="O789" s="149">
        <v>26.73</v>
      </c>
      <c r="P789" s="149">
        <v>0</v>
      </c>
      <c r="Q789" s="199">
        <v>0</v>
      </c>
      <c r="R789" s="199">
        <v>0</v>
      </c>
      <c r="S789" s="149">
        <v>0</v>
      </c>
      <c r="T789" s="149">
        <v>0</v>
      </c>
      <c r="U789" s="149">
        <v>0</v>
      </c>
      <c r="V789" s="149">
        <v>0</v>
      </c>
      <c r="W789" s="149">
        <v>0</v>
      </c>
    </row>
    <row r="790" customHeight="1" spans="1:23">
      <c r="A790" s="150"/>
      <c r="B790" s="150"/>
      <c r="C790" s="150"/>
      <c r="D790" s="150" t="s">
        <v>1700</v>
      </c>
      <c r="E790" s="150" t="s">
        <v>1701</v>
      </c>
      <c r="F790" s="149">
        <v>17.75</v>
      </c>
      <c r="G790" s="149">
        <v>0</v>
      </c>
      <c r="H790" s="149">
        <v>0</v>
      </c>
      <c r="I790" s="199">
        <v>0</v>
      </c>
      <c r="J790" s="199">
        <v>0</v>
      </c>
      <c r="K790" s="149">
        <v>0</v>
      </c>
      <c r="L790" s="149">
        <v>0</v>
      </c>
      <c r="M790" s="149">
        <v>0</v>
      </c>
      <c r="N790" s="149">
        <v>0</v>
      </c>
      <c r="O790" s="149">
        <v>17.75</v>
      </c>
      <c r="P790" s="149">
        <v>0</v>
      </c>
      <c r="Q790" s="199">
        <v>0</v>
      </c>
      <c r="R790" s="199">
        <v>0</v>
      </c>
      <c r="S790" s="149">
        <v>0</v>
      </c>
      <c r="T790" s="149">
        <v>0</v>
      </c>
      <c r="U790" s="149">
        <v>0</v>
      </c>
      <c r="V790" s="149">
        <v>0</v>
      </c>
      <c r="W790" s="149">
        <v>0</v>
      </c>
    </row>
    <row r="791" customHeight="1" spans="1:23">
      <c r="A791" s="150" t="s">
        <v>1780</v>
      </c>
      <c r="B791" s="150" t="s">
        <v>1300</v>
      </c>
      <c r="C791" s="150" t="s">
        <v>1196</v>
      </c>
      <c r="D791" s="150" t="s">
        <v>1702</v>
      </c>
      <c r="E791" s="150" t="s">
        <v>1703</v>
      </c>
      <c r="F791" s="149">
        <v>17.75</v>
      </c>
      <c r="G791" s="149">
        <v>0</v>
      </c>
      <c r="H791" s="149">
        <v>0</v>
      </c>
      <c r="I791" s="199">
        <v>0</v>
      </c>
      <c r="J791" s="199">
        <v>0</v>
      </c>
      <c r="K791" s="149">
        <v>0</v>
      </c>
      <c r="L791" s="149">
        <v>0</v>
      </c>
      <c r="M791" s="149">
        <v>0</v>
      </c>
      <c r="N791" s="149">
        <v>0</v>
      </c>
      <c r="O791" s="149">
        <v>17.75</v>
      </c>
      <c r="P791" s="149">
        <v>0</v>
      </c>
      <c r="Q791" s="199">
        <v>0</v>
      </c>
      <c r="R791" s="199">
        <v>0</v>
      </c>
      <c r="S791" s="149">
        <v>0</v>
      </c>
      <c r="T791" s="149">
        <v>0</v>
      </c>
      <c r="U791" s="149">
        <v>0</v>
      </c>
      <c r="V791" s="149">
        <v>0</v>
      </c>
      <c r="W791" s="149">
        <v>0</v>
      </c>
    </row>
    <row r="792" customHeight="1" spans="1:23">
      <c r="A792" s="150"/>
      <c r="B792" s="150"/>
      <c r="C792" s="150"/>
      <c r="D792" s="150" t="s">
        <v>1704</v>
      </c>
      <c r="E792" s="150" t="s">
        <v>1705</v>
      </c>
      <c r="F792" s="149">
        <v>18.78</v>
      </c>
      <c r="G792" s="149">
        <v>0</v>
      </c>
      <c r="H792" s="149">
        <v>0</v>
      </c>
      <c r="I792" s="199">
        <v>0</v>
      </c>
      <c r="J792" s="199">
        <v>0</v>
      </c>
      <c r="K792" s="149">
        <v>0</v>
      </c>
      <c r="L792" s="149">
        <v>0</v>
      </c>
      <c r="M792" s="149">
        <v>0</v>
      </c>
      <c r="N792" s="149">
        <v>0</v>
      </c>
      <c r="O792" s="149">
        <v>18.78</v>
      </c>
      <c r="P792" s="149">
        <v>0</v>
      </c>
      <c r="Q792" s="199">
        <v>0</v>
      </c>
      <c r="R792" s="199">
        <v>0</v>
      </c>
      <c r="S792" s="149">
        <v>0</v>
      </c>
      <c r="T792" s="149">
        <v>0</v>
      </c>
      <c r="U792" s="149">
        <v>0</v>
      </c>
      <c r="V792" s="149">
        <v>0</v>
      </c>
      <c r="W792" s="149">
        <v>0</v>
      </c>
    </row>
    <row r="793" customHeight="1" spans="1:23">
      <c r="A793" s="150" t="s">
        <v>1780</v>
      </c>
      <c r="B793" s="150" t="s">
        <v>1300</v>
      </c>
      <c r="C793" s="150" t="s">
        <v>1196</v>
      </c>
      <c r="D793" s="150" t="s">
        <v>1706</v>
      </c>
      <c r="E793" s="150" t="s">
        <v>1707</v>
      </c>
      <c r="F793" s="149">
        <v>18.78</v>
      </c>
      <c r="G793" s="149">
        <v>0</v>
      </c>
      <c r="H793" s="149">
        <v>0</v>
      </c>
      <c r="I793" s="199">
        <v>0</v>
      </c>
      <c r="J793" s="199">
        <v>0</v>
      </c>
      <c r="K793" s="149">
        <v>0</v>
      </c>
      <c r="L793" s="149">
        <v>0</v>
      </c>
      <c r="M793" s="149">
        <v>0</v>
      </c>
      <c r="N793" s="149">
        <v>0</v>
      </c>
      <c r="O793" s="149">
        <v>18.78</v>
      </c>
      <c r="P793" s="149">
        <v>0</v>
      </c>
      <c r="Q793" s="199">
        <v>0</v>
      </c>
      <c r="R793" s="199">
        <v>0</v>
      </c>
      <c r="S793" s="149">
        <v>0</v>
      </c>
      <c r="T793" s="149">
        <v>0</v>
      </c>
      <c r="U793" s="149">
        <v>0</v>
      </c>
      <c r="V793" s="149">
        <v>0</v>
      </c>
      <c r="W793" s="149">
        <v>0</v>
      </c>
    </row>
    <row r="794" customHeight="1" spans="1:23">
      <c r="A794" s="150"/>
      <c r="B794" s="150"/>
      <c r="C794" s="150"/>
      <c r="D794" s="150" t="s">
        <v>1758</v>
      </c>
      <c r="E794" s="150" t="s">
        <v>1759</v>
      </c>
      <c r="F794" s="149">
        <v>15.94</v>
      </c>
      <c r="G794" s="149">
        <v>0</v>
      </c>
      <c r="H794" s="149">
        <v>0</v>
      </c>
      <c r="I794" s="199">
        <v>0</v>
      </c>
      <c r="J794" s="199">
        <v>0</v>
      </c>
      <c r="K794" s="149">
        <v>0</v>
      </c>
      <c r="L794" s="149">
        <v>0</v>
      </c>
      <c r="M794" s="149">
        <v>0</v>
      </c>
      <c r="N794" s="149">
        <v>0</v>
      </c>
      <c r="O794" s="149">
        <v>15.94</v>
      </c>
      <c r="P794" s="149">
        <v>0</v>
      </c>
      <c r="Q794" s="199">
        <v>0</v>
      </c>
      <c r="R794" s="199">
        <v>0</v>
      </c>
      <c r="S794" s="149">
        <v>0</v>
      </c>
      <c r="T794" s="149">
        <v>0</v>
      </c>
      <c r="U794" s="149">
        <v>0</v>
      </c>
      <c r="V794" s="149">
        <v>0</v>
      </c>
      <c r="W794" s="149">
        <v>0</v>
      </c>
    </row>
    <row r="795" customHeight="1" spans="1:23">
      <c r="A795" s="150" t="s">
        <v>1780</v>
      </c>
      <c r="B795" s="150" t="s">
        <v>1300</v>
      </c>
      <c r="C795" s="150" t="s">
        <v>1196</v>
      </c>
      <c r="D795" s="150" t="s">
        <v>1760</v>
      </c>
      <c r="E795" s="150" t="s">
        <v>1761</v>
      </c>
      <c r="F795" s="149">
        <v>15.94</v>
      </c>
      <c r="G795" s="149">
        <v>0</v>
      </c>
      <c r="H795" s="149">
        <v>0</v>
      </c>
      <c r="I795" s="199">
        <v>0</v>
      </c>
      <c r="J795" s="199">
        <v>0</v>
      </c>
      <c r="K795" s="149">
        <v>0</v>
      </c>
      <c r="L795" s="149">
        <v>0</v>
      </c>
      <c r="M795" s="149">
        <v>0</v>
      </c>
      <c r="N795" s="149">
        <v>0</v>
      </c>
      <c r="O795" s="149">
        <v>15.94</v>
      </c>
      <c r="P795" s="149">
        <v>0</v>
      </c>
      <c r="Q795" s="199">
        <v>0</v>
      </c>
      <c r="R795" s="199">
        <v>0</v>
      </c>
      <c r="S795" s="149">
        <v>0</v>
      </c>
      <c r="T795" s="149">
        <v>0</v>
      </c>
      <c r="U795" s="149">
        <v>0</v>
      </c>
      <c r="V795" s="149">
        <v>0</v>
      </c>
      <c r="W795" s="149">
        <v>0</v>
      </c>
    </row>
    <row r="796" customHeight="1" spans="1:23">
      <c r="A796" s="150"/>
      <c r="B796" s="150"/>
      <c r="C796" s="150"/>
      <c r="D796" s="150" t="s">
        <v>1762</v>
      </c>
      <c r="E796" s="150" t="s">
        <v>1763</v>
      </c>
      <c r="F796" s="149">
        <v>6.48</v>
      </c>
      <c r="G796" s="149">
        <v>0</v>
      </c>
      <c r="H796" s="149">
        <v>0</v>
      </c>
      <c r="I796" s="199">
        <v>0</v>
      </c>
      <c r="J796" s="199">
        <v>0</v>
      </c>
      <c r="K796" s="149">
        <v>0</v>
      </c>
      <c r="L796" s="149">
        <v>0</v>
      </c>
      <c r="M796" s="149">
        <v>0</v>
      </c>
      <c r="N796" s="149">
        <v>0</v>
      </c>
      <c r="O796" s="149">
        <v>6.48</v>
      </c>
      <c r="P796" s="149">
        <v>0</v>
      </c>
      <c r="Q796" s="199">
        <v>0</v>
      </c>
      <c r="R796" s="199">
        <v>0</v>
      </c>
      <c r="S796" s="149">
        <v>0</v>
      </c>
      <c r="T796" s="149">
        <v>0</v>
      </c>
      <c r="U796" s="149">
        <v>0</v>
      </c>
      <c r="V796" s="149">
        <v>0</v>
      </c>
      <c r="W796" s="149">
        <v>0</v>
      </c>
    </row>
    <row r="797" customHeight="1" spans="1:23">
      <c r="A797" s="150" t="s">
        <v>1780</v>
      </c>
      <c r="B797" s="150" t="s">
        <v>1300</v>
      </c>
      <c r="C797" s="150" t="s">
        <v>1196</v>
      </c>
      <c r="D797" s="150" t="s">
        <v>1764</v>
      </c>
      <c r="E797" s="150" t="s">
        <v>1765</v>
      </c>
      <c r="F797" s="149">
        <v>6.48</v>
      </c>
      <c r="G797" s="149">
        <v>0</v>
      </c>
      <c r="H797" s="149">
        <v>0</v>
      </c>
      <c r="I797" s="199">
        <v>0</v>
      </c>
      <c r="J797" s="199">
        <v>0</v>
      </c>
      <c r="K797" s="149">
        <v>0</v>
      </c>
      <c r="L797" s="149">
        <v>0</v>
      </c>
      <c r="M797" s="149">
        <v>0</v>
      </c>
      <c r="N797" s="149">
        <v>0</v>
      </c>
      <c r="O797" s="149">
        <v>6.48</v>
      </c>
      <c r="P797" s="149">
        <v>0</v>
      </c>
      <c r="Q797" s="199">
        <v>0</v>
      </c>
      <c r="R797" s="199">
        <v>0</v>
      </c>
      <c r="S797" s="149">
        <v>0</v>
      </c>
      <c r="T797" s="149">
        <v>0</v>
      </c>
      <c r="U797" s="149">
        <v>0</v>
      </c>
      <c r="V797" s="149">
        <v>0</v>
      </c>
      <c r="W797" s="149">
        <v>0</v>
      </c>
    </row>
    <row r="798" customHeight="1" spans="1:23">
      <c r="A798" s="150"/>
      <c r="B798" s="150"/>
      <c r="C798" s="150"/>
      <c r="D798" s="150" t="s">
        <v>1766</v>
      </c>
      <c r="E798" s="150" t="s">
        <v>1767</v>
      </c>
      <c r="F798" s="149">
        <v>7.31</v>
      </c>
      <c r="G798" s="149">
        <v>0</v>
      </c>
      <c r="H798" s="149">
        <v>0</v>
      </c>
      <c r="I798" s="199">
        <v>0</v>
      </c>
      <c r="J798" s="199">
        <v>0</v>
      </c>
      <c r="K798" s="149">
        <v>0</v>
      </c>
      <c r="L798" s="149">
        <v>0</v>
      </c>
      <c r="M798" s="149">
        <v>0</v>
      </c>
      <c r="N798" s="149">
        <v>0</v>
      </c>
      <c r="O798" s="149">
        <v>7.31</v>
      </c>
      <c r="P798" s="149">
        <v>0</v>
      </c>
      <c r="Q798" s="199">
        <v>0</v>
      </c>
      <c r="R798" s="199">
        <v>0</v>
      </c>
      <c r="S798" s="149">
        <v>0</v>
      </c>
      <c r="T798" s="149">
        <v>0</v>
      </c>
      <c r="U798" s="149">
        <v>0</v>
      </c>
      <c r="V798" s="149">
        <v>0</v>
      </c>
      <c r="W798" s="149">
        <v>0</v>
      </c>
    </row>
    <row r="799" customHeight="1" spans="1:23">
      <c r="A799" s="150" t="s">
        <v>1780</v>
      </c>
      <c r="B799" s="150" t="s">
        <v>1300</v>
      </c>
      <c r="C799" s="150" t="s">
        <v>1196</v>
      </c>
      <c r="D799" s="150" t="s">
        <v>1768</v>
      </c>
      <c r="E799" s="150" t="s">
        <v>1769</v>
      </c>
      <c r="F799" s="149">
        <v>7.31</v>
      </c>
      <c r="G799" s="149">
        <v>0</v>
      </c>
      <c r="H799" s="149">
        <v>0</v>
      </c>
      <c r="I799" s="199">
        <v>0</v>
      </c>
      <c r="J799" s="199">
        <v>0</v>
      </c>
      <c r="K799" s="149">
        <v>0</v>
      </c>
      <c r="L799" s="149">
        <v>0</v>
      </c>
      <c r="M799" s="149">
        <v>0</v>
      </c>
      <c r="N799" s="149">
        <v>0</v>
      </c>
      <c r="O799" s="149">
        <v>7.31</v>
      </c>
      <c r="P799" s="149">
        <v>0</v>
      </c>
      <c r="Q799" s="199">
        <v>0</v>
      </c>
      <c r="R799" s="199">
        <v>0</v>
      </c>
      <c r="S799" s="149">
        <v>0</v>
      </c>
      <c r="T799" s="149">
        <v>0</v>
      </c>
      <c r="U799" s="149">
        <v>0</v>
      </c>
      <c r="V799" s="149">
        <v>0</v>
      </c>
      <c r="W799" s="149">
        <v>0</v>
      </c>
    </row>
    <row r="800" customHeight="1" spans="1:23">
      <c r="A800" s="150"/>
      <c r="B800" s="150"/>
      <c r="C800" s="150"/>
      <c r="D800" s="150" t="s">
        <v>1708</v>
      </c>
      <c r="E800" s="150" t="s">
        <v>1709</v>
      </c>
      <c r="F800" s="149">
        <v>12.93</v>
      </c>
      <c r="G800" s="149">
        <v>0</v>
      </c>
      <c r="H800" s="149">
        <v>0</v>
      </c>
      <c r="I800" s="199">
        <v>0</v>
      </c>
      <c r="J800" s="199">
        <v>0</v>
      </c>
      <c r="K800" s="149">
        <v>0</v>
      </c>
      <c r="L800" s="149">
        <v>0</v>
      </c>
      <c r="M800" s="149">
        <v>0</v>
      </c>
      <c r="N800" s="149">
        <v>0</v>
      </c>
      <c r="O800" s="149">
        <v>12.93</v>
      </c>
      <c r="P800" s="149">
        <v>0</v>
      </c>
      <c r="Q800" s="199">
        <v>0</v>
      </c>
      <c r="R800" s="199">
        <v>0</v>
      </c>
      <c r="S800" s="149">
        <v>0</v>
      </c>
      <c r="T800" s="149">
        <v>0</v>
      </c>
      <c r="U800" s="149">
        <v>0</v>
      </c>
      <c r="V800" s="149">
        <v>0</v>
      </c>
      <c r="W800" s="149">
        <v>0</v>
      </c>
    </row>
    <row r="801" customHeight="1" spans="1:23">
      <c r="A801" s="150" t="s">
        <v>1780</v>
      </c>
      <c r="B801" s="150" t="s">
        <v>1300</v>
      </c>
      <c r="C801" s="150" t="s">
        <v>1196</v>
      </c>
      <c r="D801" s="150" t="s">
        <v>1710</v>
      </c>
      <c r="E801" s="150" t="s">
        <v>1711</v>
      </c>
      <c r="F801" s="149">
        <v>12.93</v>
      </c>
      <c r="G801" s="149">
        <v>0</v>
      </c>
      <c r="H801" s="149">
        <v>0</v>
      </c>
      <c r="I801" s="199">
        <v>0</v>
      </c>
      <c r="J801" s="199">
        <v>0</v>
      </c>
      <c r="K801" s="149">
        <v>0</v>
      </c>
      <c r="L801" s="149">
        <v>0</v>
      </c>
      <c r="M801" s="149">
        <v>0</v>
      </c>
      <c r="N801" s="149">
        <v>0</v>
      </c>
      <c r="O801" s="149">
        <v>12.93</v>
      </c>
      <c r="P801" s="149">
        <v>0</v>
      </c>
      <c r="Q801" s="199">
        <v>0</v>
      </c>
      <c r="R801" s="199">
        <v>0</v>
      </c>
      <c r="S801" s="149">
        <v>0</v>
      </c>
      <c r="T801" s="149">
        <v>0</v>
      </c>
      <c r="U801" s="149">
        <v>0</v>
      </c>
      <c r="V801" s="149">
        <v>0</v>
      </c>
      <c r="W801" s="149">
        <v>0</v>
      </c>
    </row>
    <row r="802" customHeight="1" spans="1:23">
      <c r="A802" s="150"/>
      <c r="B802" s="150"/>
      <c r="C802" s="150"/>
      <c r="D802" s="150" t="s">
        <v>1312</v>
      </c>
      <c r="E802" s="150" t="s">
        <v>1313</v>
      </c>
      <c r="F802" s="149">
        <v>14.87</v>
      </c>
      <c r="G802" s="149">
        <v>0</v>
      </c>
      <c r="H802" s="149">
        <v>0</v>
      </c>
      <c r="I802" s="199">
        <v>0</v>
      </c>
      <c r="J802" s="199">
        <v>0</v>
      </c>
      <c r="K802" s="149">
        <v>0</v>
      </c>
      <c r="L802" s="149">
        <v>0</v>
      </c>
      <c r="M802" s="149">
        <v>0</v>
      </c>
      <c r="N802" s="149">
        <v>0</v>
      </c>
      <c r="O802" s="149">
        <v>14.87</v>
      </c>
      <c r="P802" s="149">
        <v>0</v>
      </c>
      <c r="Q802" s="199">
        <v>0</v>
      </c>
      <c r="R802" s="199">
        <v>0</v>
      </c>
      <c r="S802" s="149">
        <v>0</v>
      </c>
      <c r="T802" s="149">
        <v>0</v>
      </c>
      <c r="U802" s="149">
        <v>0</v>
      </c>
      <c r="V802" s="149">
        <v>0</v>
      </c>
      <c r="W802" s="149">
        <v>0</v>
      </c>
    </row>
    <row r="803" customHeight="1" spans="1:23">
      <c r="A803" s="150" t="s">
        <v>1780</v>
      </c>
      <c r="B803" s="150" t="s">
        <v>1300</v>
      </c>
      <c r="C803" s="150" t="s">
        <v>1196</v>
      </c>
      <c r="D803" s="150" t="s">
        <v>1315</v>
      </c>
      <c r="E803" s="150" t="s">
        <v>1316</v>
      </c>
      <c r="F803" s="149">
        <v>14.87</v>
      </c>
      <c r="G803" s="149">
        <v>0</v>
      </c>
      <c r="H803" s="149">
        <v>0</v>
      </c>
      <c r="I803" s="199">
        <v>0</v>
      </c>
      <c r="J803" s="199">
        <v>0</v>
      </c>
      <c r="K803" s="149">
        <v>0</v>
      </c>
      <c r="L803" s="149">
        <v>0</v>
      </c>
      <c r="M803" s="149">
        <v>0</v>
      </c>
      <c r="N803" s="149">
        <v>0</v>
      </c>
      <c r="O803" s="149">
        <v>14.87</v>
      </c>
      <c r="P803" s="149">
        <v>0</v>
      </c>
      <c r="Q803" s="199">
        <v>0</v>
      </c>
      <c r="R803" s="199">
        <v>0</v>
      </c>
      <c r="S803" s="149">
        <v>0</v>
      </c>
      <c r="T803" s="149">
        <v>0</v>
      </c>
      <c r="U803" s="149">
        <v>0</v>
      </c>
      <c r="V803" s="149">
        <v>0</v>
      </c>
      <c r="W803" s="149">
        <v>0</v>
      </c>
    </row>
    <row r="804" customHeight="1" spans="1:23">
      <c r="A804" s="150"/>
      <c r="B804" s="150"/>
      <c r="C804" s="150"/>
      <c r="D804" s="150" t="s">
        <v>1712</v>
      </c>
      <c r="E804" s="150" t="s">
        <v>1713</v>
      </c>
      <c r="F804" s="149">
        <v>8.99</v>
      </c>
      <c r="G804" s="149">
        <v>0</v>
      </c>
      <c r="H804" s="149">
        <v>0</v>
      </c>
      <c r="I804" s="199">
        <v>0</v>
      </c>
      <c r="J804" s="199">
        <v>0</v>
      </c>
      <c r="K804" s="149">
        <v>0</v>
      </c>
      <c r="L804" s="149">
        <v>0</v>
      </c>
      <c r="M804" s="149">
        <v>0</v>
      </c>
      <c r="N804" s="149">
        <v>0</v>
      </c>
      <c r="O804" s="149">
        <v>8.99</v>
      </c>
      <c r="P804" s="149">
        <v>0</v>
      </c>
      <c r="Q804" s="199">
        <v>0</v>
      </c>
      <c r="R804" s="199">
        <v>0</v>
      </c>
      <c r="S804" s="149">
        <v>0</v>
      </c>
      <c r="T804" s="149">
        <v>0</v>
      </c>
      <c r="U804" s="149">
        <v>0</v>
      </c>
      <c r="V804" s="149">
        <v>0</v>
      </c>
      <c r="W804" s="149">
        <v>0</v>
      </c>
    </row>
    <row r="805" customHeight="1" spans="1:23">
      <c r="A805" s="150" t="s">
        <v>1780</v>
      </c>
      <c r="B805" s="150" t="s">
        <v>1300</v>
      </c>
      <c r="C805" s="150" t="s">
        <v>1196</v>
      </c>
      <c r="D805" s="150" t="s">
        <v>1714</v>
      </c>
      <c r="E805" s="150" t="s">
        <v>1715</v>
      </c>
      <c r="F805" s="149">
        <v>8.99</v>
      </c>
      <c r="G805" s="149">
        <v>0</v>
      </c>
      <c r="H805" s="149">
        <v>0</v>
      </c>
      <c r="I805" s="199">
        <v>0</v>
      </c>
      <c r="J805" s="199">
        <v>0</v>
      </c>
      <c r="K805" s="149">
        <v>0</v>
      </c>
      <c r="L805" s="149">
        <v>0</v>
      </c>
      <c r="M805" s="149">
        <v>0</v>
      </c>
      <c r="N805" s="149">
        <v>0</v>
      </c>
      <c r="O805" s="149">
        <v>8.99</v>
      </c>
      <c r="P805" s="149">
        <v>0</v>
      </c>
      <c r="Q805" s="199">
        <v>0</v>
      </c>
      <c r="R805" s="199">
        <v>0</v>
      </c>
      <c r="S805" s="149">
        <v>0</v>
      </c>
      <c r="T805" s="149">
        <v>0</v>
      </c>
      <c r="U805" s="149">
        <v>0</v>
      </c>
      <c r="V805" s="149">
        <v>0</v>
      </c>
      <c r="W805" s="149">
        <v>0</v>
      </c>
    </row>
    <row r="806" customHeight="1" spans="1:23">
      <c r="A806" s="150"/>
      <c r="B806" s="150"/>
      <c r="C806" s="150"/>
      <c r="D806" s="150" t="s">
        <v>1341</v>
      </c>
      <c r="E806" s="150" t="s">
        <v>1342</v>
      </c>
      <c r="F806" s="149">
        <v>5.12</v>
      </c>
      <c r="G806" s="149">
        <v>0</v>
      </c>
      <c r="H806" s="149">
        <v>0</v>
      </c>
      <c r="I806" s="199">
        <v>0</v>
      </c>
      <c r="J806" s="199">
        <v>0</v>
      </c>
      <c r="K806" s="149">
        <v>0</v>
      </c>
      <c r="L806" s="149">
        <v>0</v>
      </c>
      <c r="M806" s="149">
        <v>0</v>
      </c>
      <c r="N806" s="149">
        <v>0</v>
      </c>
      <c r="O806" s="149">
        <v>5.12</v>
      </c>
      <c r="P806" s="149">
        <v>0</v>
      </c>
      <c r="Q806" s="199">
        <v>0</v>
      </c>
      <c r="R806" s="199">
        <v>0</v>
      </c>
      <c r="S806" s="149">
        <v>0</v>
      </c>
      <c r="T806" s="149">
        <v>0</v>
      </c>
      <c r="U806" s="149">
        <v>0</v>
      </c>
      <c r="V806" s="149">
        <v>0</v>
      </c>
      <c r="W806" s="149">
        <v>0</v>
      </c>
    </row>
    <row r="807" customHeight="1" spans="1:23">
      <c r="A807" s="150" t="s">
        <v>1780</v>
      </c>
      <c r="B807" s="150" t="s">
        <v>1300</v>
      </c>
      <c r="C807" s="150" t="s">
        <v>1196</v>
      </c>
      <c r="D807" s="150" t="s">
        <v>1344</v>
      </c>
      <c r="E807" s="150" t="s">
        <v>1345</v>
      </c>
      <c r="F807" s="149">
        <v>5.12</v>
      </c>
      <c r="G807" s="149">
        <v>0</v>
      </c>
      <c r="H807" s="149">
        <v>0</v>
      </c>
      <c r="I807" s="199">
        <v>0</v>
      </c>
      <c r="J807" s="199">
        <v>0</v>
      </c>
      <c r="K807" s="149">
        <v>0</v>
      </c>
      <c r="L807" s="149">
        <v>0</v>
      </c>
      <c r="M807" s="149">
        <v>0</v>
      </c>
      <c r="N807" s="149">
        <v>0</v>
      </c>
      <c r="O807" s="149">
        <v>5.12</v>
      </c>
      <c r="P807" s="149">
        <v>0</v>
      </c>
      <c r="Q807" s="199">
        <v>0</v>
      </c>
      <c r="R807" s="199">
        <v>0</v>
      </c>
      <c r="S807" s="149">
        <v>0</v>
      </c>
      <c r="T807" s="149">
        <v>0</v>
      </c>
      <c r="U807" s="149">
        <v>0</v>
      </c>
      <c r="V807" s="149">
        <v>0</v>
      </c>
      <c r="W807" s="149">
        <v>0</v>
      </c>
    </row>
    <row r="808" customHeight="1" spans="1:23">
      <c r="A808" s="150"/>
      <c r="B808" s="150"/>
      <c r="C808" s="150"/>
      <c r="D808" s="150" t="s">
        <v>1806</v>
      </c>
      <c r="E808" s="150" t="s">
        <v>1807</v>
      </c>
      <c r="F808" s="149">
        <v>3628.51</v>
      </c>
      <c r="G808" s="149">
        <v>0</v>
      </c>
      <c r="H808" s="149">
        <v>0</v>
      </c>
      <c r="I808" s="199">
        <v>0</v>
      </c>
      <c r="J808" s="199">
        <v>0</v>
      </c>
      <c r="K808" s="149">
        <v>0</v>
      </c>
      <c r="L808" s="149">
        <v>0</v>
      </c>
      <c r="M808" s="149">
        <v>0</v>
      </c>
      <c r="N808" s="149">
        <v>3529.64</v>
      </c>
      <c r="O808" s="149">
        <v>98.87</v>
      </c>
      <c r="P808" s="149">
        <v>0</v>
      </c>
      <c r="Q808" s="199">
        <v>0</v>
      </c>
      <c r="R808" s="199">
        <v>0</v>
      </c>
      <c r="S808" s="149">
        <v>0</v>
      </c>
      <c r="T808" s="149">
        <v>0</v>
      </c>
      <c r="U808" s="149">
        <v>0</v>
      </c>
      <c r="V808" s="149">
        <v>0</v>
      </c>
      <c r="W808" s="149">
        <v>0</v>
      </c>
    </row>
    <row r="809" customHeight="1" spans="1:23">
      <c r="A809" s="150"/>
      <c r="B809" s="150"/>
      <c r="C809" s="150"/>
      <c r="D809" s="150" t="s">
        <v>1157</v>
      </c>
      <c r="E809" s="150" t="s">
        <v>1808</v>
      </c>
      <c r="F809" s="149">
        <v>3567.09</v>
      </c>
      <c r="G809" s="149">
        <v>0</v>
      </c>
      <c r="H809" s="149">
        <v>0</v>
      </c>
      <c r="I809" s="199">
        <v>0</v>
      </c>
      <c r="J809" s="199">
        <v>0</v>
      </c>
      <c r="K809" s="149">
        <v>0</v>
      </c>
      <c r="L809" s="149">
        <v>0</v>
      </c>
      <c r="M809" s="149">
        <v>0</v>
      </c>
      <c r="N809" s="149">
        <v>3498.81</v>
      </c>
      <c r="O809" s="149">
        <v>68.28</v>
      </c>
      <c r="P809" s="149">
        <v>0</v>
      </c>
      <c r="Q809" s="199">
        <v>0</v>
      </c>
      <c r="R809" s="199">
        <v>0</v>
      </c>
      <c r="S809" s="149">
        <v>0</v>
      </c>
      <c r="T809" s="149">
        <v>0</v>
      </c>
      <c r="U809" s="149">
        <v>0</v>
      </c>
      <c r="V809" s="149">
        <v>0</v>
      </c>
      <c r="W809" s="149">
        <v>0</v>
      </c>
    </row>
    <row r="810" customHeight="1" spans="1:23">
      <c r="A810" s="150"/>
      <c r="B810" s="150"/>
      <c r="C810" s="150"/>
      <c r="D810" s="150" t="s">
        <v>1204</v>
      </c>
      <c r="E810" s="150" t="s">
        <v>1205</v>
      </c>
      <c r="F810" s="149">
        <v>229.37</v>
      </c>
      <c r="G810" s="149">
        <v>0</v>
      </c>
      <c r="H810" s="149">
        <v>0</v>
      </c>
      <c r="I810" s="199">
        <v>0</v>
      </c>
      <c r="J810" s="199">
        <v>0</v>
      </c>
      <c r="K810" s="149">
        <v>0</v>
      </c>
      <c r="L810" s="149">
        <v>0</v>
      </c>
      <c r="M810" s="149">
        <v>0</v>
      </c>
      <c r="N810" s="149">
        <v>185.86</v>
      </c>
      <c r="O810" s="149">
        <v>43.51</v>
      </c>
      <c r="P810" s="149">
        <v>0</v>
      </c>
      <c r="Q810" s="199">
        <v>0</v>
      </c>
      <c r="R810" s="199">
        <v>0</v>
      </c>
      <c r="S810" s="149">
        <v>0</v>
      </c>
      <c r="T810" s="149">
        <v>0</v>
      </c>
      <c r="U810" s="149">
        <v>0</v>
      </c>
      <c r="V810" s="149">
        <v>0</v>
      </c>
      <c r="W810" s="149">
        <v>0</v>
      </c>
    </row>
    <row r="811" customHeight="1" spans="1:23">
      <c r="A811" s="150" t="s">
        <v>1780</v>
      </c>
      <c r="B811" s="150" t="s">
        <v>1520</v>
      </c>
      <c r="C811" s="150" t="s">
        <v>1161</v>
      </c>
      <c r="D811" s="150" t="s">
        <v>1206</v>
      </c>
      <c r="E811" s="150" t="s">
        <v>1207</v>
      </c>
      <c r="F811" s="149">
        <v>168.37</v>
      </c>
      <c r="G811" s="149">
        <v>0</v>
      </c>
      <c r="H811" s="149">
        <v>0</v>
      </c>
      <c r="I811" s="199">
        <v>0</v>
      </c>
      <c r="J811" s="199">
        <v>0</v>
      </c>
      <c r="K811" s="149">
        <v>0</v>
      </c>
      <c r="L811" s="149">
        <v>0</v>
      </c>
      <c r="M811" s="149">
        <v>0</v>
      </c>
      <c r="N811" s="149">
        <v>131.3</v>
      </c>
      <c r="O811" s="149">
        <v>37.07</v>
      </c>
      <c r="P811" s="149">
        <v>0</v>
      </c>
      <c r="Q811" s="199">
        <v>0</v>
      </c>
      <c r="R811" s="199">
        <v>0</v>
      </c>
      <c r="S811" s="149">
        <v>0</v>
      </c>
      <c r="T811" s="149">
        <v>0</v>
      </c>
      <c r="U811" s="149">
        <v>0</v>
      </c>
      <c r="V811" s="149">
        <v>0</v>
      </c>
      <c r="W811" s="149">
        <v>0</v>
      </c>
    </row>
    <row r="812" customHeight="1" spans="1:23">
      <c r="A812" s="150" t="s">
        <v>1780</v>
      </c>
      <c r="B812" s="150" t="s">
        <v>1520</v>
      </c>
      <c r="C812" s="150" t="s">
        <v>1161</v>
      </c>
      <c r="D812" s="150" t="s">
        <v>1221</v>
      </c>
      <c r="E812" s="150" t="s">
        <v>1222</v>
      </c>
      <c r="F812" s="149">
        <v>22.52</v>
      </c>
      <c r="G812" s="149">
        <v>0</v>
      </c>
      <c r="H812" s="149">
        <v>0</v>
      </c>
      <c r="I812" s="199">
        <v>0</v>
      </c>
      <c r="J812" s="199">
        <v>0</v>
      </c>
      <c r="K812" s="149">
        <v>0</v>
      </c>
      <c r="L812" s="149">
        <v>0</v>
      </c>
      <c r="M812" s="149">
        <v>0</v>
      </c>
      <c r="N812" s="149">
        <v>18.48</v>
      </c>
      <c r="O812" s="149">
        <v>4.04</v>
      </c>
      <c r="P812" s="149">
        <v>0</v>
      </c>
      <c r="Q812" s="199">
        <v>0</v>
      </c>
      <c r="R812" s="199">
        <v>0</v>
      </c>
      <c r="S812" s="149">
        <v>0</v>
      </c>
      <c r="T812" s="149">
        <v>0</v>
      </c>
      <c r="U812" s="149">
        <v>0</v>
      </c>
      <c r="V812" s="149">
        <v>0</v>
      </c>
      <c r="W812" s="149">
        <v>0</v>
      </c>
    </row>
    <row r="813" customHeight="1" spans="1:23">
      <c r="A813" s="150" t="s">
        <v>1780</v>
      </c>
      <c r="B813" s="150" t="s">
        <v>1520</v>
      </c>
      <c r="C813" s="150" t="s">
        <v>1161</v>
      </c>
      <c r="D813" s="150" t="s">
        <v>1223</v>
      </c>
      <c r="E813" s="150" t="s">
        <v>1224</v>
      </c>
      <c r="F813" s="149">
        <v>10.88</v>
      </c>
      <c r="G813" s="149">
        <v>0</v>
      </c>
      <c r="H813" s="149">
        <v>0</v>
      </c>
      <c r="I813" s="199">
        <v>0</v>
      </c>
      <c r="J813" s="199">
        <v>0</v>
      </c>
      <c r="K813" s="149">
        <v>0</v>
      </c>
      <c r="L813" s="149">
        <v>0</v>
      </c>
      <c r="M813" s="149">
        <v>0</v>
      </c>
      <c r="N813" s="149">
        <v>8.48</v>
      </c>
      <c r="O813" s="149">
        <v>2.4</v>
      </c>
      <c r="P813" s="149">
        <v>0</v>
      </c>
      <c r="Q813" s="199">
        <v>0</v>
      </c>
      <c r="R813" s="199">
        <v>0</v>
      </c>
      <c r="S813" s="149">
        <v>0</v>
      </c>
      <c r="T813" s="149">
        <v>0</v>
      </c>
      <c r="U813" s="149">
        <v>0</v>
      </c>
      <c r="V813" s="149">
        <v>0</v>
      </c>
      <c r="W813" s="149">
        <v>0</v>
      </c>
    </row>
    <row r="814" customHeight="1" spans="1:23">
      <c r="A814" s="150" t="s">
        <v>1780</v>
      </c>
      <c r="B814" s="150" t="s">
        <v>1520</v>
      </c>
      <c r="C814" s="150" t="s">
        <v>1161</v>
      </c>
      <c r="D814" s="150" t="s">
        <v>1225</v>
      </c>
      <c r="E814" s="150" t="s">
        <v>1226</v>
      </c>
      <c r="F814" s="149">
        <v>27.6</v>
      </c>
      <c r="G814" s="149">
        <v>0</v>
      </c>
      <c r="H814" s="149">
        <v>0</v>
      </c>
      <c r="I814" s="199">
        <v>0</v>
      </c>
      <c r="J814" s="199">
        <v>0</v>
      </c>
      <c r="K814" s="149">
        <v>0</v>
      </c>
      <c r="L814" s="149">
        <v>0</v>
      </c>
      <c r="M814" s="149">
        <v>0</v>
      </c>
      <c r="N814" s="149">
        <v>27.6</v>
      </c>
      <c r="O814" s="149">
        <v>0</v>
      </c>
      <c r="P814" s="149">
        <v>0</v>
      </c>
      <c r="Q814" s="199">
        <v>0</v>
      </c>
      <c r="R814" s="199">
        <v>0</v>
      </c>
      <c r="S814" s="149">
        <v>0</v>
      </c>
      <c r="T814" s="149">
        <v>0</v>
      </c>
      <c r="U814" s="149">
        <v>0</v>
      </c>
      <c r="V814" s="149">
        <v>0</v>
      </c>
      <c r="W814" s="149">
        <v>0</v>
      </c>
    </row>
    <row r="815" customHeight="1" spans="1:23">
      <c r="A815" s="150"/>
      <c r="B815" s="150"/>
      <c r="C815" s="150"/>
      <c r="D815" s="150" t="s">
        <v>1159</v>
      </c>
      <c r="E815" s="150" t="s">
        <v>1160</v>
      </c>
      <c r="F815" s="149">
        <v>95.47</v>
      </c>
      <c r="G815" s="149">
        <v>0</v>
      </c>
      <c r="H815" s="149">
        <v>0</v>
      </c>
      <c r="I815" s="199">
        <v>0</v>
      </c>
      <c r="J815" s="199">
        <v>0</v>
      </c>
      <c r="K815" s="149">
        <v>0</v>
      </c>
      <c r="L815" s="149">
        <v>0</v>
      </c>
      <c r="M815" s="149">
        <v>0</v>
      </c>
      <c r="N815" s="149">
        <v>95.47</v>
      </c>
      <c r="O815" s="149">
        <v>0</v>
      </c>
      <c r="P815" s="149">
        <v>0</v>
      </c>
      <c r="Q815" s="199">
        <v>0</v>
      </c>
      <c r="R815" s="199">
        <v>0</v>
      </c>
      <c r="S815" s="149">
        <v>0</v>
      </c>
      <c r="T815" s="149">
        <v>0</v>
      </c>
      <c r="U815" s="149">
        <v>0</v>
      </c>
      <c r="V815" s="149">
        <v>0</v>
      </c>
      <c r="W815" s="149">
        <v>0</v>
      </c>
    </row>
    <row r="816" customHeight="1" spans="1:23">
      <c r="A816" s="150" t="s">
        <v>1780</v>
      </c>
      <c r="B816" s="150" t="s">
        <v>1520</v>
      </c>
      <c r="C816" s="150" t="s">
        <v>1161</v>
      </c>
      <c r="D816" s="150" t="s">
        <v>1162</v>
      </c>
      <c r="E816" s="150" t="s">
        <v>1163</v>
      </c>
      <c r="F816" s="149">
        <v>95.47</v>
      </c>
      <c r="G816" s="149">
        <v>0</v>
      </c>
      <c r="H816" s="149">
        <v>0</v>
      </c>
      <c r="I816" s="199">
        <v>0</v>
      </c>
      <c r="J816" s="199">
        <v>0</v>
      </c>
      <c r="K816" s="149">
        <v>0</v>
      </c>
      <c r="L816" s="149">
        <v>0</v>
      </c>
      <c r="M816" s="149">
        <v>0</v>
      </c>
      <c r="N816" s="149">
        <v>95.47</v>
      </c>
      <c r="O816" s="149">
        <v>0</v>
      </c>
      <c r="P816" s="149">
        <v>0</v>
      </c>
      <c r="Q816" s="199">
        <v>0</v>
      </c>
      <c r="R816" s="199">
        <v>0</v>
      </c>
      <c r="S816" s="149">
        <v>0</v>
      </c>
      <c r="T816" s="149">
        <v>0</v>
      </c>
      <c r="U816" s="149">
        <v>0</v>
      </c>
      <c r="V816" s="149">
        <v>0</v>
      </c>
      <c r="W816" s="149">
        <v>0</v>
      </c>
    </row>
    <row r="817" customHeight="1" spans="1:23">
      <c r="A817" s="150"/>
      <c r="B817" s="150"/>
      <c r="C817" s="150"/>
      <c r="D817" s="150" t="s">
        <v>1189</v>
      </c>
      <c r="E817" s="150" t="s">
        <v>1190</v>
      </c>
      <c r="F817" s="149">
        <v>100.27</v>
      </c>
      <c r="G817" s="149">
        <v>0</v>
      </c>
      <c r="H817" s="149">
        <v>0</v>
      </c>
      <c r="I817" s="199">
        <v>0</v>
      </c>
      <c r="J817" s="199">
        <v>0</v>
      </c>
      <c r="K817" s="149">
        <v>0</v>
      </c>
      <c r="L817" s="149">
        <v>0</v>
      </c>
      <c r="M817" s="149">
        <v>0</v>
      </c>
      <c r="N817" s="149">
        <v>100.27</v>
      </c>
      <c r="O817" s="149">
        <v>0</v>
      </c>
      <c r="P817" s="149">
        <v>0</v>
      </c>
      <c r="Q817" s="199">
        <v>0</v>
      </c>
      <c r="R817" s="199">
        <v>0</v>
      </c>
      <c r="S817" s="149">
        <v>0</v>
      </c>
      <c r="T817" s="149">
        <v>0</v>
      </c>
      <c r="U817" s="149">
        <v>0</v>
      </c>
      <c r="V817" s="149">
        <v>0</v>
      </c>
      <c r="W817" s="149">
        <v>0</v>
      </c>
    </row>
    <row r="818" customHeight="1" spans="1:23">
      <c r="A818" s="150" t="s">
        <v>1780</v>
      </c>
      <c r="B818" s="150" t="s">
        <v>1520</v>
      </c>
      <c r="C818" s="150" t="s">
        <v>1161</v>
      </c>
      <c r="D818" s="150" t="s">
        <v>1191</v>
      </c>
      <c r="E818" s="150" t="s">
        <v>1192</v>
      </c>
      <c r="F818" s="149">
        <v>100.27</v>
      </c>
      <c r="G818" s="149">
        <v>0</v>
      </c>
      <c r="H818" s="149">
        <v>0</v>
      </c>
      <c r="I818" s="199">
        <v>0</v>
      </c>
      <c r="J818" s="199">
        <v>0</v>
      </c>
      <c r="K818" s="149">
        <v>0</v>
      </c>
      <c r="L818" s="149">
        <v>0</v>
      </c>
      <c r="M818" s="149">
        <v>0</v>
      </c>
      <c r="N818" s="149">
        <v>100.27</v>
      </c>
      <c r="O818" s="149">
        <v>0</v>
      </c>
      <c r="P818" s="149">
        <v>0</v>
      </c>
      <c r="Q818" s="199">
        <v>0</v>
      </c>
      <c r="R818" s="199">
        <v>0</v>
      </c>
      <c r="S818" s="149">
        <v>0</v>
      </c>
      <c r="T818" s="149">
        <v>0</v>
      </c>
      <c r="U818" s="149">
        <v>0</v>
      </c>
      <c r="V818" s="149">
        <v>0</v>
      </c>
      <c r="W818" s="149">
        <v>0</v>
      </c>
    </row>
    <row r="819" customHeight="1" spans="1:23">
      <c r="A819" s="150"/>
      <c r="B819" s="150"/>
      <c r="C819" s="150"/>
      <c r="D819" s="150" t="s">
        <v>1298</v>
      </c>
      <c r="E819" s="150" t="s">
        <v>1299</v>
      </c>
      <c r="F819" s="149">
        <v>111.02</v>
      </c>
      <c r="G819" s="149">
        <v>0</v>
      </c>
      <c r="H819" s="149">
        <v>0</v>
      </c>
      <c r="I819" s="199">
        <v>0</v>
      </c>
      <c r="J819" s="199">
        <v>0</v>
      </c>
      <c r="K819" s="149">
        <v>0</v>
      </c>
      <c r="L819" s="149">
        <v>0</v>
      </c>
      <c r="M819" s="149">
        <v>0</v>
      </c>
      <c r="N819" s="149">
        <v>111.02</v>
      </c>
      <c r="O819" s="149">
        <v>0</v>
      </c>
      <c r="P819" s="149">
        <v>0</v>
      </c>
      <c r="Q819" s="199">
        <v>0</v>
      </c>
      <c r="R819" s="199">
        <v>0</v>
      </c>
      <c r="S819" s="149">
        <v>0</v>
      </c>
      <c r="T819" s="149">
        <v>0</v>
      </c>
      <c r="U819" s="149">
        <v>0</v>
      </c>
      <c r="V819" s="149">
        <v>0</v>
      </c>
      <c r="W819" s="149">
        <v>0</v>
      </c>
    </row>
    <row r="820" customHeight="1" spans="1:23">
      <c r="A820" s="150" t="s">
        <v>1780</v>
      </c>
      <c r="B820" s="150" t="s">
        <v>1520</v>
      </c>
      <c r="C820" s="150" t="s">
        <v>1161</v>
      </c>
      <c r="D820" s="150" t="s">
        <v>1301</v>
      </c>
      <c r="E820" s="150" t="s">
        <v>1302</v>
      </c>
      <c r="F820" s="149">
        <v>111.02</v>
      </c>
      <c r="G820" s="149">
        <v>0</v>
      </c>
      <c r="H820" s="149">
        <v>0</v>
      </c>
      <c r="I820" s="199">
        <v>0</v>
      </c>
      <c r="J820" s="199">
        <v>0</v>
      </c>
      <c r="K820" s="149">
        <v>0</v>
      </c>
      <c r="L820" s="149">
        <v>0</v>
      </c>
      <c r="M820" s="149">
        <v>0</v>
      </c>
      <c r="N820" s="149">
        <v>111.02</v>
      </c>
      <c r="O820" s="149">
        <v>0</v>
      </c>
      <c r="P820" s="149">
        <v>0</v>
      </c>
      <c r="Q820" s="199">
        <v>0</v>
      </c>
      <c r="R820" s="199">
        <v>0</v>
      </c>
      <c r="S820" s="149">
        <v>0</v>
      </c>
      <c r="T820" s="149">
        <v>0</v>
      </c>
      <c r="U820" s="149">
        <v>0</v>
      </c>
      <c r="V820" s="149">
        <v>0</v>
      </c>
      <c r="W820" s="149">
        <v>0</v>
      </c>
    </row>
    <row r="821" customHeight="1" spans="1:23">
      <c r="A821" s="150"/>
      <c r="B821" s="150"/>
      <c r="C821" s="150"/>
      <c r="D821" s="150" t="s">
        <v>1490</v>
      </c>
      <c r="E821" s="150" t="s">
        <v>1491</v>
      </c>
      <c r="F821" s="149">
        <v>93.89</v>
      </c>
      <c r="G821" s="149">
        <v>0</v>
      </c>
      <c r="H821" s="149">
        <v>0</v>
      </c>
      <c r="I821" s="199">
        <v>0</v>
      </c>
      <c r="J821" s="199">
        <v>0</v>
      </c>
      <c r="K821" s="149">
        <v>0</v>
      </c>
      <c r="L821" s="149">
        <v>0</v>
      </c>
      <c r="M821" s="149">
        <v>0</v>
      </c>
      <c r="N821" s="149">
        <v>93.89</v>
      </c>
      <c r="O821" s="149">
        <v>0</v>
      </c>
      <c r="P821" s="149">
        <v>0</v>
      </c>
      <c r="Q821" s="199">
        <v>0</v>
      </c>
      <c r="R821" s="199">
        <v>0</v>
      </c>
      <c r="S821" s="149">
        <v>0</v>
      </c>
      <c r="T821" s="149">
        <v>0</v>
      </c>
      <c r="U821" s="149">
        <v>0</v>
      </c>
      <c r="V821" s="149">
        <v>0</v>
      </c>
      <c r="W821" s="149">
        <v>0</v>
      </c>
    </row>
    <row r="822" customHeight="1" spans="1:23">
      <c r="A822" s="150" t="s">
        <v>1780</v>
      </c>
      <c r="B822" s="150" t="s">
        <v>1520</v>
      </c>
      <c r="C822" s="150" t="s">
        <v>1161</v>
      </c>
      <c r="D822" s="150" t="s">
        <v>1492</v>
      </c>
      <c r="E822" s="150" t="s">
        <v>1493</v>
      </c>
      <c r="F822" s="149">
        <v>93.89</v>
      </c>
      <c r="G822" s="149">
        <v>0</v>
      </c>
      <c r="H822" s="149">
        <v>0</v>
      </c>
      <c r="I822" s="199">
        <v>0</v>
      </c>
      <c r="J822" s="199">
        <v>0</v>
      </c>
      <c r="K822" s="149">
        <v>0</v>
      </c>
      <c r="L822" s="149">
        <v>0</v>
      </c>
      <c r="M822" s="149">
        <v>0</v>
      </c>
      <c r="N822" s="149">
        <v>93.89</v>
      </c>
      <c r="O822" s="149">
        <v>0</v>
      </c>
      <c r="P822" s="149">
        <v>0</v>
      </c>
      <c r="Q822" s="199">
        <v>0</v>
      </c>
      <c r="R822" s="199">
        <v>0</v>
      </c>
      <c r="S822" s="149">
        <v>0</v>
      </c>
      <c r="T822" s="149">
        <v>0</v>
      </c>
      <c r="U822" s="149">
        <v>0</v>
      </c>
      <c r="V822" s="149">
        <v>0</v>
      </c>
      <c r="W822" s="149">
        <v>0</v>
      </c>
    </row>
    <row r="823" customHeight="1" spans="1:23">
      <c r="A823" s="150"/>
      <c r="B823" s="150"/>
      <c r="C823" s="150"/>
      <c r="D823" s="150" t="s">
        <v>1507</v>
      </c>
      <c r="E823" s="150" t="s">
        <v>1508</v>
      </c>
      <c r="F823" s="149">
        <v>50.25</v>
      </c>
      <c r="G823" s="149">
        <v>0</v>
      </c>
      <c r="H823" s="149">
        <v>0</v>
      </c>
      <c r="I823" s="199">
        <v>0</v>
      </c>
      <c r="J823" s="199">
        <v>0</v>
      </c>
      <c r="K823" s="149">
        <v>0</v>
      </c>
      <c r="L823" s="149">
        <v>0</v>
      </c>
      <c r="M823" s="149">
        <v>0</v>
      </c>
      <c r="N823" s="149">
        <v>50.25</v>
      </c>
      <c r="O823" s="149">
        <v>0</v>
      </c>
      <c r="P823" s="149">
        <v>0</v>
      </c>
      <c r="Q823" s="199">
        <v>0</v>
      </c>
      <c r="R823" s="199">
        <v>0</v>
      </c>
      <c r="S823" s="149">
        <v>0</v>
      </c>
      <c r="T823" s="149">
        <v>0</v>
      </c>
      <c r="U823" s="149">
        <v>0</v>
      </c>
      <c r="V823" s="149">
        <v>0</v>
      </c>
      <c r="W823" s="149">
        <v>0</v>
      </c>
    </row>
    <row r="824" customHeight="1" spans="1:23">
      <c r="A824" s="150" t="s">
        <v>1780</v>
      </c>
      <c r="B824" s="150" t="s">
        <v>1520</v>
      </c>
      <c r="C824" s="150" t="s">
        <v>1161</v>
      </c>
      <c r="D824" s="150" t="s">
        <v>1509</v>
      </c>
      <c r="E824" s="150" t="s">
        <v>1510</v>
      </c>
      <c r="F824" s="149">
        <v>50.25</v>
      </c>
      <c r="G824" s="149">
        <v>0</v>
      </c>
      <c r="H824" s="149">
        <v>0</v>
      </c>
      <c r="I824" s="199">
        <v>0</v>
      </c>
      <c r="J824" s="199">
        <v>0</v>
      </c>
      <c r="K824" s="149">
        <v>0</v>
      </c>
      <c r="L824" s="149">
        <v>0</v>
      </c>
      <c r="M824" s="149">
        <v>0</v>
      </c>
      <c r="N824" s="149">
        <v>50.25</v>
      </c>
      <c r="O824" s="149">
        <v>0</v>
      </c>
      <c r="P824" s="149">
        <v>0</v>
      </c>
      <c r="Q824" s="199">
        <v>0</v>
      </c>
      <c r="R824" s="199">
        <v>0</v>
      </c>
      <c r="S824" s="149">
        <v>0</v>
      </c>
      <c r="T824" s="149">
        <v>0</v>
      </c>
      <c r="U824" s="149">
        <v>0</v>
      </c>
      <c r="V824" s="149">
        <v>0</v>
      </c>
      <c r="W824" s="149">
        <v>0</v>
      </c>
    </row>
    <row r="825" customHeight="1" spans="1:23">
      <c r="A825" s="150"/>
      <c r="B825" s="150"/>
      <c r="C825" s="150"/>
      <c r="D825" s="150" t="s">
        <v>1374</v>
      </c>
      <c r="E825" s="150" t="s">
        <v>1375</v>
      </c>
      <c r="F825" s="149">
        <v>43.17</v>
      </c>
      <c r="G825" s="149">
        <v>0</v>
      </c>
      <c r="H825" s="149">
        <v>0</v>
      </c>
      <c r="I825" s="199">
        <v>0</v>
      </c>
      <c r="J825" s="199">
        <v>0</v>
      </c>
      <c r="K825" s="149">
        <v>0</v>
      </c>
      <c r="L825" s="149">
        <v>0</v>
      </c>
      <c r="M825" s="149">
        <v>0</v>
      </c>
      <c r="N825" s="149">
        <v>43.17</v>
      </c>
      <c r="O825" s="149">
        <v>0</v>
      </c>
      <c r="P825" s="149">
        <v>0</v>
      </c>
      <c r="Q825" s="199">
        <v>0</v>
      </c>
      <c r="R825" s="199">
        <v>0</v>
      </c>
      <c r="S825" s="149">
        <v>0</v>
      </c>
      <c r="T825" s="149">
        <v>0</v>
      </c>
      <c r="U825" s="149">
        <v>0</v>
      </c>
      <c r="V825" s="149">
        <v>0</v>
      </c>
      <c r="W825" s="149">
        <v>0</v>
      </c>
    </row>
    <row r="826" customHeight="1" spans="1:23">
      <c r="A826" s="150" t="s">
        <v>1780</v>
      </c>
      <c r="B826" s="150" t="s">
        <v>1520</v>
      </c>
      <c r="C826" s="150" t="s">
        <v>1161</v>
      </c>
      <c r="D826" s="150" t="s">
        <v>1376</v>
      </c>
      <c r="E826" s="150" t="s">
        <v>1377</v>
      </c>
      <c r="F826" s="149">
        <v>43.17</v>
      </c>
      <c r="G826" s="149">
        <v>0</v>
      </c>
      <c r="H826" s="149">
        <v>0</v>
      </c>
      <c r="I826" s="199">
        <v>0</v>
      </c>
      <c r="J826" s="199">
        <v>0</v>
      </c>
      <c r="K826" s="149">
        <v>0</v>
      </c>
      <c r="L826" s="149">
        <v>0</v>
      </c>
      <c r="M826" s="149">
        <v>0</v>
      </c>
      <c r="N826" s="149">
        <v>43.17</v>
      </c>
      <c r="O826" s="149">
        <v>0</v>
      </c>
      <c r="P826" s="149">
        <v>0</v>
      </c>
      <c r="Q826" s="199">
        <v>0</v>
      </c>
      <c r="R826" s="199">
        <v>0</v>
      </c>
      <c r="S826" s="149">
        <v>0</v>
      </c>
      <c r="T826" s="149">
        <v>0</v>
      </c>
      <c r="U826" s="149">
        <v>0</v>
      </c>
      <c r="V826" s="149">
        <v>0</v>
      </c>
      <c r="W826" s="149">
        <v>0</v>
      </c>
    </row>
    <row r="827" customHeight="1" spans="1:23">
      <c r="A827" s="150"/>
      <c r="B827" s="150"/>
      <c r="C827" s="150"/>
      <c r="D827" s="150" t="s">
        <v>1279</v>
      </c>
      <c r="E827" s="150" t="s">
        <v>1280</v>
      </c>
      <c r="F827" s="149">
        <v>45.89</v>
      </c>
      <c r="G827" s="149">
        <v>0</v>
      </c>
      <c r="H827" s="149">
        <v>0</v>
      </c>
      <c r="I827" s="199">
        <v>0</v>
      </c>
      <c r="J827" s="199">
        <v>0</v>
      </c>
      <c r="K827" s="149">
        <v>0</v>
      </c>
      <c r="L827" s="149">
        <v>0</v>
      </c>
      <c r="M827" s="149">
        <v>0</v>
      </c>
      <c r="N827" s="149">
        <v>45.89</v>
      </c>
      <c r="O827" s="149">
        <v>0</v>
      </c>
      <c r="P827" s="149">
        <v>0</v>
      </c>
      <c r="Q827" s="199">
        <v>0</v>
      </c>
      <c r="R827" s="199">
        <v>0</v>
      </c>
      <c r="S827" s="149">
        <v>0</v>
      </c>
      <c r="T827" s="149">
        <v>0</v>
      </c>
      <c r="U827" s="149">
        <v>0</v>
      </c>
      <c r="V827" s="149">
        <v>0</v>
      </c>
      <c r="W827" s="149">
        <v>0</v>
      </c>
    </row>
    <row r="828" customHeight="1" spans="1:23">
      <c r="A828" s="150" t="s">
        <v>1780</v>
      </c>
      <c r="B828" s="150" t="s">
        <v>1520</v>
      </c>
      <c r="C828" s="150" t="s">
        <v>1161</v>
      </c>
      <c r="D828" s="150" t="s">
        <v>1281</v>
      </c>
      <c r="E828" s="150" t="s">
        <v>1282</v>
      </c>
      <c r="F828" s="149">
        <v>45.89</v>
      </c>
      <c r="G828" s="149">
        <v>0</v>
      </c>
      <c r="H828" s="149">
        <v>0</v>
      </c>
      <c r="I828" s="199">
        <v>0</v>
      </c>
      <c r="J828" s="199">
        <v>0</v>
      </c>
      <c r="K828" s="149">
        <v>0</v>
      </c>
      <c r="L828" s="149">
        <v>0</v>
      </c>
      <c r="M828" s="149">
        <v>0</v>
      </c>
      <c r="N828" s="149">
        <v>45.89</v>
      </c>
      <c r="O828" s="149">
        <v>0</v>
      </c>
      <c r="P828" s="149">
        <v>0</v>
      </c>
      <c r="Q828" s="199">
        <v>0</v>
      </c>
      <c r="R828" s="199">
        <v>0</v>
      </c>
      <c r="S828" s="149">
        <v>0</v>
      </c>
      <c r="T828" s="149">
        <v>0</v>
      </c>
      <c r="U828" s="149">
        <v>0</v>
      </c>
      <c r="V828" s="149">
        <v>0</v>
      </c>
      <c r="W828" s="149">
        <v>0</v>
      </c>
    </row>
    <row r="829" customHeight="1" spans="1:23">
      <c r="A829" s="150"/>
      <c r="B829" s="150"/>
      <c r="C829" s="150"/>
      <c r="D829" s="150" t="s">
        <v>1261</v>
      </c>
      <c r="E829" s="150" t="s">
        <v>1262</v>
      </c>
      <c r="F829" s="149">
        <v>53.12</v>
      </c>
      <c r="G829" s="149">
        <v>0</v>
      </c>
      <c r="H829" s="149">
        <v>0</v>
      </c>
      <c r="I829" s="199">
        <v>0</v>
      </c>
      <c r="J829" s="199">
        <v>0</v>
      </c>
      <c r="K829" s="149">
        <v>0</v>
      </c>
      <c r="L829" s="149">
        <v>0</v>
      </c>
      <c r="M829" s="149">
        <v>0</v>
      </c>
      <c r="N829" s="149">
        <v>53.12</v>
      </c>
      <c r="O829" s="149">
        <v>0</v>
      </c>
      <c r="P829" s="149">
        <v>0</v>
      </c>
      <c r="Q829" s="199">
        <v>0</v>
      </c>
      <c r="R829" s="199">
        <v>0</v>
      </c>
      <c r="S829" s="149">
        <v>0</v>
      </c>
      <c r="T829" s="149">
        <v>0</v>
      </c>
      <c r="U829" s="149">
        <v>0</v>
      </c>
      <c r="V829" s="149">
        <v>0</v>
      </c>
      <c r="W829" s="149">
        <v>0</v>
      </c>
    </row>
    <row r="830" customHeight="1" spans="1:23">
      <c r="A830" s="150" t="s">
        <v>1780</v>
      </c>
      <c r="B830" s="150" t="s">
        <v>1520</v>
      </c>
      <c r="C830" s="150" t="s">
        <v>1161</v>
      </c>
      <c r="D830" s="150" t="s">
        <v>1263</v>
      </c>
      <c r="E830" s="150" t="s">
        <v>1264</v>
      </c>
      <c r="F830" s="149">
        <v>53.12</v>
      </c>
      <c r="G830" s="149">
        <v>0</v>
      </c>
      <c r="H830" s="149">
        <v>0</v>
      </c>
      <c r="I830" s="199">
        <v>0</v>
      </c>
      <c r="J830" s="199">
        <v>0</v>
      </c>
      <c r="K830" s="149">
        <v>0</v>
      </c>
      <c r="L830" s="149">
        <v>0</v>
      </c>
      <c r="M830" s="149">
        <v>0</v>
      </c>
      <c r="N830" s="149">
        <v>53.12</v>
      </c>
      <c r="O830" s="149">
        <v>0</v>
      </c>
      <c r="P830" s="149">
        <v>0</v>
      </c>
      <c r="Q830" s="199">
        <v>0</v>
      </c>
      <c r="R830" s="199">
        <v>0</v>
      </c>
      <c r="S830" s="149">
        <v>0</v>
      </c>
      <c r="T830" s="149">
        <v>0</v>
      </c>
      <c r="U830" s="149">
        <v>0</v>
      </c>
      <c r="V830" s="149">
        <v>0</v>
      </c>
      <c r="W830" s="149">
        <v>0</v>
      </c>
    </row>
    <row r="831" customHeight="1" spans="1:23">
      <c r="A831" s="150"/>
      <c r="B831" s="150"/>
      <c r="C831" s="150"/>
      <c r="D831" s="150" t="s">
        <v>1322</v>
      </c>
      <c r="E831" s="150" t="s">
        <v>1323</v>
      </c>
      <c r="F831" s="149">
        <v>28.38</v>
      </c>
      <c r="G831" s="149">
        <v>0</v>
      </c>
      <c r="H831" s="149">
        <v>0</v>
      </c>
      <c r="I831" s="199">
        <v>0</v>
      </c>
      <c r="J831" s="199">
        <v>0</v>
      </c>
      <c r="K831" s="149">
        <v>0</v>
      </c>
      <c r="L831" s="149">
        <v>0</v>
      </c>
      <c r="M831" s="149">
        <v>0</v>
      </c>
      <c r="N831" s="149">
        <v>28.38</v>
      </c>
      <c r="O831" s="149">
        <v>0</v>
      </c>
      <c r="P831" s="149">
        <v>0</v>
      </c>
      <c r="Q831" s="199">
        <v>0</v>
      </c>
      <c r="R831" s="199">
        <v>0</v>
      </c>
      <c r="S831" s="149">
        <v>0</v>
      </c>
      <c r="T831" s="149">
        <v>0</v>
      </c>
      <c r="U831" s="149">
        <v>0</v>
      </c>
      <c r="V831" s="149">
        <v>0</v>
      </c>
      <c r="W831" s="149">
        <v>0</v>
      </c>
    </row>
    <row r="832" customHeight="1" spans="1:23">
      <c r="A832" s="150" t="s">
        <v>1780</v>
      </c>
      <c r="B832" s="150" t="s">
        <v>1520</v>
      </c>
      <c r="C832" s="150" t="s">
        <v>1161</v>
      </c>
      <c r="D832" s="150" t="s">
        <v>1325</v>
      </c>
      <c r="E832" s="150" t="s">
        <v>1326</v>
      </c>
      <c r="F832" s="149">
        <v>28.38</v>
      </c>
      <c r="G832" s="149">
        <v>0</v>
      </c>
      <c r="H832" s="149">
        <v>0</v>
      </c>
      <c r="I832" s="199">
        <v>0</v>
      </c>
      <c r="J832" s="199">
        <v>0</v>
      </c>
      <c r="K832" s="149">
        <v>0</v>
      </c>
      <c r="L832" s="149">
        <v>0</v>
      </c>
      <c r="M832" s="149">
        <v>0</v>
      </c>
      <c r="N832" s="149">
        <v>28.38</v>
      </c>
      <c r="O832" s="149">
        <v>0</v>
      </c>
      <c r="P832" s="149">
        <v>0</v>
      </c>
      <c r="Q832" s="199">
        <v>0</v>
      </c>
      <c r="R832" s="199">
        <v>0</v>
      </c>
      <c r="S832" s="149">
        <v>0</v>
      </c>
      <c r="T832" s="149">
        <v>0</v>
      </c>
      <c r="U832" s="149">
        <v>0</v>
      </c>
      <c r="V832" s="149">
        <v>0</v>
      </c>
      <c r="W832" s="149">
        <v>0</v>
      </c>
    </row>
    <row r="833" customHeight="1" spans="1:23">
      <c r="A833" s="150"/>
      <c r="B833" s="150"/>
      <c r="C833" s="150"/>
      <c r="D833" s="150" t="s">
        <v>1351</v>
      </c>
      <c r="E833" s="150" t="s">
        <v>1352</v>
      </c>
      <c r="F833" s="149">
        <v>21.72</v>
      </c>
      <c r="G833" s="149">
        <v>0</v>
      </c>
      <c r="H833" s="149">
        <v>0</v>
      </c>
      <c r="I833" s="199">
        <v>0</v>
      </c>
      <c r="J833" s="199">
        <v>0</v>
      </c>
      <c r="K833" s="149">
        <v>0</v>
      </c>
      <c r="L833" s="149">
        <v>0</v>
      </c>
      <c r="M833" s="149">
        <v>0</v>
      </c>
      <c r="N833" s="149">
        <v>21.72</v>
      </c>
      <c r="O833" s="149">
        <v>0</v>
      </c>
      <c r="P833" s="149">
        <v>0</v>
      </c>
      <c r="Q833" s="199">
        <v>0</v>
      </c>
      <c r="R833" s="199">
        <v>0</v>
      </c>
      <c r="S833" s="149">
        <v>0</v>
      </c>
      <c r="T833" s="149">
        <v>0</v>
      </c>
      <c r="U833" s="149">
        <v>0</v>
      </c>
      <c r="V833" s="149">
        <v>0</v>
      </c>
      <c r="W833" s="149">
        <v>0</v>
      </c>
    </row>
    <row r="834" customHeight="1" spans="1:23">
      <c r="A834" s="150" t="s">
        <v>1780</v>
      </c>
      <c r="B834" s="150" t="s">
        <v>1520</v>
      </c>
      <c r="C834" s="150" t="s">
        <v>1161</v>
      </c>
      <c r="D834" s="150" t="s">
        <v>1354</v>
      </c>
      <c r="E834" s="150" t="s">
        <v>1355</v>
      </c>
      <c r="F834" s="149">
        <v>21.72</v>
      </c>
      <c r="G834" s="149">
        <v>0</v>
      </c>
      <c r="H834" s="149">
        <v>0</v>
      </c>
      <c r="I834" s="199">
        <v>0</v>
      </c>
      <c r="J834" s="199">
        <v>0</v>
      </c>
      <c r="K834" s="149">
        <v>0</v>
      </c>
      <c r="L834" s="149">
        <v>0</v>
      </c>
      <c r="M834" s="149">
        <v>0</v>
      </c>
      <c r="N834" s="149">
        <v>21.72</v>
      </c>
      <c r="O834" s="149">
        <v>0</v>
      </c>
      <c r="P834" s="149">
        <v>0</v>
      </c>
      <c r="Q834" s="199">
        <v>0</v>
      </c>
      <c r="R834" s="199">
        <v>0</v>
      </c>
      <c r="S834" s="149">
        <v>0</v>
      </c>
      <c r="T834" s="149">
        <v>0</v>
      </c>
      <c r="U834" s="149">
        <v>0</v>
      </c>
      <c r="V834" s="149">
        <v>0</v>
      </c>
      <c r="W834" s="149">
        <v>0</v>
      </c>
    </row>
    <row r="835" customHeight="1" spans="1:23">
      <c r="A835" s="150"/>
      <c r="B835" s="150"/>
      <c r="C835" s="150"/>
      <c r="D835" s="150" t="s">
        <v>1356</v>
      </c>
      <c r="E835" s="150" t="s">
        <v>1357</v>
      </c>
      <c r="F835" s="149">
        <v>22.05</v>
      </c>
      <c r="G835" s="149">
        <v>0</v>
      </c>
      <c r="H835" s="149">
        <v>0</v>
      </c>
      <c r="I835" s="199">
        <v>0</v>
      </c>
      <c r="J835" s="199">
        <v>0</v>
      </c>
      <c r="K835" s="149">
        <v>0</v>
      </c>
      <c r="L835" s="149">
        <v>0</v>
      </c>
      <c r="M835" s="149">
        <v>0</v>
      </c>
      <c r="N835" s="149">
        <v>22.05</v>
      </c>
      <c r="O835" s="149">
        <v>0</v>
      </c>
      <c r="P835" s="149">
        <v>0</v>
      </c>
      <c r="Q835" s="199">
        <v>0</v>
      </c>
      <c r="R835" s="199">
        <v>0</v>
      </c>
      <c r="S835" s="149">
        <v>0</v>
      </c>
      <c r="T835" s="149">
        <v>0</v>
      </c>
      <c r="U835" s="149">
        <v>0</v>
      </c>
      <c r="V835" s="149">
        <v>0</v>
      </c>
      <c r="W835" s="149">
        <v>0</v>
      </c>
    </row>
    <row r="836" customHeight="1" spans="1:23">
      <c r="A836" s="150" t="s">
        <v>1780</v>
      </c>
      <c r="B836" s="150" t="s">
        <v>1520</v>
      </c>
      <c r="C836" s="150" t="s">
        <v>1161</v>
      </c>
      <c r="D836" s="150" t="s">
        <v>1358</v>
      </c>
      <c r="E836" s="150" t="s">
        <v>1359</v>
      </c>
      <c r="F836" s="149">
        <v>22.05</v>
      </c>
      <c r="G836" s="149">
        <v>0</v>
      </c>
      <c r="H836" s="149">
        <v>0</v>
      </c>
      <c r="I836" s="199">
        <v>0</v>
      </c>
      <c r="J836" s="199">
        <v>0</v>
      </c>
      <c r="K836" s="149">
        <v>0</v>
      </c>
      <c r="L836" s="149">
        <v>0</v>
      </c>
      <c r="M836" s="149">
        <v>0</v>
      </c>
      <c r="N836" s="149">
        <v>22.05</v>
      </c>
      <c r="O836" s="149">
        <v>0</v>
      </c>
      <c r="P836" s="149">
        <v>0</v>
      </c>
      <c r="Q836" s="199">
        <v>0</v>
      </c>
      <c r="R836" s="199">
        <v>0</v>
      </c>
      <c r="S836" s="149">
        <v>0</v>
      </c>
      <c r="T836" s="149">
        <v>0</v>
      </c>
      <c r="U836" s="149">
        <v>0</v>
      </c>
      <c r="V836" s="149">
        <v>0</v>
      </c>
      <c r="W836" s="149">
        <v>0</v>
      </c>
    </row>
    <row r="837" customHeight="1" spans="1:23">
      <c r="A837" s="150"/>
      <c r="B837" s="150"/>
      <c r="C837" s="150"/>
      <c r="D837" s="150" t="s">
        <v>1332</v>
      </c>
      <c r="E837" s="150" t="s">
        <v>1333</v>
      </c>
      <c r="F837" s="149">
        <v>97.19</v>
      </c>
      <c r="G837" s="149">
        <v>0</v>
      </c>
      <c r="H837" s="149">
        <v>0</v>
      </c>
      <c r="I837" s="199">
        <v>0</v>
      </c>
      <c r="J837" s="199">
        <v>0</v>
      </c>
      <c r="K837" s="149">
        <v>0</v>
      </c>
      <c r="L837" s="149">
        <v>0</v>
      </c>
      <c r="M837" s="149">
        <v>0</v>
      </c>
      <c r="N837" s="149">
        <v>97.19</v>
      </c>
      <c r="O837" s="149">
        <v>0</v>
      </c>
      <c r="P837" s="149">
        <v>0</v>
      </c>
      <c r="Q837" s="199">
        <v>0</v>
      </c>
      <c r="R837" s="199">
        <v>0</v>
      </c>
      <c r="S837" s="149">
        <v>0</v>
      </c>
      <c r="T837" s="149">
        <v>0</v>
      </c>
      <c r="U837" s="149">
        <v>0</v>
      </c>
      <c r="V837" s="149">
        <v>0</v>
      </c>
      <c r="W837" s="149">
        <v>0</v>
      </c>
    </row>
    <row r="838" customHeight="1" spans="1:23">
      <c r="A838" s="150" t="s">
        <v>1780</v>
      </c>
      <c r="B838" s="150" t="s">
        <v>1520</v>
      </c>
      <c r="C838" s="150" t="s">
        <v>1161</v>
      </c>
      <c r="D838" s="150" t="s">
        <v>1367</v>
      </c>
      <c r="E838" s="150" t="s">
        <v>1368</v>
      </c>
      <c r="F838" s="149">
        <v>95.49</v>
      </c>
      <c r="G838" s="149">
        <v>0</v>
      </c>
      <c r="H838" s="149">
        <v>0</v>
      </c>
      <c r="I838" s="199">
        <v>0</v>
      </c>
      <c r="J838" s="199">
        <v>0</v>
      </c>
      <c r="K838" s="149">
        <v>0</v>
      </c>
      <c r="L838" s="149">
        <v>0</v>
      </c>
      <c r="M838" s="149">
        <v>0</v>
      </c>
      <c r="N838" s="149">
        <v>95.49</v>
      </c>
      <c r="O838" s="149">
        <v>0</v>
      </c>
      <c r="P838" s="149">
        <v>0</v>
      </c>
      <c r="Q838" s="199">
        <v>0</v>
      </c>
      <c r="R838" s="199">
        <v>0</v>
      </c>
      <c r="S838" s="149">
        <v>0</v>
      </c>
      <c r="T838" s="149">
        <v>0</v>
      </c>
      <c r="U838" s="149">
        <v>0</v>
      </c>
      <c r="V838" s="149">
        <v>0</v>
      </c>
      <c r="W838" s="149">
        <v>0</v>
      </c>
    </row>
    <row r="839" customHeight="1" spans="1:23">
      <c r="A839" s="150" t="s">
        <v>1780</v>
      </c>
      <c r="B839" s="150" t="s">
        <v>1520</v>
      </c>
      <c r="C839" s="150" t="s">
        <v>1161</v>
      </c>
      <c r="D839" s="150" t="s">
        <v>1335</v>
      </c>
      <c r="E839" s="150" t="s">
        <v>1336</v>
      </c>
      <c r="F839" s="149">
        <v>1.7</v>
      </c>
      <c r="G839" s="149">
        <v>0</v>
      </c>
      <c r="H839" s="149">
        <v>0</v>
      </c>
      <c r="I839" s="199">
        <v>0</v>
      </c>
      <c r="J839" s="199">
        <v>0</v>
      </c>
      <c r="K839" s="149">
        <v>0</v>
      </c>
      <c r="L839" s="149">
        <v>0</v>
      </c>
      <c r="M839" s="149">
        <v>0</v>
      </c>
      <c r="N839" s="149">
        <v>1.7</v>
      </c>
      <c r="O839" s="149">
        <v>0</v>
      </c>
      <c r="P839" s="149">
        <v>0</v>
      </c>
      <c r="Q839" s="199">
        <v>0</v>
      </c>
      <c r="R839" s="199">
        <v>0</v>
      </c>
      <c r="S839" s="149">
        <v>0</v>
      </c>
      <c r="T839" s="149">
        <v>0</v>
      </c>
      <c r="U839" s="149">
        <v>0</v>
      </c>
      <c r="V839" s="149">
        <v>0</v>
      </c>
      <c r="W839" s="149">
        <v>0</v>
      </c>
    </row>
    <row r="840" customHeight="1" spans="1:23">
      <c r="A840" s="150"/>
      <c r="B840" s="150"/>
      <c r="C840" s="150"/>
      <c r="D840" s="150" t="s">
        <v>1750</v>
      </c>
      <c r="E840" s="150" t="s">
        <v>1751</v>
      </c>
      <c r="F840" s="149">
        <v>36.96</v>
      </c>
      <c r="G840" s="149">
        <v>0</v>
      </c>
      <c r="H840" s="149">
        <v>0</v>
      </c>
      <c r="I840" s="199">
        <v>0</v>
      </c>
      <c r="J840" s="199">
        <v>0</v>
      </c>
      <c r="K840" s="149">
        <v>0</v>
      </c>
      <c r="L840" s="149">
        <v>0</v>
      </c>
      <c r="M840" s="149">
        <v>0</v>
      </c>
      <c r="N840" s="149">
        <v>36.96</v>
      </c>
      <c r="O840" s="149">
        <v>0</v>
      </c>
      <c r="P840" s="149">
        <v>0</v>
      </c>
      <c r="Q840" s="199">
        <v>0</v>
      </c>
      <c r="R840" s="199">
        <v>0</v>
      </c>
      <c r="S840" s="149">
        <v>0</v>
      </c>
      <c r="T840" s="149">
        <v>0</v>
      </c>
      <c r="U840" s="149">
        <v>0</v>
      </c>
      <c r="V840" s="149">
        <v>0</v>
      </c>
      <c r="W840" s="149">
        <v>0</v>
      </c>
    </row>
    <row r="841" customHeight="1" spans="1:23">
      <c r="A841" s="150" t="s">
        <v>1780</v>
      </c>
      <c r="B841" s="150" t="s">
        <v>1520</v>
      </c>
      <c r="C841" s="150" t="s">
        <v>1161</v>
      </c>
      <c r="D841" s="150" t="s">
        <v>1752</v>
      </c>
      <c r="E841" s="150" t="s">
        <v>1753</v>
      </c>
      <c r="F841" s="149">
        <v>36.96</v>
      </c>
      <c r="G841" s="149">
        <v>0</v>
      </c>
      <c r="H841" s="149">
        <v>0</v>
      </c>
      <c r="I841" s="199">
        <v>0</v>
      </c>
      <c r="J841" s="199">
        <v>0</v>
      </c>
      <c r="K841" s="149">
        <v>0</v>
      </c>
      <c r="L841" s="149">
        <v>0</v>
      </c>
      <c r="M841" s="149">
        <v>0</v>
      </c>
      <c r="N841" s="149">
        <v>36.96</v>
      </c>
      <c r="O841" s="149">
        <v>0</v>
      </c>
      <c r="P841" s="149">
        <v>0</v>
      </c>
      <c r="Q841" s="199">
        <v>0</v>
      </c>
      <c r="R841" s="199">
        <v>0</v>
      </c>
      <c r="S841" s="149">
        <v>0</v>
      </c>
      <c r="T841" s="149">
        <v>0</v>
      </c>
      <c r="U841" s="149">
        <v>0</v>
      </c>
      <c r="V841" s="149">
        <v>0</v>
      </c>
      <c r="W841" s="149">
        <v>0</v>
      </c>
    </row>
    <row r="842" customHeight="1" spans="1:23">
      <c r="A842" s="150"/>
      <c r="B842" s="150"/>
      <c r="C842" s="150"/>
      <c r="D842" s="150" t="s">
        <v>1403</v>
      </c>
      <c r="E842" s="150" t="s">
        <v>1404</v>
      </c>
      <c r="F842" s="149">
        <v>24.13</v>
      </c>
      <c r="G842" s="149">
        <v>0</v>
      </c>
      <c r="H842" s="149">
        <v>0</v>
      </c>
      <c r="I842" s="199">
        <v>0</v>
      </c>
      <c r="J842" s="199">
        <v>0</v>
      </c>
      <c r="K842" s="149">
        <v>0</v>
      </c>
      <c r="L842" s="149">
        <v>0</v>
      </c>
      <c r="M842" s="149">
        <v>0</v>
      </c>
      <c r="N842" s="149">
        <v>24.13</v>
      </c>
      <c r="O842" s="149">
        <v>0</v>
      </c>
      <c r="P842" s="149">
        <v>0</v>
      </c>
      <c r="Q842" s="199">
        <v>0</v>
      </c>
      <c r="R842" s="199">
        <v>0</v>
      </c>
      <c r="S842" s="149">
        <v>0</v>
      </c>
      <c r="T842" s="149">
        <v>0</v>
      </c>
      <c r="U842" s="149">
        <v>0</v>
      </c>
      <c r="V842" s="149">
        <v>0</v>
      </c>
      <c r="W842" s="149">
        <v>0</v>
      </c>
    </row>
    <row r="843" customHeight="1" spans="1:23">
      <c r="A843" s="150" t="s">
        <v>1780</v>
      </c>
      <c r="B843" s="150" t="s">
        <v>1520</v>
      </c>
      <c r="C843" s="150" t="s">
        <v>1161</v>
      </c>
      <c r="D843" s="150" t="s">
        <v>1406</v>
      </c>
      <c r="E843" s="150" t="s">
        <v>1407</v>
      </c>
      <c r="F843" s="149">
        <v>24.13</v>
      </c>
      <c r="G843" s="149">
        <v>0</v>
      </c>
      <c r="H843" s="149">
        <v>0</v>
      </c>
      <c r="I843" s="199">
        <v>0</v>
      </c>
      <c r="J843" s="199">
        <v>0</v>
      </c>
      <c r="K843" s="149">
        <v>0</v>
      </c>
      <c r="L843" s="149">
        <v>0</v>
      </c>
      <c r="M843" s="149">
        <v>0</v>
      </c>
      <c r="N843" s="149">
        <v>24.13</v>
      </c>
      <c r="O843" s="149">
        <v>0</v>
      </c>
      <c r="P843" s="149">
        <v>0</v>
      </c>
      <c r="Q843" s="199">
        <v>0</v>
      </c>
      <c r="R843" s="199">
        <v>0</v>
      </c>
      <c r="S843" s="149">
        <v>0</v>
      </c>
      <c r="T843" s="149">
        <v>0</v>
      </c>
      <c r="U843" s="149">
        <v>0</v>
      </c>
      <c r="V843" s="149">
        <v>0</v>
      </c>
      <c r="W843" s="149">
        <v>0</v>
      </c>
    </row>
    <row r="844" customHeight="1" spans="1:23">
      <c r="A844" s="150"/>
      <c r="B844" s="150"/>
      <c r="C844" s="150"/>
      <c r="D844" s="150" t="s">
        <v>1466</v>
      </c>
      <c r="E844" s="150" t="s">
        <v>1467</v>
      </c>
      <c r="F844" s="149">
        <v>387.32</v>
      </c>
      <c r="G844" s="149">
        <v>0</v>
      </c>
      <c r="H844" s="149">
        <v>0</v>
      </c>
      <c r="I844" s="199">
        <v>0</v>
      </c>
      <c r="J844" s="199">
        <v>0</v>
      </c>
      <c r="K844" s="149">
        <v>0</v>
      </c>
      <c r="L844" s="149">
        <v>0</v>
      </c>
      <c r="M844" s="149">
        <v>0</v>
      </c>
      <c r="N844" s="149">
        <v>387.32</v>
      </c>
      <c r="O844" s="149">
        <v>0</v>
      </c>
      <c r="P844" s="149">
        <v>0</v>
      </c>
      <c r="Q844" s="199">
        <v>0</v>
      </c>
      <c r="R844" s="199">
        <v>0</v>
      </c>
      <c r="S844" s="149">
        <v>0</v>
      </c>
      <c r="T844" s="149">
        <v>0</v>
      </c>
      <c r="U844" s="149">
        <v>0</v>
      </c>
      <c r="V844" s="149">
        <v>0</v>
      </c>
      <c r="W844" s="149">
        <v>0</v>
      </c>
    </row>
    <row r="845" customHeight="1" spans="1:23">
      <c r="A845" s="150" t="s">
        <v>1780</v>
      </c>
      <c r="B845" s="150" t="s">
        <v>1520</v>
      </c>
      <c r="C845" s="150" t="s">
        <v>1161</v>
      </c>
      <c r="D845" s="150" t="s">
        <v>1468</v>
      </c>
      <c r="E845" s="150" t="s">
        <v>1469</v>
      </c>
      <c r="F845" s="149">
        <v>387.32</v>
      </c>
      <c r="G845" s="149">
        <v>0</v>
      </c>
      <c r="H845" s="149">
        <v>0</v>
      </c>
      <c r="I845" s="199">
        <v>0</v>
      </c>
      <c r="J845" s="199">
        <v>0</v>
      </c>
      <c r="K845" s="149">
        <v>0</v>
      </c>
      <c r="L845" s="149">
        <v>0</v>
      </c>
      <c r="M845" s="149">
        <v>0</v>
      </c>
      <c r="N845" s="149">
        <v>387.32</v>
      </c>
      <c r="O845" s="149">
        <v>0</v>
      </c>
      <c r="P845" s="149">
        <v>0</v>
      </c>
      <c r="Q845" s="199">
        <v>0</v>
      </c>
      <c r="R845" s="199">
        <v>0</v>
      </c>
      <c r="S845" s="149">
        <v>0</v>
      </c>
      <c r="T845" s="149">
        <v>0</v>
      </c>
      <c r="U845" s="149">
        <v>0</v>
      </c>
      <c r="V845" s="149">
        <v>0</v>
      </c>
      <c r="W845" s="149">
        <v>0</v>
      </c>
    </row>
    <row r="846" customHeight="1" spans="1:23">
      <c r="A846" s="150"/>
      <c r="B846" s="150"/>
      <c r="C846" s="150"/>
      <c r="D846" s="150" t="s">
        <v>1470</v>
      </c>
      <c r="E846" s="150" t="s">
        <v>1471</v>
      </c>
      <c r="F846" s="149">
        <v>94.78</v>
      </c>
      <c r="G846" s="149">
        <v>0</v>
      </c>
      <c r="H846" s="149">
        <v>0</v>
      </c>
      <c r="I846" s="199">
        <v>0</v>
      </c>
      <c r="J846" s="199">
        <v>0</v>
      </c>
      <c r="K846" s="149">
        <v>0</v>
      </c>
      <c r="L846" s="149">
        <v>0</v>
      </c>
      <c r="M846" s="149">
        <v>0</v>
      </c>
      <c r="N846" s="149">
        <v>94.78</v>
      </c>
      <c r="O846" s="149">
        <v>0</v>
      </c>
      <c r="P846" s="149">
        <v>0</v>
      </c>
      <c r="Q846" s="199">
        <v>0</v>
      </c>
      <c r="R846" s="199">
        <v>0</v>
      </c>
      <c r="S846" s="149">
        <v>0</v>
      </c>
      <c r="T846" s="149">
        <v>0</v>
      </c>
      <c r="U846" s="149">
        <v>0</v>
      </c>
      <c r="V846" s="149">
        <v>0</v>
      </c>
      <c r="W846" s="149">
        <v>0</v>
      </c>
    </row>
    <row r="847" customHeight="1" spans="1:23">
      <c r="A847" s="150" t="s">
        <v>1780</v>
      </c>
      <c r="B847" s="150" t="s">
        <v>1520</v>
      </c>
      <c r="C847" s="150" t="s">
        <v>1161</v>
      </c>
      <c r="D847" s="150" t="s">
        <v>1472</v>
      </c>
      <c r="E847" s="150" t="s">
        <v>1473</v>
      </c>
      <c r="F847" s="149">
        <v>94.78</v>
      </c>
      <c r="G847" s="149">
        <v>0</v>
      </c>
      <c r="H847" s="149">
        <v>0</v>
      </c>
      <c r="I847" s="199">
        <v>0</v>
      </c>
      <c r="J847" s="199">
        <v>0</v>
      </c>
      <c r="K847" s="149">
        <v>0</v>
      </c>
      <c r="L847" s="149">
        <v>0</v>
      </c>
      <c r="M847" s="149">
        <v>0</v>
      </c>
      <c r="N847" s="149">
        <v>94.78</v>
      </c>
      <c r="O847" s="149">
        <v>0</v>
      </c>
      <c r="P847" s="149">
        <v>0</v>
      </c>
      <c r="Q847" s="199">
        <v>0</v>
      </c>
      <c r="R847" s="199">
        <v>0</v>
      </c>
      <c r="S847" s="149">
        <v>0</v>
      </c>
      <c r="T847" s="149">
        <v>0</v>
      </c>
      <c r="U847" s="149">
        <v>0</v>
      </c>
      <c r="V847" s="149">
        <v>0</v>
      </c>
      <c r="W847" s="149">
        <v>0</v>
      </c>
    </row>
    <row r="848" customHeight="1" spans="1:23">
      <c r="A848" s="150"/>
      <c r="B848" s="150"/>
      <c r="C848" s="150"/>
      <c r="D848" s="150" t="s">
        <v>1499</v>
      </c>
      <c r="E848" s="150" t="s">
        <v>1500</v>
      </c>
      <c r="F848" s="149">
        <v>104.42</v>
      </c>
      <c r="G848" s="149">
        <v>0</v>
      </c>
      <c r="H848" s="149">
        <v>0</v>
      </c>
      <c r="I848" s="199">
        <v>0</v>
      </c>
      <c r="J848" s="199">
        <v>0</v>
      </c>
      <c r="K848" s="149">
        <v>0</v>
      </c>
      <c r="L848" s="149">
        <v>0</v>
      </c>
      <c r="M848" s="149">
        <v>0</v>
      </c>
      <c r="N848" s="149">
        <v>104.42</v>
      </c>
      <c r="O848" s="149">
        <v>0</v>
      </c>
      <c r="P848" s="149">
        <v>0</v>
      </c>
      <c r="Q848" s="199">
        <v>0</v>
      </c>
      <c r="R848" s="199">
        <v>0</v>
      </c>
      <c r="S848" s="149">
        <v>0</v>
      </c>
      <c r="T848" s="149">
        <v>0</v>
      </c>
      <c r="U848" s="149">
        <v>0</v>
      </c>
      <c r="V848" s="149">
        <v>0</v>
      </c>
      <c r="W848" s="149">
        <v>0</v>
      </c>
    </row>
    <row r="849" customHeight="1" spans="1:23">
      <c r="A849" s="150" t="s">
        <v>1780</v>
      </c>
      <c r="B849" s="150" t="s">
        <v>1520</v>
      </c>
      <c r="C849" s="150" t="s">
        <v>1161</v>
      </c>
      <c r="D849" s="150" t="s">
        <v>1501</v>
      </c>
      <c r="E849" s="150" t="s">
        <v>1502</v>
      </c>
      <c r="F849" s="149">
        <v>104.42</v>
      </c>
      <c r="G849" s="149">
        <v>0</v>
      </c>
      <c r="H849" s="149">
        <v>0</v>
      </c>
      <c r="I849" s="199">
        <v>0</v>
      </c>
      <c r="J849" s="199">
        <v>0</v>
      </c>
      <c r="K849" s="149">
        <v>0</v>
      </c>
      <c r="L849" s="149">
        <v>0</v>
      </c>
      <c r="M849" s="149">
        <v>0</v>
      </c>
      <c r="N849" s="149">
        <v>104.42</v>
      </c>
      <c r="O849" s="149">
        <v>0</v>
      </c>
      <c r="P849" s="149">
        <v>0</v>
      </c>
      <c r="Q849" s="199">
        <v>0</v>
      </c>
      <c r="R849" s="199">
        <v>0</v>
      </c>
      <c r="S849" s="149">
        <v>0</v>
      </c>
      <c r="T849" s="149">
        <v>0</v>
      </c>
      <c r="U849" s="149">
        <v>0</v>
      </c>
      <c r="V849" s="149">
        <v>0</v>
      </c>
      <c r="W849" s="149">
        <v>0</v>
      </c>
    </row>
    <row r="850" customHeight="1" spans="1:23">
      <c r="A850" s="150"/>
      <c r="B850" s="150"/>
      <c r="C850" s="150"/>
      <c r="D850" s="150" t="s">
        <v>1251</v>
      </c>
      <c r="E850" s="150" t="s">
        <v>1252</v>
      </c>
      <c r="F850" s="149">
        <v>33.41</v>
      </c>
      <c r="G850" s="149">
        <v>0</v>
      </c>
      <c r="H850" s="149">
        <v>0</v>
      </c>
      <c r="I850" s="199">
        <v>0</v>
      </c>
      <c r="J850" s="199">
        <v>0</v>
      </c>
      <c r="K850" s="149">
        <v>0</v>
      </c>
      <c r="L850" s="149">
        <v>0</v>
      </c>
      <c r="M850" s="149">
        <v>0</v>
      </c>
      <c r="N850" s="149">
        <v>33.41</v>
      </c>
      <c r="O850" s="149">
        <v>0</v>
      </c>
      <c r="P850" s="149">
        <v>0</v>
      </c>
      <c r="Q850" s="199">
        <v>0</v>
      </c>
      <c r="R850" s="199">
        <v>0</v>
      </c>
      <c r="S850" s="149">
        <v>0</v>
      </c>
      <c r="T850" s="149">
        <v>0</v>
      </c>
      <c r="U850" s="149">
        <v>0</v>
      </c>
      <c r="V850" s="149">
        <v>0</v>
      </c>
      <c r="W850" s="149">
        <v>0</v>
      </c>
    </row>
    <row r="851" customHeight="1" spans="1:23">
      <c r="A851" s="150" t="s">
        <v>1780</v>
      </c>
      <c r="B851" s="150" t="s">
        <v>1520</v>
      </c>
      <c r="C851" s="150" t="s">
        <v>1161</v>
      </c>
      <c r="D851" s="150" t="s">
        <v>1253</v>
      </c>
      <c r="E851" s="150" t="s">
        <v>1254</v>
      </c>
      <c r="F851" s="149">
        <v>33.41</v>
      </c>
      <c r="G851" s="149">
        <v>0</v>
      </c>
      <c r="H851" s="149">
        <v>0</v>
      </c>
      <c r="I851" s="199">
        <v>0</v>
      </c>
      <c r="J851" s="199">
        <v>0</v>
      </c>
      <c r="K851" s="149">
        <v>0</v>
      </c>
      <c r="L851" s="149">
        <v>0</v>
      </c>
      <c r="M851" s="149">
        <v>0</v>
      </c>
      <c r="N851" s="149">
        <v>33.41</v>
      </c>
      <c r="O851" s="149">
        <v>0</v>
      </c>
      <c r="P851" s="149">
        <v>0</v>
      </c>
      <c r="Q851" s="199">
        <v>0</v>
      </c>
      <c r="R851" s="199">
        <v>0</v>
      </c>
      <c r="S851" s="149">
        <v>0</v>
      </c>
      <c r="T851" s="149">
        <v>0</v>
      </c>
      <c r="U851" s="149">
        <v>0</v>
      </c>
      <c r="V851" s="149">
        <v>0</v>
      </c>
      <c r="W851" s="149">
        <v>0</v>
      </c>
    </row>
    <row r="852" customHeight="1" spans="1:23">
      <c r="A852" s="150"/>
      <c r="B852" s="150"/>
      <c r="C852" s="150"/>
      <c r="D852" s="150" t="s">
        <v>1213</v>
      </c>
      <c r="E852" s="150" t="s">
        <v>1214</v>
      </c>
      <c r="F852" s="149">
        <v>18.32</v>
      </c>
      <c r="G852" s="149">
        <v>0</v>
      </c>
      <c r="H852" s="149">
        <v>0</v>
      </c>
      <c r="I852" s="199">
        <v>0</v>
      </c>
      <c r="J852" s="199">
        <v>0</v>
      </c>
      <c r="K852" s="149">
        <v>0</v>
      </c>
      <c r="L852" s="149">
        <v>0</v>
      </c>
      <c r="M852" s="149">
        <v>0</v>
      </c>
      <c r="N852" s="149">
        <v>18.32</v>
      </c>
      <c r="O852" s="149">
        <v>0</v>
      </c>
      <c r="P852" s="149">
        <v>0</v>
      </c>
      <c r="Q852" s="199">
        <v>0</v>
      </c>
      <c r="R852" s="199">
        <v>0</v>
      </c>
      <c r="S852" s="149">
        <v>0</v>
      </c>
      <c r="T852" s="149">
        <v>0</v>
      </c>
      <c r="U852" s="149">
        <v>0</v>
      </c>
      <c r="V852" s="149">
        <v>0</v>
      </c>
      <c r="W852" s="149">
        <v>0</v>
      </c>
    </row>
    <row r="853" customHeight="1" spans="1:23">
      <c r="A853" s="150" t="s">
        <v>1780</v>
      </c>
      <c r="B853" s="150" t="s">
        <v>1520</v>
      </c>
      <c r="C853" s="150" t="s">
        <v>1161</v>
      </c>
      <c r="D853" s="150" t="s">
        <v>1215</v>
      </c>
      <c r="E853" s="150" t="s">
        <v>1216</v>
      </c>
      <c r="F853" s="149">
        <v>18.32</v>
      </c>
      <c r="G853" s="149">
        <v>0</v>
      </c>
      <c r="H853" s="149">
        <v>0</v>
      </c>
      <c r="I853" s="199">
        <v>0</v>
      </c>
      <c r="J853" s="199">
        <v>0</v>
      </c>
      <c r="K853" s="149">
        <v>0</v>
      </c>
      <c r="L853" s="149">
        <v>0</v>
      </c>
      <c r="M853" s="149">
        <v>0</v>
      </c>
      <c r="N853" s="149">
        <v>18.32</v>
      </c>
      <c r="O853" s="149">
        <v>0</v>
      </c>
      <c r="P853" s="149">
        <v>0</v>
      </c>
      <c r="Q853" s="199">
        <v>0</v>
      </c>
      <c r="R853" s="199">
        <v>0</v>
      </c>
      <c r="S853" s="149">
        <v>0</v>
      </c>
      <c r="T853" s="149">
        <v>0</v>
      </c>
      <c r="U853" s="149">
        <v>0</v>
      </c>
      <c r="V853" s="149">
        <v>0</v>
      </c>
      <c r="W853" s="149">
        <v>0</v>
      </c>
    </row>
    <row r="854" customHeight="1" spans="1:23">
      <c r="A854" s="150"/>
      <c r="B854" s="150"/>
      <c r="C854" s="150"/>
      <c r="D854" s="150" t="s">
        <v>1415</v>
      </c>
      <c r="E854" s="150" t="s">
        <v>1416</v>
      </c>
      <c r="F854" s="149">
        <v>16.85</v>
      </c>
      <c r="G854" s="149">
        <v>0</v>
      </c>
      <c r="H854" s="149">
        <v>0</v>
      </c>
      <c r="I854" s="199">
        <v>0</v>
      </c>
      <c r="J854" s="199">
        <v>0</v>
      </c>
      <c r="K854" s="149">
        <v>0</v>
      </c>
      <c r="L854" s="149">
        <v>0</v>
      </c>
      <c r="M854" s="149">
        <v>0</v>
      </c>
      <c r="N854" s="149">
        <v>16.85</v>
      </c>
      <c r="O854" s="149">
        <v>0</v>
      </c>
      <c r="P854" s="149">
        <v>0</v>
      </c>
      <c r="Q854" s="199">
        <v>0</v>
      </c>
      <c r="R854" s="199">
        <v>0</v>
      </c>
      <c r="S854" s="149">
        <v>0</v>
      </c>
      <c r="T854" s="149">
        <v>0</v>
      </c>
      <c r="U854" s="149">
        <v>0</v>
      </c>
      <c r="V854" s="149">
        <v>0</v>
      </c>
      <c r="W854" s="149">
        <v>0</v>
      </c>
    </row>
    <row r="855" customHeight="1" spans="1:23">
      <c r="A855" s="150" t="s">
        <v>1780</v>
      </c>
      <c r="B855" s="150" t="s">
        <v>1520</v>
      </c>
      <c r="C855" s="150" t="s">
        <v>1161</v>
      </c>
      <c r="D855" s="150" t="s">
        <v>1418</v>
      </c>
      <c r="E855" s="150" t="s">
        <v>1419</v>
      </c>
      <c r="F855" s="149">
        <v>16.85</v>
      </c>
      <c r="G855" s="149">
        <v>0</v>
      </c>
      <c r="H855" s="149">
        <v>0</v>
      </c>
      <c r="I855" s="199">
        <v>0</v>
      </c>
      <c r="J855" s="199">
        <v>0</v>
      </c>
      <c r="K855" s="149">
        <v>0</v>
      </c>
      <c r="L855" s="149">
        <v>0</v>
      </c>
      <c r="M855" s="149">
        <v>0</v>
      </c>
      <c r="N855" s="149">
        <v>16.85</v>
      </c>
      <c r="O855" s="149">
        <v>0</v>
      </c>
      <c r="P855" s="149">
        <v>0</v>
      </c>
      <c r="Q855" s="199">
        <v>0</v>
      </c>
      <c r="R855" s="199">
        <v>0</v>
      </c>
      <c r="S855" s="149">
        <v>0</v>
      </c>
      <c r="T855" s="149">
        <v>0</v>
      </c>
      <c r="U855" s="149">
        <v>0</v>
      </c>
      <c r="V855" s="149">
        <v>0</v>
      </c>
      <c r="W855" s="149">
        <v>0</v>
      </c>
    </row>
    <row r="856" customHeight="1" spans="1:23">
      <c r="A856" s="150"/>
      <c r="B856" s="150"/>
      <c r="C856" s="150"/>
      <c r="D856" s="150" t="s">
        <v>1431</v>
      </c>
      <c r="E856" s="150" t="s">
        <v>1432</v>
      </c>
      <c r="F856" s="149">
        <v>108.89</v>
      </c>
      <c r="G856" s="149">
        <v>0</v>
      </c>
      <c r="H856" s="149">
        <v>0</v>
      </c>
      <c r="I856" s="199">
        <v>0</v>
      </c>
      <c r="J856" s="199">
        <v>0</v>
      </c>
      <c r="K856" s="149">
        <v>0</v>
      </c>
      <c r="L856" s="149">
        <v>0</v>
      </c>
      <c r="M856" s="149">
        <v>0</v>
      </c>
      <c r="N856" s="149">
        <v>108.89</v>
      </c>
      <c r="O856" s="149">
        <v>0</v>
      </c>
      <c r="P856" s="149">
        <v>0</v>
      </c>
      <c r="Q856" s="199">
        <v>0</v>
      </c>
      <c r="R856" s="199">
        <v>0</v>
      </c>
      <c r="S856" s="149">
        <v>0</v>
      </c>
      <c r="T856" s="149">
        <v>0</v>
      </c>
      <c r="U856" s="149">
        <v>0</v>
      </c>
      <c r="V856" s="149">
        <v>0</v>
      </c>
      <c r="W856" s="149">
        <v>0</v>
      </c>
    </row>
    <row r="857" customHeight="1" spans="1:23">
      <c r="A857" s="150" t="s">
        <v>1780</v>
      </c>
      <c r="B857" s="150" t="s">
        <v>1520</v>
      </c>
      <c r="C857" s="150" t="s">
        <v>1161</v>
      </c>
      <c r="D857" s="150" t="s">
        <v>1434</v>
      </c>
      <c r="E857" s="150" t="s">
        <v>1435</v>
      </c>
      <c r="F857" s="149">
        <v>108.89</v>
      </c>
      <c r="G857" s="149">
        <v>0</v>
      </c>
      <c r="H857" s="149">
        <v>0</v>
      </c>
      <c r="I857" s="199">
        <v>0</v>
      </c>
      <c r="J857" s="199">
        <v>0</v>
      </c>
      <c r="K857" s="149">
        <v>0</v>
      </c>
      <c r="L857" s="149">
        <v>0</v>
      </c>
      <c r="M857" s="149">
        <v>0</v>
      </c>
      <c r="N857" s="149">
        <v>108.89</v>
      </c>
      <c r="O857" s="149">
        <v>0</v>
      </c>
      <c r="P857" s="149">
        <v>0</v>
      </c>
      <c r="Q857" s="199">
        <v>0</v>
      </c>
      <c r="R857" s="199">
        <v>0</v>
      </c>
      <c r="S857" s="149">
        <v>0</v>
      </c>
      <c r="T857" s="149">
        <v>0</v>
      </c>
      <c r="U857" s="149">
        <v>0</v>
      </c>
      <c r="V857" s="149">
        <v>0</v>
      </c>
      <c r="W857" s="149">
        <v>0</v>
      </c>
    </row>
    <row r="858" customHeight="1" spans="1:23">
      <c r="A858" s="150"/>
      <c r="B858" s="150"/>
      <c r="C858" s="150"/>
      <c r="D858" s="150" t="s">
        <v>1553</v>
      </c>
      <c r="E858" s="150" t="s">
        <v>1554</v>
      </c>
      <c r="F858" s="149">
        <v>24.76</v>
      </c>
      <c r="G858" s="149">
        <v>0</v>
      </c>
      <c r="H858" s="149">
        <v>0</v>
      </c>
      <c r="I858" s="199">
        <v>0</v>
      </c>
      <c r="J858" s="199">
        <v>0</v>
      </c>
      <c r="K858" s="149">
        <v>0</v>
      </c>
      <c r="L858" s="149">
        <v>0</v>
      </c>
      <c r="M858" s="149">
        <v>0</v>
      </c>
      <c r="N858" s="149">
        <v>24.76</v>
      </c>
      <c r="O858" s="149">
        <v>0</v>
      </c>
      <c r="P858" s="149">
        <v>0</v>
      </c>
      <c r="Q858" s="199">
        <v>0</v>
      </c>
      <c r="R858" s="199">
        <v>0</v>
      </c>
      <c r="S858" s="149">
        <v>0</v>
      </c>
      <c r="T858" s="149">
        <v>0</v>
      </c>
      <c r="U858" s="149">
        <v>0</v>
      </c>
      <c r="V858" s="149">
        <v>0</v>
      </c>
      <c r="W858" s="149">
        <v>0</v>
      </c>
    </row>
    <row r="859" customHeight="1" spans="1:23">
      <c r="A859" s="150" t="s">
        <v>1780</v>
      </c>
      <c r="B859" s="150" t="s">
        <v>1520</v>
      </c>
      <c r="C859" s="150" t="s">
        <v>1161</v>
      </c>
      <c r="D859" s="150" t="s">
        <v>1555</v>
      </c>
      <c r="E859" s="150" t="s">
        <v>1556</v>
      </c>
      <c r="F859" s="149">
        <v>24.76</v>
      </c>
      <c r="G859" s="149">
        <v>0</v>
      </c>
      <c r="H859" s="149">
        <v>0</v>
      </c>
      <c r="I859" s="199">
        <v>0</v>
      </c>
      <c r="J859" s="199">
        <v>0</v>
      </c>
      <c r="K859" s="149">
        <v>0</v>
      </c>
      <c r="L859" s="149">
        <v>0</v>
      </c>
      <c r="M859" s="149">
        <v>0</v>
      </c>
      <c r="N859" s="149">
        <v>24.76</v>
      </c>
      <c r="O859" s="149">
        <v>0</v>
      </c>
      <c r="P859" s="149">
        <v>0</v>
      </c>
      <c r="Q859" s="199">
        <v>0</v>
      </c>
      <c r="R859" s="199">
        <v>0</v>
      </c>
      <c r="S859" s="149">
        <v>0</v>
      </c>
      <c r="T859" s="149">
        <v>0</v>
      </c>
      <c r="U859" s="149">
        <v>0</v>
      </c>
      <c r="V859" s="149">
        <v>0</v>
      </c>
      <c r="W859" s="149">
        <v>0</v>
      </c>
    </row>
    <row r="860" customHeight="1" spans="1:23">
      <c r="A860" s="150"/>
      <c r="B860" s="150"/>
      <c r="C860" s="150"/>
      <c r="D860" s="150" t="s">
        <v>1536</v>
      </c>
      <c r="E860" s="150" t="s">
        <v>1537</v>
      </c>
      <c r="F860" s="149">
        <v>60.86</v>
      </c>
      <c r="G860" s="149">
        <v>0</v>
      </c>
      <c r="H860" s="149">
        <v>0</v>
      </c>
      <c r="I860" s="199">
        <v>0</v>
      </c>
      <c r="J860" s="199">
        <v>0</v>
      </c>
      <c r="K860" s="149">
        <v>0</v>
      </c>
      <c r="L860" s="149">
        <v>0</v>
      </c>
      <c r="M860" s="149">
        <v>0</v>
      </c>
      <c r="N860" s="149">
        <v>60.86</v>
      </c>
      <c r="O860" s="149">
        <v>0</v>
      </c>
      <c r="P860" s="149">
        <v>0</v>
      </c>
      <c r="Q860" s="199">
        <v>0</v>
      </c>
      <c r="R860" s="199">
        <v>0</v>
      </c>
      <c r="S860" s="149">
        <v>0</v>
      </c>
      <c r="T860" s="149">
        <v>0</v>
      </c>
      <c r="U860" s="149">
        <v>0</v>
      </c>
      <c r="V860" s="149">
        <v>0</v>
      </c>
      <c r="W860" s="149">
        <v>0</v>
      </c>
    </row>
    <row r="861" customHeight="1" spans="1:23">
      <c r="A861" s="150" t="s">
        <v>1780</v>
      </c>
      <c r="B861" s="150" t="s">
        <v>1520</v>
      </c>
      <c r="C861" s="150" t="s">
        <v>1161</v>
      </c>
      <c r="D861" s="150" t="s">
        <v>1538</v>
      </c>
      <c r="E861" s="150" t="s">
        <v>1539</v>
      </c>
      <c r="F861" s="149">
        <v>60.86</v>
      </c>
      <c r="G861" s="149">
        <v>0</v>
      </c>
      <c r="H861" s="149">
        <v>0</v>
      </c>
      <c r="I861" s="199">
        <v>0</v>
      </c>
      <c r="J861" s="199">
        <v>0</v>
      </c>
      <c r="K861" s="149">
        <v>0</v>
      </c>
      <c r="L861" s="149">
        <v>0</v>
      </c>
      <c r="M861" s="149">
        <v>0</v>
      </c>
      <c r="N861" s="149">
        <v>60.86</v>
      </c>
      <c r="O861" s="149">
        <v>0</v>
      </c>
      <c r="P861" s="149">
        <v>0</v>
      </c>
      <c r="Q861" s="199">
        <v>0</v>
      </c>
      <c r="R861" s="199">
        <v>0</v>
      </c>
      <c r="S861" s="149">
        <v>0</v>
      </c>
      <c r="T861" s="149">
        <v>0</v>
      </c>
      <c r="U861" s="149">
        <v>0</v>
      </c>
      <c r="V861" s="149">
        <v>0</v>
      </c>
      <c r="W861" s="149">
        <v>0</v>
      </c>
    </row>
    <row r="862" customHeight="1" spans="1:23">
      <c r="A862" s="150"/>
      <c r="B862" s="150"/>
      <c r="C862" s="150"/>
      <c r="D862" s="150" t="s">
        <v>1567</v>
      </c>
      <c r="E862" s="150" t="s">
        <v>1568</v>
      </c>
      <c r="F862" s="149">
        <v>162.52</v>
      </c>
      <c r="G862" s="149">
        <v>0</v>
      </c>
      <c r="H862" s="149">
        <v>0</v>
      </c>
      <c r="I862" s="199">
        <v>0</v>
      </c>
      <c r="J862" s="199">
        <v>0</v>
      </c>
      <c r="K862" s="149">
        <v>0</v>
      </c>
      <c r="L862" s="149">
        <v>0</v>
      </c>
      <c r="M862" s="149">
        <v>0</v>
      </c>
      <c r="N862" s="149">
        <v>162.52</v>
      </c>
      <c r="O862" s="149">
        <v>0</v>
      </c>
      <c r="P862" s="149">
        <v>0</v>
      </c>
      <c r="Q862" s="199">
        <v>0</v>
      </c>
      <c r="R862" s="199">
        <v>0</v>
      </c>
      <c r="S862" s="149">
        <v>0</v>
      </c>
      <c r="T862" s="149">
        <v>0</v>
      </c>
      <c r="U862" s="149">
        <v>0</v>
      </c>
      <c r="V862" s="149">
        <v>0</v>
      </c>
      <c r="W862" s="149">
        <v>0</v>
      </c>
    </row>
    <row r="863" customHeight="1" spans="1:23">
      <c r="A863" s="150" t="s">
        <v>1780</v>
      </c>
      <c r="B863" s="150" t="s">
        <v>1520</v>
      </c>
      <c r="C863" s="150" t="s">
        <v>1161</v>
      </c>
      <c r="D863" s="150" t="s">
        <v>1569</v>
      </c>
      <c r="E863" s="150" t="s">
        <v>1570</v>
      </c>
      <c r="F863" s="149">
        <v>45.93</v>
      </c>
      <c r="G863" s="149">
        <v>0</v>
      </c>
      <c r="H863" s="149">
        <v>0</v>
      </c>
      <c r="I863" s="199">
        <v>0</v>
      </c>
      <c r="J863" s="199">
        <v>0</v>
      </c>
      <c r="K863" s="149">
        <v>0</v>
      </c>
      <c r="L863" s="149">
        <v>0</v>
      </c>
      <c r="M863" s="149">
        <v>0</v>
      </c>
      <c r="N863" s="149">
        <v>45.93</v>
      </c>
      <c r="O863" s="149">
        <v>0</v>
      </c>
      <c r="P863" s="149">
        <v>0</v>
      </c>
      <c r="Q863" s="199">
        <v>0</v>
      </c>
      <c r="R863" s="199">
        <v>0</v>
      </c>
      <c r="S863" s="149">
        <v>0</v>
      </c>
      <c r="T863" s="149">
        <v>0</v>
      </c>
      <c r="U863" s="149">
        <v>0</v>
      </c>
      <c r="V863" s="149">
        <v>0</v>
      </c>
      <c r="W863" s="149">
        <v>0</v>
      </c>
    </row>
    <row r="864" customHeight="1" spans="1:23">
      <c r="A864" s="150" t="s">
        <v>1780</v>
      </c>
      <c r="B864" s="150" t="s">
        <v>1520</v>
      </c>
      <c r="C864" s="150" t="s">
        <v>1161</v>
      </c>
      <c r="D864" s="150" t="s">
        <v>1608</v>
      </c>
      <c r="E864" s="150" t="s">
        <v>1609</v>
      </c>
      <c r="F864" s="149">
        <v>62.41</v>
      </c>
      <c r="G864" s="149">
        <v>0</v>
      </c>
      <c r="H864" s="149">
        <v>0</v>
      </c>
      <c r="I864" s="199">
        <v>0</v>
      </c>
      <c r="J864" s="199">
        <v>0</v>
      </c>
      <c r="K864" s="149">
        <v>0</v>
      </c>
      <c r="L864" s="149">
        <v>0</v>
      </c>
      <c r="M864" s="149">
        <v>0</v>
      </c>
      <c r="N864" s="149">
        <v>62.41</v>
      </c>
      <c r="O864" s="149">
        <v>0</v>
      </c>
      <c r="P864" s="149">
        <v>0</v>
      </c>
      <c r="Q864" s="199">
        <v>0</v>
      </c>
      <c r="R864" s="199">
        <v>0</v>
      </c>
      <c r="S864" s="149">
        <v>0</v>
      </c>
      <c r="T864" s="149">
        <v>0</v>
      </c>
      <c r="U864" s="149">
        <v>0</v>
      </c>
      <c r="V864" s="149">
        <v>0</v>
      </c>
      <c r="W864" s="149">
        <v>0</v>
      </c>
    </row>
    <row r="865" customHeight="1" spans="1:23">
      <c r="A865" s="150" t="s">
        <v>1780</v>
      </c>
      <c r="B865" s="150" t="s">
        <v>1520</v>
      </c>
      <c r="C865" s="150" t="s">
        <v>1161</v>
      </c>
      <c r="D865" s="150" t="s">
        <v>1586</v>
      </c>
      <c r="E865" s="150" t="s">
        <v>1587</v>
      </c>
      <c r="F865" s="149">
        <v>16.54</v>
      </c>
      <c r="G865" s="149">
        <v>0</v>
      </c>
      <c r="H865" s="149">
        <v>0</v>
      </c>
      <c r="I865" s="199">
        <v>0</v>
      </c>
      <c r="J865" s="199">
        <v>0</v>
      </c>
      <c r="K865" s="149">
        <v>0</v>
      </c>
      <c r="L865" s="149">
        <v>0</v>
      </c>
      <c r="M865" s="149">
        <v>0</v>
      </c>
      <c r="N865" s="149">
        <v>16.54</v>
      </c>
      <c r="O865" s="149">
        <v>0</v>
      </c>
      <c r="P865" s="149">
        <v>0</v>
      </c>
      <c r="Q865" s="199">
        <v>0</v>
      </c>
      <c r="R865" s="199">
        <v>0</v>
      </c>
      <c r="S865" s="149">
        <v>0</v>
      </c>
      <c r="T865" s="149">
        <v>0</v>
      </c>
      <c r="U865" s="149">
        <v>0</v>
      </c>
      <c r="V865" s="149">
        <v>0</v>
      </c>
      <c r="W865" s="149">
        <v>0</v>
      </c>
    </row>
    <row r="866" customHeight="1" spans="1:23">
      <c r="A866" s="150" t="s">
        <v>1780</v>
      </c>
      <c r="B866" s="150" t="s">
        <v>1520</v>
      </c>
      <c r="C866" s="150" t="s">
        <v>1161</v>
      </c>
      <c r="D866" s="150" t="s">
        <v>1582</v>
      </c>
      <c r="E866" s="150" t="s">
        <v>1583</v>
      </c>
      <c r="F866" s="149">
        <v>24.57</v>
      </c>
      <c r="G866" s="149">
        <v>0</v>
      </c>
      <c r="H866" s="149">
        <v>0</v>
      </c>
      <c r="I866" s="199">
        <v>0</v>
      </c>
      <c r="J866" s="199">
        <v>0</v>
      </c>
      <c r="K866" s="149">
        <v>0</v>
      </c>
      <c r="L866" s="149">
        <v>0</v>
      </c>
      <c r="M866" s="149">
        <v>0</v>
      </c>
      <c r="N866" s="149">
        <v>24.57</v>
      </c>
      <c r="O866" s="149">
        <v>0</v>
      </c>
      <c r="P866" s="149">
        <v>0</v>
      </c>
      <c r="Q866" s="199">
        <v>0</v>
      </c>
      <c r="R866" s="199">
        <v>0</v>
      </c>
      <c r="S866" s="149">
        <v>0</v>
      </c>
      <c r="T866" s="149">
        <v>0</v>
      </c>
      <c r="U866" s="149">
        <v>0</v>
      </c>
      <c r="V866" s="149">
        <v>0</v>
      </c>
      <c r="W866" s="149">
        <v>0</v>
      </c>
    </row>
    <row r="867" customHeight="1" spans="1:23">
      <c r="A867" s="150" t="s">
        <v>1780</v>
      </c>
      <c r="B867" s="150" t="s">
        <v>1520</v>
      </c>
      <c r="C867" s="150" t="s">
        <v>1161</v>
      </c>
      <c r="D867" s="150" t="s">
        <v>1577</v>
      </c>
      <c r="E867" s="150" t="s">
        <v>1578</v>
      </c>
      <c r="F867" s="149">
        <v>6.13</v>
      </c>
      <c r="G867" s="149">
        <v>0</v>
      </c>
      <c r="H867" s="149">
        <v>0</v>
      </c>
      <c r="I867" s="199">
        <v>0</v>
      </c>
      <c r="J867" s="199">
        <v>0</v>
      </c>
      <c r="K867" s="149">
        <v>0</v>
      </c>
      <c r="L867" s="149">
        <v>0</v>
      </c>
      <c r="M867" s="149">
        <v>0</v>
      </c>
      <c r="N867" s="149">
        <v>6.13</v>
      </c>
      <c r="O867" s="149">
        <v>0</v>
      </c>
      <c r="P867" s="149">
        <v>0</v>
      </c>
      <c r="Q867" s="199">
        <v>0</v>
      </c>
      <c r="R867" s="199">
        <v>0</v>
      </c>
      <c r="S867" s="149">
        <v>0</v>
      </c>
      <c r="T867" s="149">
        <v>0</v>
      </c>
      <c r="U867" s="149">
        <v>0</v>
      </c>
      <c r="V867" s="149">
        <v>0</v>
      </c>
      <c r="W867" s="149">
        <v>0</v>
      </c>
    </row>
    <row r="868" customHeight="1" spans="1:23">
      <c r="A868" s="150" t="s">
        <v>1780</v>
      </c>
      <c r="B868" s="150" t="s">
        <v>1520</v>
      </c>
      <c r="C868" s="150" t="s">
        <v>1161</v>
      </c>
      <c r="D868" s="150" t="s">
        <v>1603</v>
      </c>
      <c r="E868" s="150" t="s">
        <v>1604</v>
      </c>
      <c r="F868" s="149">
        <v>6.94</v>
      </c>
      <c r="G868" s="149">
        <v>0</v>
      </c>
      <c r="H868" s="149">
        <v>0</v>
      </c>
      <c r="I868" s="199">
        <v>0</v>
      </c>
      <c r="J868" s="199">
        <v>0</v>
      </c>
      <c r="K868" s="149">
        <v>0</v>
      </c>
      <c r="L868" s="149">
        <v>0</v>
      </c>
      <c r="M868" s="149">
        <v>0</v>
      </c>
      <c r="N868" s="149">
        <v>6.94</v>
      </c>
      <c r="O868" s="149">
        <v>0</v>
      </c>
      <c r="P868" s="149">
        <v>0</v>
      </c>
      <c r="Q868" s="199">
        <v>0</v>
      </c>
      <c r="R868" s="199">
        <v>0</v>
      </c>
      <c r="S868" s="149">
        <v>0</v>
      </c>
      <c r="T868" s="149">
        <v>0</v>
      </c>
      <c r="U868" s="149">
        <v>0</v>
      </c>
      <c r="V868" s="149">
        <v>0</v>
      </c>
      <c r="W868" s="149">
        <v>0</v>
      </c>
    </row>
    <row r="869" customHeight="1" spans="1:23">
      <c r="A869" s="150"/>
      <c r="B869" s="150"/>
      <c r="C869" s="150"/>
      <c r="D869" s="150" t="s">
        <v>1626</v>
      </c>
      <c r="E869" s="150" t="s">
        <v>1627</v>
      </c>
      <c r="F869" s="149">
        <v>11.5</v>
      </c>
      <c r="G869" s="149">
        <v>0</v>
      </c>
      <c r="H869" s="149">
        <v>0</v>
      </c>
      <c r="I869" s="199">
        <v>0</v>
      </c>
      <c r="J869" s="199">
        <v>0</v>
      </c>
      <c r="K869" s="149">
        <v>0</v>
      </c>
      <c r="L869" s="149">
        <v>0</v>
      </c>
      <c r="M869" s="149">
        <v>0</v>
      </c>
      <c r="N869" s="149">
        <v>11.5</v>
      </c>
      <c r="O869" s="149">
        <v>0</v>
      </c>
      <c r="P869" s="149">
        <v>0</v>
      </c>
      <c r="Q869" s="199">
        <v>0</v>
      </c>
      <c r="R869" s="199">
        <v>0</v>
      </c>
      <c r="S869" s="149">
        <v>0</v>
      </c>
      <c r="T869" s="149">
        <v>0</v>
      </c>
      <c r="U869" s="149">
        <v>0</v>
      </c>
      <c r="V869" s="149">
        <v>0</v>
      </c>
      <c r="W869" s="149">
        <v>0</v>
      </c>
    </row>
    <row r="870" customHeight="1" spans="1:23">
      <c r="A870" s="150" t="s">
        <v>1780</v>
      </c>
      <c r="B870" s="150" t="s">
        <v>1520</v>
      </c>
      <c r="C870" s="150" t="s">
        <v>1161</v>
      </c>
      <c r="D870" s="150" t="s">
        <v>1628</v>
      </c>
      <c r="E870" s="150" t="s">
        <v>1629</v>
      </c>
      <c r="F870" s="149">
        <v>11.5</v>
      </c>
      <c r="G870" s="149">
        <v>0</v>
      </c>
      <c r="H870" s="149">
        <v>0</v>
      </c>
      <c r="I870" s="199">
        <v>0</v>
      </c>
      <c r="J870" s="199">
        <v>0</v>
      </c>
      <c r="K870" s="149">
        <v>0</v>
      </c>
      <c r="L870" s="149">
        <v>0</v>
      </c>
      <c r="M870" s="149">
        <v>0</v>
      </c>
      <c r="N870" s="149">
        <v>11.5</v>
      </c>
      <c r="O870" s="149">
        <v>0</v>
      </c>
      <c r="P870" s="149">
        <v>0</v>
      </c>
      <c r="Q870" s="199">
        <v>0</v>
      </c>
      <c r="R870" s="199">
        <v>0</v>
      </c>
      <c r="S870" s="149">
        <v>0</v>
      </c>
      <c r="T870" s="149">
        <v>0</v>
      </c>
      <c r="U870" s="149">
        <v>0</v>
      </c>
      <c r="V870" s="149">
        <v>0</v>
      </c>
      <c r="W870" s="149">
        <v>0</v>
      </c>
    </row>
    <row r="871" customHeight="1" spans="1:23">
      <c r="A871" s="150"/>
      <c r="B871" s="150"/>
      <c r="C871" s="150"/>
      <c r="D871" s="150" t="s">
        <v>1423</v>
      </c>
      <c r="E871" s="150" t="s">
        <v>1424</v>
      </c>
      <c r="F871" s="149">
        <v>21.59</v>
      </c>
      <c r="G871" s="149">
        <v>0</v>
      </c>
      <c r="H871" s="149">
        <v>0</v>
      </c>
      <c r="I871" s="199">
        <v>0</v>
      </c>
      <c r="J871" s="199">
        <v>0</v>
      </c>
      <c r="K871" s="149">
        <v>0</v>
      </c>
      <c r="L871" s="149">
        <v>0</v>
      </c>
      <c r="M871" s="149">
        <v>0</v>
      </c>
      <c r="N871" s="149">
        <v>21.59</v>
      </c>
      <c r="O871" s="149">
        <v>0</v>
      </c>
      <c r="P871" s="149">
        <v>0</v>
      </c>
      <c r="Q871" s="199">
        <v>0</v>
      </c>
      <c r="R871" s="199">
        <v>0</v>
      </c>
      <c r="S871" s="149">
        <v>0</v>
      </c>
      <c r="T871" s="149">
        <v>0</v>
      </c>
      <c r="U871" s="149">
        <v>0</v>
      </c>
      <c r="V871" s="149">
        <v>0</v>
      </c>
      <c r="W871" s="149">
        <v>0</v>
      </c>
    </row>
    <row r="872" customHeight="1" spans="1:23">
      <c r="A872" s="150" t="s">
        <v>1780</v>
      </c>
      <c r="B872" s="150" t="s">
        <v>1520</v>
      </c>
      <c r="C872" s="150" t="s">
        <v>1161</v>
      </c>
      <c r="D872" s="150" t="s">
        <v>1426</v>
      </c>
      <c r="E872" s="150" t="s">
        <v>1427</v>
      </c>
      <c r="F872" s="149">
        <v>21.59</v>
      </c>
      <c r="G872" s="149">
        <v>0</v>
      </c>
      <c r="H872" s="149">
        <v>0</v>
      </c>
      <c r="I872" s="199">
        <v>0</v>
      </c>
      <c r="J872" s="199">
        <v>0</v>
      </c>
      <c r="K872" s="149">
        <v>0</v>
      </c>
      <c r="L872" s="149">
        <v>0</v>
      </c>
      <c r="M872" s="149">
        <v>0</v>
      </c>
      <c r="N872" s="149">
        <v>21.59</v>
      </c>
      <c r="O872" s="149">
        <v>0</v>
      </c>
      <c r="P872" s="149">
        <v>0</v>
      </c>
      <c r="Q872" s="199">
        <v>0</v>
      </c>
      <c r="R872" s="199">
        <v>0</v>
      </c>
      <c r="S872" s="149">
        <v>0</v>
      </c>
      <c r="T872" s="149">
        <v>0</v>
      </c>
      <c r="U872" s="149">
        <v>0</v>
      </c>
      <c r="V872" s="149">
        <v>0</v>
      </c>
      <c r="W872" s="149">
        <v>0</v>
      </c>
    </row>
    <row r="873" customHeight="1" spans="1:23">
      <c r="A873" s="150"/>
      <c r="B873" s="150"/>
      <c r="C873" s="150"/>
      <c r="D873" s="150" t="s">
        <v>1392</v>
      </c>
      <c r="E873" s="150" t="s">
        <v>1393</v>
      </c>
      <c r="F873" s="149">
        <v>62.29</v>
      </c>
      <c r="G873" s="149">
        <v>0</v>
      </c>
      <c r="H873" s="149">
        <v>0</v>
      </c>
      <c r="I873" s="199">
        <v>0</v>
      </c>
      <c r="J873" s="199">
        <v>0</v>
      </c>
      <c r="K873" s="149">
        <v>0</v>
      </c>
      <c r="L873" s="149">
        <v>0</v>
      </c>
      <c r="M873" s="149">
        <v>0</v>
      </c>
      <c r="N873" s="149">
        <v>62.29</v>
      </c>
      <c r="O873" s="149">
        <v>0</v>
      </c>
      <c r="P873" s="149">
        <v>0</v>
      </c>
      <c r="Q873" s="199">
        <v>0</v>
      </c>
      <c r="R873" s="199">
        <v>0</v>
      </c>
      <c r="S873" s="149">
        <v>0</v>
      </c>
      <c r="T873" s="149">
        <v>0</v>
      </c>
      <c r="U873" s="149">
        <v>0</v>
      </c>
      <c r="V873" s="149">
        <v>0</v>
      </c>
      <c r="W873" s="149">
        <v>0</v>
      </c>
    </row>
    <row r="874" customHeight="1" spans="1:23">
      <c r="A874" s="150" t="s">
        <v>1780</v>
      </c>
      <c r="B874" s="150" t="s">
        <v>1520</v>
      </c>
      <c r="C874" s="150" t="s">
        <v>1161</v>
      </c>
      <c r="D874" s="150" t="s">
        <v>1395</v>
      </c>
      <c r="E874" s="150" t="s">
        <v>1396</v>
      </c>
      <c r="F874" s="149">
        <v>62.29</v>
      </c>
      <c r="G874" s="149">
        <v>0</v>
      </c>
      <c r="H874" s="149">
        <v>0</v>
      </c>
      <c r="I874" s="199">
        <v>0</v>
      </c>
      <c r="J874" s="199">
        <v>0</v>
      </c>
      <c r="K874" s="149">
        <v>0</v>
      </c>
      <c r="L874" s="149">
        <v>0</v>
      </c>
      <c r="M874" s="149">
        <v>0</v>
      </c>
      <c r="N874" s="149">
        <v>62.29</v>
      </c>
      <c r="O874" s="149">
        <v>0</v>
      </c>
      <c r="P874" s="149">
        <v>0</v>
      </c>
      <c r="Q874" s="199">
        <v>0</v>
      </c>
      <c r="R874" s="199">
        <v>0</v>
      </c>
      <c r="S874" s="149">
        <v>0</v>
      </c>
      <c r="T874" s="149">
        <v>0</v>
      </c>
      <c r="U874" s="149">
        <v>0</v>
      </c>
      <c r="V874" s="149">
        <v>0</v>
      </c>
      <c r="W874" s="149">
        <v>0</v>
      </c>
    </row>
    <row r="875" customHeight="1" spans="1:23">
      <c r="A875" s="150"/>
      <c r="B875" s="150"/>
      <c r="C875" s="150"/>
      <c r="D875" s="150" t="s">
        <v>1571</v>
      </c>
      <c r="E875" s="150" t="s">
        <v>1572</v>
      </c>
      <c r="F875" s="149">
        <v>46.66</v>
      </c>
      <c r="G875" s="149">
        <v>0</v>
      </c>
      <c r="H875" s="149">
        <v>0</v>
      </c>
      <c r="I875" s="199">
        <v>0</v>
      </c>
      <c r="J875" s="199">
        <v>0</v>
      </c>
      <c r="K875" s="149">
        <v>0</v>
      </c>
      <c r="L875" s="149">
        <v>0</v>
      </c>
      <c r="M875" s="149">
        <v>0</v>
      </c>
      <c r="N875" s="149">
        <v>46.66</v>
      </c>
      <c r="O875" s="149">
        <v>0</v>
      </c>
      <c r="P875" s="149">
        <v>0</v>
      </c>
      <c r="Q875" s="199">
        <v>0</v>
      </c>
      <c r="R875" s="199">
        <v>0</v>
      </c>
      <c r="S875" s="149">
        <v>0</v>
      </c>
      <c r="T875" s="149">
        <v>0</v>
      </c>
      <c r="U875" s="149">
        <v>0</v>
      </c>
      <c r="V875" s="149">
        <v>0</v>
      </c>
      <c r="W875" s="149">
        <v>0</v>
      </c>
    </row>
    <row r="876" customHeight="1" spans="1:23">
      <c r="A876" s="150" t="s">
        <v>1780</v>
      </c>
      <c r="B876" s="150" t="s">
        <v>1520</v>
      </c>
      <c r="C876" s="150" t="s">
        <v>1161</v>
      </c>
      <c r="D876" s="150" t="s">
        <v>1573</v>
      </c>
      <c r="E876" s="150" t="s">
        <v>1574</v>
      </c>
      <c r="F876" s="149">
        <v>46.66</v>
      </c>
      <c r="G876" s="149">
        <v>0</v>
      </c>
      <c r="H876" s="149">
        <v>0</v>
      </c>
      <c r="I876" s="199">
        <v>0</v>
      </c>
      <c r="J876" s="199">
        <v>0</v>
      </c>
      <c r="K876" s="149">
        <v>0</v>
      </c>
      <c r="L876" s="149">
        <v>0</v>
      </c>
      <c r="M876" s="149">
        <v>0</v>
      </c>
      <c r="N876" s="149">
        <v>46.66</v>
      </c>
      <c r="O876" s="149">
        <v>0</v>
      </c>
      <c r="P876" s="149">
        <v>0</v>
      </c>
      <c r="Q876" s="199">
        <v>0</v>
      </c>
      <c r="R876" s="199">
        <v>0</v>
      </c>
      <c r="S876" s="149">
        <v>0</v>
      </c>
      <c r="T876" s="149">
        <v>0</v>
      </c>
      <c r="U876" s="149">
        <v>0</v>
      </c>
      <c r="V876" s="149">
        <v>0</v>
      </c>
      <c r="W876" s="149">
        <v>0</v>
      </c>
    </row>
    <row r="877" customHeight="1" spans="1:23">
      <c r="A877" s="150"/>
      <c r="B877" s="150"/>
      <c r="C877" s="150"/>
      <c r="D877" s="150" t="s">
        <v>1630</v>
      </c>
      <c r="E877" s="150" t="s">
        <v>1631</v>
      </c>
      <c r="F877" s="149">
        <v>40.97</v>
      </c>
      <c r="G877" s="149">
        <v>0</v>
      </c>
      <c r="H877" s="149">
        <v>0</v>
      </c>
      <c r="I877" s="199">
        <v>0</v>
      </c>
      <c r="J877" s="199">
        <v>0</v>
      </c>
      <c r="K877" s="149">
        <v>0</v>
      </c>
      <c r="L877" s="149">
        <v>0</v>
      </c>
      <c r="M877" s="149">
        <v>0</v>
      </c>
      <c r="N877" s="149">
        <v>40.97</v>
      </c>
      <c r="O877" s="149">
        <v>0</v>
      </c>
      <c r="P877" s="149">
        <v>0</v>
      </c>
      <c r="Q877" s="199">
        <v>0</v>
      </c>
      <c r="R877" s="199">
        <v>0</v>
      </c>
      <c r="S877" s="149">
        <v>0</v>
      </c>
      <c r="T877" s="149">
        <v>0</v>
      </c>
      <c r="U877" s="149">
        <v>0</v>
      </c>
      <c r="V877" s="149">
        <v>0</v>
      </c>
      <c r="W877" s="149">
        <v>0</v>
      </c>
    </row>
    <row r="878" customHeight="1" spans="1:23">
      <c r="A878" s="150" t="s">
        <v>1780</v>
      </c>
      <c r="B878" s="150" t="s">
        <v>1520</v>
      </c>
      <c r="C878" s="150" t="s">
        <v>1161</v>
      </c>
      <c r="D878" s="150" t="s">
        <v>1632</v>
      </c>
      <c r="E878" s="150" t="s">
        <v>1633</v>
      </c>
      <c r="F878" s="149">
        <v>40.97</v>
      </c>
      <c r="G878" s="149">
        <v>0</v>
      </c>
      <c r="H878" s="149">
        <v>0</v>
      </c>
      <c r="I878" s="199">
        <v>0</v>
      </c>
      <c r="J878" s="199">
        <v>0</v>
      </c>
      <c r="K878" s="149">
        <v>0</v>
      </c>
      <c r="L878" s="149">
        <v>0</v>
      </c>
      <c r="M878" s="149">
        <v>0</v>
      </c>
      <c r="N878" s="149">
        <v>40.97</v>
      </c>
      <c r="O878" s="149">
        <v>0</v>
      </c>
      <c r="P878" s="149">
        <v>0</v>
      </c>
      <c r="Q878" s="199">
        <v>0</v>
      </c>
      <c r="R878" s="199">
        <v>0</v>
      </c>
      <c r="S878" s="149">
        <v>0</v>
      </c>
      <c r="T878" s="149">
        <v>0</v>
      </c>
      <c r="U878" s="149">
        <v>0</v>
      </c>
      <c r="V878" s="149">
        <v>0</v>
      </c>
      <c r="W878" s="149">
        <v>0</v>
      </c>
    </row>
    <row r="879" customHeight="1" spans="1:23">
      <c r="A879" s="150"/>
      <c r="B879" s="150"/>
      <c r="C879" s="150"/>
      <c r="D879" s="150" t="s">
        <v>1634</v>
      </c>
      <c r="E879" s="150" t="s">
        <v>1635</v>
      </c>
      <c r="F879" s="149">
        <v>89.63</v>
      </c>
      <c r="G879" s="149">
        <v>0</v>
      </c>
      <c r="H879" s="149">
        <v>0</v>
      </c>
      <c r="I879" s="199">
        <v>0</v>
      </c>
      <c r="J879" s="199">
        <v>0</v>
      </c>
      <c r="K879" s="149">
        <v>0</v>
      </c>
      <c r="L879" s="149">
        <v>0</v>
      </c>
      <c r="M879" s="149">
        <v>0</v>
      </c>
      <c r="N879" s="149">
        <v>89.63</v>
      </c>
      <c r="O879" s="149">
        <v>0</v>
      </c>
      <c r="P879" s="149">
        <v>0</v>
      </c>
      <c r="Q879" s="199">
        <v>0</v>
      </c>
      <c r="R879" s="199">
        <v>0</v>
      </c>
      <c r="S879" s="149">
        <v>0</v>
      </c>
      <c r="T879" s="149">
        <v>0</v>
      </c>
      <c r="U879" s="149">
        <v>0</v>
      </c>
      <c r="V879" s="149">
        <v>0</v>
      </c>
      <c r="W879" s="149">
        <v>0</v>
      </c>
    </row>
    <row r="880" customHeight="1" spans="1:23">
      <c r="A880" s="150" t="s">
        <v>1780</v>
      </c>
      <c r="B880" s="150" t="s">
        <v>1520</v>
      </c>
      <c r="C880" s="150" t="s">
        <v>1161</v>
      </c>
      <c r="D880" s="150" t="s">
        <v>1636</v>
      </c>
      <c r="E880" s="150" t="s">
        <v>1637</v>
      </c>
      <c r="F880" s="149">
        <v>52.48</v>
      </c>
      <c r="G880" s="149">
        <v>0</v>
      </c>
      <c r="H880" s="149">
        <v>0</v>
      </c>
      <c r="I880" s="199">
        <v>0</v>
      </c>
      <c r="J880" s="199">
        <v>0</v>
      </c>
      <c r="K880" s="149">
        <v>0</v>
      </c>
      <c r="L880" s="149">
        <v>0</v>
      </c>
      <c r="M880" s="149">
        <v>0</v>
      </c>
      <c r="N880" s="149">
        <v>52.48</v>
      </c>
      <c r="O880" s="149">
        <v>0</v>
      </c>
      <c r="P880" s="149">
        <v>0</v>
      </c>
      <c r="Q880" s="199">
        <v>0</v>
      </c>
      <c r="R880" s="199">
        <v>0</v>
      </c>
      <c r="S880" s="149">
        <v>0</v>
      </c>
      <c r="T880" s="149">
        <v>0</v>
      </c>
      <c r="U880" s="149">
        <v>0</v>
      </c>
      <c r="V880" s="149">
        <v>0</v>
      </c>
      <c r="W880" s="149">
        <v>0</v>
      </c>
    </row>
    <row r="881" customHeight="1" spans="1:23">
      <c r="A881" s="150" t="s">
        <v>1780</v>
      </c>
      <c r="B881" s="150" t="s">
        <v>1520</v>
      </c>
      <c r="C881" s="150" t="s">
        <v>1161</v>
      </c>
      <c r="D881" s="150" t="s">
        <v>1638</v>
      </c>
      <c r="E881" s="150" t="s">
        <v>1639</v>
      </c>
      <c r="F881" s="149">
        <v>3.82</v>
      </c>
      <c r="G881" s="149">
        <v>0</v>
      </c>
      <c r="H881" s="149">
        <v>0</v>
      </c>
      <c r="I881" s="199">
        <v>0</v>
      </c>
      <c r="J881" s="199">
        <v>0</v>
      </c>
      <c r="K881" s="149">
        <v>0</v>
      </c>
      <c r="L881" s="149">
        <v>0</v>
      </c>
      <c r="M881" s="149">
        <v>0</v>
      </c>
      <c r="N881" s="149">
        <v>3.82</v>
      </c>
      <c r="O881" s="149">
        <v>0</v>
      </c>
      <c r="P881" s="149">
        <v>0</v>
      </c>
      <c r="Q881" s="199">
        <v>0</v>
      </c>
      <c r="R881" s="199">
        <v>0</v>
      </c>
      <c r="S881" s="149">
        <v>0</v>
      </c>
      <c r="T881" s="149">
        <v>0</v>
      </c>
      <c r="U881" s="149">
        <v>0</v>
      </c>
      <c r="V881" s="149">
        <v>0</v>
      </c>
      <c r="W881" s="149">
        <v>0</v>
      </c>
    </row>
    <row r="882" customHeight="1" spans="1:23">
      <c r="A882" s="150" t="s">
        <v>1780</v>
      </c>
      <c r="B882" s="150" t="s">
        <v>1520</v>
      </c>
      <c r="C882" s="150" t="s">
        <v>1161</v>
      </c>
      <c r="D882" s="150" t="s">
        <v>1640</v>
      </c>
      <c r="E882" s="150" t="s">
        <v>1641</v>
      </c>
      <c r="F882" s="149">
        <v>20.45</v>
      </c>
      <c r="G882" s="149">
        <v>0</v>
      </c>
      <c r="H882" s="149">
        <v>0</v>
      </c>
      <c r="I882" s="199">
        <v>0</v>
      </c>
      <c r="J882" s="199">
        <v>0</v>
      </c>
      <c r="K882" s="149">
        <v>0</v>
      </c>
      <c r="L882" s="149">
        <v>0</v>
      </c>
      <c r="M882" s="149">
        <v>0</v>
      </c>
      <c r="N882" s="149">
        <v>20.45</v>
      </c>
      <c r="O882" s="149">
        <v>0</v>
      </c>
      <c r="P882" s="149">
        <v>0</v>
      </c>
      <c r="Q882" s="199">
        <v>0</v>
      </c>
      <c r="R882" s="199">
        <v>0</v>
      </c>
      <c r="S882" s="149">
        <v>0</v>
      </c>
      <c r="T882" s="149">
        <v>0</v>
      </c>
      <c r="U882" s="149">
        <v>0</v>
      </c>
      <c r="V882" s="149">
        <v>0</v>
      </c>
      <c r="W882" s="149">
        <v>0</v>
      </c>
    </row>
    <row r="883" customHeight="1" spans="1:23">
      <c r="A883" s="150" t="s">
        <v>1780</v>
      </c>
      <c r="B883" s="150" t="s">
        <v>1520</v>
      </c>
      <c r="C883" s="150" t="s">
        <v>1161</v>
      </c>
      <c r="D883" s="150" t="s">
        <v>1642</v>
      </c>
      <c r="E883" s="150" t="s">
        <v>1643</v>
      </c>
      <c r="F883" s="149">
        <v>3.36</v>
      </c>
      <c r="G883" s="149">
        <v>0</v>
      </c>
      <c r="H883" s="149">
        <v>0</v>
      </c>
      <c r="I883" s="199">
        <v>0</v>
      </c>
      <c r="J883" s="199">
        <v>0</v>
      </c>
      <c r="K883" s="149">
        <v>0</v>
      </c>
      <c r="L883" s="149">
        <v>0</v>
      </c>
      <c r="M883" s="149">
        <v>0</v>
      </c>
      <c r="N883" s="149">
        <v>3.36</v>
      </c>
      <c r="O883" s="149">
        <v>0</v>
      </c>
      <c r="P883" s="149">
        <v>0</v>
      </c>
      <c r="Q883" s="199">
        <v>0</v>
      </c>
      <c r="R883" s="199">
        <v>0</v>
      </c>
      <c r="S883" s="149">
        <v>0</v>
      </c>
      <c r="T883" s="149">
        <v>0</v>
      </c>
      <c r="U883" s="149">
        <v>0</v>
      </c>
      <c r="V883" s="149">
        <v>0</v>
      </c>
      <c r="W883" s="149">
        <v>0</v>
      </c>
    </row>
    <row r="884" customHeight="1" spans="1:23">
      <c r="A884" s="150" t="s">
        <v>1780</v>
      </c>
      <c r="B884" s="150" t="s">
        <v>1520</v>
      </c>
      <c r="C884" s="150" t="s">
        <v>1161</v>
      </c>
      <c r="D884" s="150" t="s">
        <v>1644</v>
      </c>
      <c r="E884" s="150" t="s">
        <v>1645</v>
      </c>
      <c r="F884" s="149">
        <v>5.21</v>
      </c>
      <c r="G884" s="149">
        <v>0</v>
      </c>
      <c r="H884" s="149">
        <v>0</v>
      </c>
      <c r="I884" s="199">
        <v>0</v>
      </c>
      <c r="J884" s="199">
        <v>0</v>
      </c>
      <c r="K884" s="149">
        <v>0</v>
      </c>
      <c r="L884" s="149">
        <v>0</v>
      </c>
      <c r="M884" s="149">
        <v>0</v>
      </c>
      <c r="N884" s="149">
        <v>5.21</v>
      </c>
      <c r="O884" s="149">
        <v>0</v>
      </c>
      <c r="P884" s="149">
        <v>0</v>
      </c>
      <c r="Q884" s="199">
        <v>0</v>
      </c>
      <c r="R884" s="199">
        <v>0</v>
      </c>
      <c r="S884" s="149">
        <v>0</v>
      </c>
      <c r="T884" s="149">
        <v>0</v>
      </c>
      <c r="U884" s="149">
        <v>0</v>
      </c>
      <c r="V884" s="149">
        <v>0</v>
      </c>
      <c r="W884" s="149">
        <v>0</v>
      </c>
    </row>
    <row r="885" customHeight="1" spans="1:23">
      <c r="A885" s="150" t="s">
        <v>1780</v>
      </c>
      <c r="B885" s="150" t="s">
        <v>1520</v>
      </c>
      <c r="C885" s="150" t="s">
        <v>1161</v>
      </c>
      <c r="D885" s="150" t="s">
        <v>1646</v>
      </c>
      <c r="E885" s="150" t="s">
        <v>1647</v>
      </c>
      <c r="F885" s="149">
        <v>4.31</v>
      </c>
      <c r="G885" s="149">
        <v>0</v>
      </c>
      <c r="H885" s="149">
        <v>0</v>
      </c>
      <c r="I885" s="199">
        <v>0</v>
      </c>
      <c r="J885" s="199">
        <v>0</v>
      </c>
      <c r="K885" s="149">
        <v>0</v>
      </c>
      <c r="L885" s="149">
        <v>0</v>
      </c>
      <c r="M885" s="149">
        <v>0</v>
      </c>
      <c r="N885" s="149">
        <v>4.31</v>
      </c>
      <c r="O885" s="149">
        <v>0</v>
      </c>
      <c r="P885" s="149">
        <v>0</v>
      </c>
      <c r="Q885" s="199">
        <v>0</v>
      </c>
      <c r="R885" s="199">
        <v>0</v>
      </c>
      <c r="S885" s="149">
        <v>0</v>
      </c>
      <c r="T885" s="149">
        <v>0</v>
      </c>
      <c r="U885" s="149">
        <v>0</v>
      </c>
      <c r="V885" s="149">
        <v>0</v>
      </c>
      <c r="W885" s="149">
        <v>0</v>
      </c>
    </row>
    <row r="886" customHeight="1" spans="1:23">
      <c r="A886" s="150"/>
      <c r="B886" s="150"/>
      <c r="C886" s="150"/>
      <c r="D886" s="150" t="s">
        <v>1648</v>
      </c>
      <c r="E886" s="150" t="s">
        <v>1649</v>
      </c>
      <c r="F886" s="149">
        <v>49.45</v>
      </c>
      <c r="G886" s="149">
        <v>0</v>
      </c>
      <c r="H886" s="149">
        <v>0</v>
      </c>
      <c r="I886" s="199">
        <v>0</v>
      </c>
      <c r="J886" s="199">
        <v>0</v>
      </c>
      <c r="K886" s="149">
        <v>0</v>
      </c>
      <c r="L886" s="149">
        <v>0</v>
      </c>
      <c r="M886" s="149">
        <v>0</v>
      </c>
      <c r="N886" s="149">
        <v>49.45</v>
      </c>
      <c r="O886" s="149">
        <v>0</v>
      </c>
      <c r="P886" s="149">
        <v>0</v>
      </c>
      <c r="Q886" s="199">
        <v>0</v>
      </c>
      <c r="R886" s="199">
        <v>0</v>
      </c>
      <c r="S886" s="149">
        <v>0</v>
      </c>
      <c r="T886" s="149">
        <v>0</v>
      </c>
      <c r="U886" s="149">
        <v>0</v>
      </c>
      <c r="V886" s="149">
        <v>0</v>
      </c>
      <c r="W886" s="149">
        <v>0</v>
      </c>
    </row>
    <row r="887" customHeight="1" spans="1:23">
      <c r="A887" s="150" t="s">
        <v>1780</v>
      </c>
      <c r="B887" s="150" t="s">
        <v>1520</v>
      </c>
      <c r="C887" s="150" t="s">
        <v>1161</v>
      </c>
      <c r="D887" s="150" t="s">
        <v>1650</v>
      </c>
      <c r="E887" s="150" t="s">
        <v>1651</v>
      </c>
      <c r="F887" s="149">
        <v>38.38</v>
      </c>
      <c r="G887" s="149">
        <v>0</v>
      </c>
      <c r="H887" s="149">
        <v>0</v>
      </c>
      <c r="I887" s="199">
        <v>0</v>
      </c>
      <c r="J887" s="199">
        <v>0</v>
      </c>
      <c r="K887" s="149">
        <v>0</v>
      </c>
      <c r="L887" s="149">
        <v>0</v>
      </c>
      <c r="M887" s="149">
        <v>0</v>
      </c>
      <c r="N887" s="149">
        <v>38.38</v>
      </c>
      <c r="O887" s="149">
        <v>0</v>
      </c>
      <c r="P887" s="149">
        <v>0</v>
      </c>
      <c r="Q887" s="199">
        <v>0</v>
      </c>
      <c r="R887" s="199">
        <v>0</v>
      </c>
      <c r="S887" s="149">
        <v>0</v>
      </c>
      <c r="T887" s="149">
        <v>0</v>
      </c>
      <c r="U887" s="149">
        <v>0</v>
      </c>
      <c r="V887" s="149">
        <v>0</v>
      </c>
      <c r="W887" s="149">
        <v>0</v>
      </c>
    </row>
    <row r="888" customHeight="1" spans="1:23">
      <c r="A888" s="150" t="s">
        <v>1780</v>
      </c>
      <c r="B888" s="150" t="s">
        <v>1520</v>
      </c>
      <c r="C888" s="150" t="s">
        <v>1161</v>
      </c>
      <c r="D888" s="150" t="s">
        <v>1660</v>
      </c>
      <c r="E888" s="150" t="s">
        <v>1661</v>
      </c>
      <c r="F888" s="149">
        <v>11.07</v>
      </c>
      <c r="G888" s="149">
        <v>0</v>
      </c>
      <c r="H888" s="149">
        <v>0</v>
      </c>
      <c r="I888" s="199">
        <v>0</v>
      </c>
      <c r="J888" s="199">
        <v>0</v>
      </c>
      <c r="K888" s="149">
        <v>0</v>
      </c>
      <c r="L888" s="149">
        <v>0</v>
      </c>
      <c r="M888" s="149">
        <v>0</v>
      </c>
      <c r="N888" s="149">
        <v>11.07</v>
      </c>
      <c r="O888" s="149">
        <v>0</v>
      </c>
      <c r="P888" s="149">
        <v>0</v>
      </c>
      <c r="Q888" s="199">
        <v>0</v>
      </c>
      <c r="R888" s="199">
        <v>0</v>
      </c>
      <c r="S888" s="149">
        <v>0</v>
      </c>
      <c r="T888" s="149">
        <v>0</v>
      </c>
      <c r="U888" s="149">
        <v>0</v>
      </c>
      <c r="V888" s="149">
        <v>0</v>
      </c>
      <c r="W888" s="149">
        <v>0</v>
      </c>
    </row>
    <row r="889" customHeight="1" spans="1:23">
      <c r="A889" s="150"/>
      <c r="B889" s="150"/>
      <c r="C889" s="150"/>
      <c r="D889" s="150" t="s">
        <v>1662</v>
      </c>
      <c r="E889" s="150" t="s">
        <v>1663</v>
      </c>
      <c r="F889" s="149">
        <v>36.42</v>
      </c>
      <c r="G889" s="149">
        <v>0</v>
      </c>
      <c r="H889" s="149">
        <v>0</v>
      </c>
      <c r="I889" s="199">
        <v>0</v>
      </c>
      <c r="J889" s="199">
        <v>0</v>
      </c>
      <c r="K889" s="149">
        <v>0</v>
      </c>
      <c r="L889" s="149">
        <v>0</v>
      </c>
      <c r="M889" s="149">
        <v>0</v>
      </c>
      <c r="N889" s="149">
        <v>36.42</v>
      </c>
      <c r="O889" s="149">
        <v>0</v>
      </c>
      <c r="P889" s="149">
        <v>0</v>
      </c>
      <c r="Q889" s="199">
        <v>0</v>
      </c>
      <c r="R889" s="199">
        <v>0</v>
      </c>
      <c r="S889" s="149">
        <v>0</v>
      </c>
      <c r="T889" s="149">
        <v>0</v>
      </c>
      <c r="U889" s="149">
        <v>0</v>
      </c>
      <c r="V889" s="149">
        <v>0</v>
      </c>
      <c r="W889" s="149">
        <v>0</v>
      </c>
    </row>
    <row r="890" customHeight="1" spans="1:23">
      <c r="A890" s="150" t="s">
        <v>1780</v>
      </c>
      <c r="B890" s="150" t="s">
        <v>1520</v>
      </c>
      <c r="C890" s="150" t="s">
        <v>1161</v>
      </c>
      <c r="D890" s="150" t="s">
        <v>1664</v>
      </c>
      <c r="E890" s="150" t="s">
        <v>1665</v>
      </c>
      <c r="F890" s="149">
        <v>36.42</v>
      </c>
      <c r="G890" s="149">
        <v>0</v>
      </c>
      <c r="H890" s="149">
        <v>0</v>
      </c>
      <c r="I890" s="199">
        <v>0</v>
      </c>
      <c r="J890" s="199">
        <v>0</v>
      </c>
      <c r="K890" s="149">
        <v>0</v>
      </c>
      <c r="L890" s="149">
        <v>0</v>
      </c>
      <c r="M890" s="149">
        <v>0</v>
      </c>
      <c r="N890" s="149">
        <v>36.42</v>
      </c>
      <c r="O890" s="149">
        <v>0</v>
      </c>
      <c r="P890" s="149">
        <v>0</v>
      </c>
      <c r="Q890" s="199">
        <v>0</v>
      </c>
      <c r="R890" s="199">
        <v>0</v>
      </c>
      <c r="S890" s="149">
        <v>0</v>
      </c>
      <c r="T890" s="149">
        <v>0</v>
      </c>
      <c r="U890" s="149">
        <v>0</v>
      </c>
      <c r="V890" s="149">
        <v>0</v>
      </c>
      <c r="W890" s="149">
        <v>0</v>
      </c>
    </row>
    <row r="891" customHeight="1" spans="1:23">
      <c r="A891" s="150"/>
      <c r="B891" s="150"/>
      <c r="C891" s="150"/>
      <c r="D891" s="150" t="s">
        <v>1289</v>
      </c>
      <c r="E891" s="150" t="s">
        <v>1290</v>
      </c>
      <c r="F891" s="149">
        <v>72.87</v>
      </c>
      <c r="G891" s="149">
        <v>0</v>
      </c>
      <c r="H891" s="149">
        <v>0</v>
      </c>
      <c r="I891" s="199">
        <v>0</v>
      </c>
      <c r="J891" s="199">
        <v>0</v>
      </c>
      <c r="K891" s="149">
        <v>0</v>
      </c>
      <c r="L891" s="149">
        <v>0</v>
      </c>
      <c r="M891" s="149">
        <v>0</v>
      </c>
      <c r="N891" s="149">
        <v>72.87</v>
      </c>
      <c r="O891" s="149">
        <v>0</v>
      </c>
      <c r="P891" s="149">
        <v>0</v>
      </c>
      <c r="Q891" s="199">
        <v>0</v>
      </c>
      <c r="R891" s="199">
        <v>0</v>
      </c>
      <c r="S891" s="149">
        <v>0</v>
      </c>
      <c r="T891" s="149">
        <v>0</v>
      </c>
      <c r="U891" s="149">
        <v>0</v>
      </c>
      <c r="V891" s="149">
        <v>0</v>
      </c>
      <c r="W891" s="149">
        <v>0</v>
      </c>
    </row>
    <row r="892" customHeight="1" spans="1:23">
      <c r="A892" s="150" t="s">
        <v>1780</v>
      </c>
      <c r="B892" s="150" t="s">
        <v>1520</v>
      </c>
      <c r="C892" s="150" t="s">
        <v>1161</v>
      </c>
      <c r="D892" s="150" t="s">
        <v>1292</v>
      </c>
      <c r="E892" s="150" t="s">
        <v>1293</v>
      </c>
      <c r="F892" s="149">
        <v>72.87</v>
      </c>
      <c r="G892" s="149">
        <v>0</v>
      </c>
      <c r="H892" s="149">
        <v>0</v>
      </c>
      <c r="I892" s="199">
        <v>0</v>
      </c>
      <c r="J892" s="199">
        <v>0</v>
      </c>
      <c r="K892" s="149">
        <v>0</v>
      </c>
      <c r="L892" s="149">
        <v>0</v>
      </c>
      <c r="M892" s="149">
        <v>0</v>
      </c>
      <c r="N892" s="149">
        <v>72.87</v>
      </c>
      <c r="O892" s="149">
        <v>0</v>
      </c>
      <c r="P892" s="149">
        <v>0</v>
      </c>
      <c r="Q892" s="199">
        <v>0</v>
      </c>
      <c r="R892" s="199">
        <v>0</v>
      </c>
      <c r="S892" s="149">
        <v>0</v>
      </c>
      <c r="T892" s="149">
        <v>0</v>
      </c>
      <c r="U892" s="149">
        <v>0</v>
      </c>
      <c r="V892" s="149">
        <v>0</v>
      </c>
      <c r="W892" s="149">
        <v>0</v>
      </c>
    </row>
    <row r="893" customHeight="1" spans="1:23">
      <c r="A893" s="150"/>
      <c r="B893" s="150"/>
      <c r="C893" s="150"/>
      <c r="D893" s="150" t="s">
        <v>1619</v>
      </c>
      <c r="E893" s="150" t="s">
        <v>1620</v>
      </c>
      <c r="F893" s="149">
        <v>64.29</v>
      </c>
      <c r="G893" s="149">
        <v>0</v>
      </c>
      <c r="H893" s="149">
        <v>0</v>
      </c>
      <c r="I893" s="199">
        <v>0</v>
      </c>
      <c r="J893" s="199">
        <v>0</v>
      </c>
      <c r="K893" s="149">
        <v>0</v>
      </c>
      <c r="L893" s="149">
        <v>0</v>
      </c>
      <c r="M893" s="149">
        <v>0</v>
      </c>
      <c r="N893" s="149">
        <v>64.29</v>
      </c>
      <c r="O893" s="149">
        <v>0</v>
      </c>
      <c r="P893" s="149">
        <v>0</v>
      </c>
      <c r="Q893" s="199">
        <v>0</v>
      </c>
      <c r="R893" s="199">
        <v>0</v>
      </c>
      <c r="S893" s="149">
        <v>0</v>
      </c>
      <c r="T893" s="149">
        <v>0</v>
      </c>
      <c r="U893" s="149">
        <v>0</v>
      </c>
      <c r="V893" s="149">
        <v>0</v>
      </c>
      <c r="W893" s="149">
        <v>0</v>
      </c>
    </row>
    <row r="894" customHeight="1" spans="1:23">
      <c r="A894" s="150" t="s">
        <v>1780</v>
      </c>
      <c r="B894" s="150" t="s">
        <v>1520</v>
      </c>
      <c r="C894" s="150" t="s">
        <v>1161</v>
      </c>
      <c r="D894" s="150" t="s">
        <v>1621</v>
      </c>
      <c r="E894" s="150" t="s">
        <v>1622</v>
      </c>
      <c r="F894" s="149">
        <v>45.57</v>
      </c>
      <c r="G894" s="149">
        <v>0</v>
      </c>
      <c r="H894" s="149">
        <v>0</v>
      </c>
      <c r="I894" s="199">
        <v>0</v>
      </c>
      <c r="J894" s="199">
        <v>0</v>
      </c>
      <c r="K894" s="149">
        <v>0</v>
      </c>
      <c r="L894" s="149">
        <v>0</v>
      </c>
      <c r="M894" s="149">
        <v>0</v>
      </c>
      <c r="N894" s="149">
        <v>45.57</v>
      </c>
      <c r="O894" s="149">
        <v>0</v>
      </c>
      <c r="P894" s="149">
        <v>0</v>
      </c>
      <c r="Q894" s="199">
        <v>0</v>
      </c>
      <c r="R894" s="199">
        <v>0</v>
      </c>
      <c r="S894" s="149">
        <v>0</v>
      </c>
      <c r="T894" s="149">
        <v>0</v>
      </c>
      <c r="U894" s="149">
        <v>0</v>
      </c>
      <c r="V894" s="149">
        <v>0</v>
      </c>
      <c r="W894" s="149">
        <v>0</v>
      </c>
    </row>
    <row r="895" customHeight="1" spans="1:23">
      <c r="A895" s="150" t="s">
        <v>1780</v>
      </c>
      <c r="B895" s="150" t="s">
        <v>1520</v>
      </c>
      <c r="C895" s="150" t="s">
        <v>1161</v>
      </c>
      <c r="D895" s="150" t="s">
        <v>1732</v>
      </c>
      <c r="E895" s="150" t="s">
        <v>1733</v>
      </c>
      <c r="F895" s="149">
        <v>18.72</v>
      </c>
      <c r="G895" s="149">
        <v>0</v>
      </c>
      <c r="H895" s="149">
        <v>0</v>
      </c>
      <c r="I895" s="199">
        <v>0</v>
      </c>
      <c r="J895" s="199">
        <v>0</v>
      </c>
      <c r="K895" s="149">
        <v>0</v>
      </c>
      <c r="L895" s="149">
        <v>0</v>
      </c>
      <c r="M895" s="149">
        <v>0</v>
      </c>
      <c r="N895" s="149">
        <v>18.72</v>
      </c>
      <c r="O895" s="149">
        <v>0</v>
      </c>
      <c r="P895" s="149">
        <v>0</v>
      </c>
      <c r="Q895" s="199">
        <v>0</v>
      </c>
      <c r="R895" s="199">
        <v>0</v>
      </c>
      <c r="S895" s="149">
        <v>0</v>
      </c>
      <c r="T895" s="149">
        <v>0</v>
      </c>
      <c r="U895" s="149">
        <v>0</v>
      </c>
      <c r="V895" s="149">
        <v>0</v>
      </c>
      <c r="W895" s="149">
        <v>0</v>
      </c>
    </row>
    <row r="896" customHeight="1" spans="1:23">
      <c r="A896" s="150"/>
      <c r="B896" s="150"/>
      <c r="C896" s="150"/>
      <c r="D896" s="150" t="s">
        <v>1737</v>
      </c>
      <c r="E896" s="150" t="s">
        <v>1738</v>
      </c>
      <c r="F896" s="149">
        <v>13.56</v>
      </c>
      <c r="G896" s="149">
        <v>0</v>
      </c>
      <c r="H896" s="149">
        <v>0</v>
      </c>
      <c r="I896" s="199">
        <v>0</v>
      </c>
      <c r="J896" s="199">
        <v>0</v>
      </c>
      <c r="K896" s="149">
        <v>0</v>
      </c>
      <c r="L896" s="149">
        <v>0</v>
      </c>
      <c r="M896" s="149">
        <v>0</v>
      </c>
      <c r="N896" s="149">
        <v>13.56</v>
      </c>
      <c r="O896" s="149">
        <v>0</v>
      </c>
      <c r="P896" s="149">
        <v>0</v>
      </c>
      <c r="Q896" s="199">
        <v>0</v>
      </c>
      <c r="R896" s="199">
        <v>0</v>
      </c>
      <c r="S896" s="149">
        <v>0</v>
      </c>
      <c r="T896" s="149">
        <v>0</v>
      </c>
      <c r="U896" s="149">
        <v>0</v>
      </c>
      <c r="V896" s="149">
        <v>0</v>
      </c>
      <c r="W896" s="149">
        <v>0</v>
      </c>
    </row>
    <row r="897" customHeight="1" spans="1:23">
      <c r="A897" s="150" t="s">
        <v>1780</v>
      </c>
      <c r="B897" s="150" t="s">
        <v>1520</v>
      </c>
      <c r="C897" s="150" t="s">
        <v>1161</v>
      </c>
      <c r="D897" s="150" t="s">
        <v>1739</v>
      </c>
      <c r="E897" s="150" t="s">
        <v>1740</v>
      </c>
      <c r="F897" s="149">
        <v>13.56</v>
      </c>
      <c r="G897" s="149">
        <v>0</v>
      </c>
      <c r="H897" s="149">
        <v>0</v>
      </c>
      <c r="I897" s="199">
        <v>0</v>
      </c>
      <c r="J897" s="199">
        <v>0</v>
      </c>
      <c r="K897" s="149">
        <v>0</v>
      </c>
      <c r="L897" s="149">
        <v>0</v>
      </c>
      <c r="M897" s="149">
        <v>0</v>
      </c>
      <c r="N897" s="149">
        <v>13.56</v>
      </c>
      <c r="O897" s="149">
        <v>0</v>
      </c>
      <c r="P897" s="149">
        <v>0</v>
      </c>
      <c r="Q897" s="199">
        <v>0</v>
      </c>
      <c r="R897" s="199">
        <v>0</v>
      </c>
      <c r="S897" s="149">
        <v>0</v>
      </c>
      <c r="T897" s="149">
        <v>0</v>
      </c>
      <c r="U897" s="149">
        <v>0</v>
      </c>
      <c r="V897" s="149">
        <v>0</v>
      </c>
      <c r="W897" s="149">
        <v>0</v>
      </c>
    </row>
    <row r="898" customHeight="1" spans="1:23">
      <c r="A898" s="150"/>
      <c r="B898" s="150"/>
      <c r="C898" s="150"/>
      <c r="D898" s="150" t="s">
        <v>1676</v>
      </c>
      <c r="E898" s="150" t="s">
        <v>1677</v>
      </c>
      <c r="F898" s="149">
        <v>54.06</v>
      </c>
      <c r="G898" s="149">
        <v>0</v>
      </c>
      <c r="H898" s="149">
        <v>0</v>
      </c>
      <c r="I898" s="199">
        <v>0</v>
      </c>
      <c r="J898" s="199">
        <v>0</v>
      </c>
      <c r="K898" s="149">
        <v>0</v>
      </c>
      <c r="L898" s="149">
        <v>0</v>
      </c>
      <c r="M898" s="149">
        <v>0</v>
      </c>
      <c r="N898" s="149">
        <v>54.06</v>
      </c>
      <c r="O898" s="149">
        <v>0</v>
      </c>
      <c r="P898" s="149">
        <v>0</v>
      </c>
      <c r="Q898" s="199">
        <v>0</v>
      </c>
      <c r="R898" s="199">
        <v>0</v>
      </c>
      <c r="S898" s="149">
        <v>0</v>
      </c>
      <c r="T898" s="149">
        <v>0</v>
      </c>
      <c r="U898" s="149">
        <v>0</v>
      </c>
      <c r="V898" s="149">
        <v>0</v>
      </c>
      <c r="W898" s="149">
        <v>0</v>
      </c>
    </row>
    <row r="899" customHeight="1" spans="1:23">
      <c r="A899" s="150" t="s">
        <v>1780</v>
      </c>
      <c r="B899" s="150" t="s">
        <v>1520</v>
      </c>
      <c r="C899" s="150" t="s">
        <v>1161</v>
      </c>
      <c r="D899" s="150" t="s">
        <v>1678</v>
      </c>
      <c r="E899" s="150" t="s">
        <v>1679</v>
      </c>
      <c r="F899" s="149">
        <v>54.06</v>
      </c>
      <c r="G899" s="149">
        <v>0</v>
      </c>
      <c r="H899" s="149">
        <v>0</v>
      </c>
      <c r="I899" s="199">
        <v>0</v>
      </c>
      <c r="J899" s="199">
        <v>0</v>
      </c>
      <c r="K899" s="149">
        <v>0</v>
      </c>
      <c r="L899" s="149">
        <v>0</v>
      </c>
      <c r="M899" s="149">
        <v>0</v>
      </c>
      <c r="N899" s="149">
        <v>54.06</v>
      </c>
      <c r="O899" s="149">
        <v>0</v>
      </c>
      <c r="P899" s="149">
        <v>0</v>
      </c>
      <c r="Q899" s="199">
        <v>0</v>
      </c>
      <c r="R899" s="199">
        <v>0</v>
      </c>
      <c r="S899" s="149">
        <v>0</v>
      </c>
      <c r="T899" s="149">
        <v>0</v>
      </c>
      <c r="U899" s="149">
        <v>0</v>
      </c>
      <c r="V899" s="149">
        <v>0</v>
      </c>
      <c r="W899" s="149">
        <v>0</v>
      </c>
    </row>
    <row r="900" customHeight="1" spans="1:23">
      <c r="A900" s="150"/>
      <c r="B900" s="150"/>
      <c r="C900" s="150"/>
      <c r="D900" s="150" t="s">
        <v>1680</v>
      </c>
      <c r="E900" s="150" t="s">
        <v>1681</v>
      </c>
      <c r="F900" s="149">
        <v>187.05</v>
      </c>
      <c r="G900" s="149">
        <v>0</v>
      </c>
      <c r="H900" s="149">
        <v>0</v>
      </c>
      <c r="I900" s="199">
        <v>0</v>
      </c>
      <c r="J900" s="199">
        <v>0</v>
      </c>
      <c r="K900" s="149">
        <v>0</v>
      </c>
      <c r="L900" s="149">
        <v>0</v>
      </c>
      <c r="M900" s="149">
        <v>0</v>
      </c>
      <c r="N900" s="149">
        <v>187.05</v>
      </c>
      <c r="O900" s="149">
        <v>0</v>
      </c>
      <c r="P900" s="149">
        <v>0</v>
      </c>
      <c r="Q900" s="199">
        <v>0</v>
      </c>
      <c r="R900" s="199">
        <v>0</v>
      </c>
      <c r="S900" s="149">
        <v>0</v>
      </c>
      <c r="T900" s="149">
        <v>0</v>
      </c>
      <c r="U900" s="149">
        <v>0</v>
      </c>
      <c r="V900" s="149">
        <v>0</v>
      </c>
      <c r="W900" s="149">
        <v>0</v>
      </c>
    </row>
    <row r="901" customHeight="1" spans="1:23">
      <c r="A901" s="150" t="s">
        <v>1780</v>
      </c>
      <c r="B901" s="150" t="s">
        <v>1520</v>
      </c>
      <c r="C901" s="150" t="s">
        <v>1161</v>
      </c>
      <c r="D901" s="150" t="s">
        <v>1682</v>
      </c>
      <c r="E901" s="150" t="s">
        <v>1683</v>
      </c>
      <c r="F901" s="149">
        <v>187.05</v>
      </c>
      <c r="G901" s="149">
        <v>0</v>
      </c>
      <c r="H901" s="149">
        <v>0</v>
      </c>
      <c r="I901" s="199">
        <v>0</v>
      </c>
      <c r="J901" s="199">
        <v>0</v>
      </c>
      <c r="K901" s="149">
        <v>0</v>
      </c>
      <c r="L901" s="149">
        <v>0</v>
      </c>
      <c r="M901" s="149">
        <v>0</v>
      </c>
      <c r="N901" s="149">
        <v>187.05</v>
      </c>
      <c r="O901" s="149">
        <v>0</v>
      </c>
      <c r="P901" s="149">
        <v>0</v>
      </c>
      <c r="Q901" s="199">
        <v>0</v>
      </c>
      <c r="R901" s="199">
        <v>0</v>
      </c>
      <c r="S901" s="149">
        <v>0</v>
      </c>
      <c r="T901" s="149">
        <v>0</v>
      </c>
      <c r="U901" s="149">
        <v>0</v>
      </c>
      <c r="V901" s="149">
        <v>0</v>
      </c>
      <c r="W901" s="149">
        <v>0</v>
      </c>
    </row>
    <row r="902" customHeight="1" spans="1:23">
      <c r="A902" s="150"/>
      <c r="B902" s="150"/>
      <c r="C902" s="150"/>
      <c r="D902" s="150" t="s">
        <v>1718</v>
      </c>
      <c r="E902" s="150" t="s">
        <v>1719</v>
      </c>
      <c r="F902" s="149">
        <v>62.64</v>
      </c>
      <c r="G902" s="149">
        <v>0</v>
      </c>
      <c r="H902" s="149">
        <v>0</v>
      </c>
      <c r="I902" s="199">
        <v>0</v>
      </c>
      <c r="J902" s="199">
        <v>0</v>
      </c>
      <c r="K902" s="149">
        <v>0</v>
      </c>
      <c r="L902" s="149">
        <v>0</v>
      </c>
      <c r="M902" s="149">
        <v>0</v>
      </c>
      <c r="N902" s="149">
        <v>62.64</v>
      </c>
      <c r="O902" s="149">
        <v>0</v>
      </c>
      <c r="P902" s="149">
        <v>0</v>
      </c>
      <c r="Q902" s="199">
        <v>0</v>
      </c>
      <c r="R902" s="199">
        <v>0</v>
      </c>
      <c r="S902" s="149">
        <v>0</v>
      </c>
      <c r="T902" s="149">
        <v>0</v>
      </c>
      <c r="U902" s="149">
        <v>0</v>
      </c>
      <c r="V902" s="149">
        <v>0</v>
      </c>
      <c r="W902" s="149">
        <v>0</v>
      </c>
    </row>
    <row r="903" customHeight="1" spans="1:23">
      <c r="A903" s="150" t="s">
        <v>1780</v>
      </c>
      <c r="B903" s="150" t="s">
        <v>1520</v>
      </c>
      <c r="C903" s="150" t="s">
        <v>1161</v>
      </c>
      <c r="D903" s="150" t="s">
        <v>1720</v>
      </c>
      <c r="E903" s="150" t="s">
        <v>1721</v>
      </c>
      <c r="F903" s="149">
        <v>62.64</v>
      </c>
      <c r="G903" s="149">
        <v>0</v>
      </c>
      <c r="H903" s="149">
        <v>0</v>
      </c>
      <c r="I903" s="199">
        <v>0</v>
      </c>
      <c r="J903" s="199">
        <v>0</v>
      </c>
      <c r="K903" s="149">
        <v>0</v>
      </c>
      <c r="L903" s="149">
        <v>0</v>
      </c>
      <c r="M903" s="149">
        <v>0</v>
      </c>
      <c r="N903" s="149">
        <v>62.64</v>
      </c>
      <c r="O903" s="149">
        <v>0</v>
      </c>
      <c r="P903" s="149">
        <v>0</v>
      </c>
      <c r="Q903" s="199">
        <v>0</v>
      </c>
      <c r="R903" s="199">
        <v>0</v>
      </c>
      <c r="S903" s="149">
        <v>0</v>
      </c>
      <c r="T903" s="149">
        <v>0</v>
      </c>
      <c r="U903" s="149">
        <v>0</v>
      </c>
      <c r="V903" s="149">
        <v>0</v>
      </c>
      <c r="W903" s="149">
        <v>0</v>
      </c>
    </row>
    <row r="904" customHeight="1" spans="1:23">
      <c r="A904" s="150"/>
      <c r="B904" s="150"/>
      <c r="C904" s="150"/>
      <c r="D904" s="150" t="s">
        <v>1684</v>
      </c>
      <c r="E904" s="150" t="s">
        <v>1685</v>
      </c>
      <c r="F904" s="149">
        <v>54.64</v>
      </c>
      <c r="G904" s="149">
        <v>0</v>
      </c>
      <c r="H904" s="149">
        <v>0</v>
      </c>
      <c r="I904" s="199">
        <v>0</v>
      </c>
      <c r="J904" s="199">
        <v>0</v>
      </c>
      <c r="K904" s="149">
        <v>0</v>
      </c>
      <c r="L904" s="149">
        <v>0</v>
      </c>
      <c r="M904" s="149">
        <v>0</v>
      </c>
      <c r="N904" s="149">
        <v>54.64</v>
      </c>
      <c r="O904" s="149">
        <v>0</v>
      </c>
      <c r="P904" s="149">
        <v>0</v>
      </c>
      <c r="Q904" s="199">
        <v>0</v>
      </c>
      <c r="R904" s="199">
        <v>0</v>
      </c>
      <c r="S904" s="149">
        <v>0</v>
      </c>
      <c r="T904" s="149">
        <v>0</v>
      </c>
      <c r="U904" s="149">
        <v>0</v>
      </c>
      <c r="V904" s="149">
        <v>0</v>
      </c>
      <c r="W904" s="149">
        <v>0</v>
      </c>
    </row>
    <row r="905" customHeight="1" spans="1:23">
      <c r="A905" s="150" t="s">
        <v>1780</v>
      </c>
      <c r="B905" s="150" t="s">
        <v>1520</v>
      </c>
      <c r="C905" s="150" t="s">
        <v>1161</v>
      </c>
      <c r="D905" s="150" t="s">
        <v>1686</v>
      </c>
      <c r="E905" s="150" t="s">
        <v>1687</v>
      </c>
      <c r="F905" s="149">
        <v>54.64</v>
      </c>
      <c r="G905" s="149">
        <v>0</v>
      </c>
      <c r="H905" s="149">
        <v>0</v>
      </c>
      <c r="I905" s="199">
        <v>0</v>
      </c>
      <c r="J905" s="199">
        <v>0</v>
      </c>
      <c r="K905" s="149">
        <v>0</v>
      </c>
      <c r="L905" s="149">
        <v>0</v>
      </c>
      <c r="M905" s="149">
        <v>0</v>
      </c>
      <c r="N905" s="149">
        <v>54.64</v>
      </c>
      <c r="O905" s="149">
        <v>0</v>
      </c>
      <c r="P905" s="149">
        <v>0</v>
      </c>
      <c r="Q905" s="199">
        <v>0</v>
      </c>
      <c r="R905" s="199">
        <v>0</v>
      </c>
      <c r="S905" s="149">
        <v>0</v>
      </c>
      <c r="T905" s="149">
        <v>0</v>
      </c>
      <c r="U905" s="149">
        <v>0</v>
      </c>
      <c r="V905" s="149">
        <v>0</v>
      </c>
      <c r="W905" s="149">
        <v>0</v>
      </c>
    </row>
    <row r="906" customHeight="1" spans="1:23">
      <c r="A906" s="150"/>
      <c r="B906" s="150"/>
      <c r="C906" s="150"/>
      <c r="D906" s="150" t="s">
        <v>1688</v>
      </c>
      <c r="E906" s="150" t="s">
        <v>1689</v>
      </c>
      <c r="F906" s="149">
        <v>47.66</v>
      </c>
      <c r="G906" s="149">
        <v>0</v>
      </c>
      <c r="H906" s="149">
        <v>0</v>
      </c>
      <c r="I906" s="199">
        <v>0</v>
      </c>
      <c r="J906" s="199">
        <v>0</v>
      </c>
      <c r="K906" s="149">
        <v>0</v>
      </c>
      <c r="L906" s="149">
        <v>0</v>
      </c>
      <c r="M906" s="149">
        <v>0</v>
      </c>
      <c r="N906" s="149">
        <v>47.66</v>
      </c>
      <c r="O906" s="149">
        <v>0</v>
      </c>
      <c r="P906" s="149">
        <v>0</v>
      </c>
      <c r="Q906" s="199">
        <v>0</v>
      </c>
      <c r="R906" s="199">
        <v>0</v>
      </c>
      <c r="S906" s="149">
        <v>0</v>
      </c>
      <c r="T906" s="149">
        <v>0</v>
      </c>
      <c r="U906" s="149">
        <v>0</v>
      </c>
      <c r="V906" s="149">
        <v>0</v>
      </c>
      <c r="W906" s="149">
        <v>0</v>
      </c>
    </row>
    <row r="907" customHeight="1" spans="1:23">
      <c r="A907" s="150" t="s">
        <v>1780</v>
      </c>
      <c r="B907" s="150" t="s">
        <v>1520</v>
      </c>
      <c r="C907" s="150" t="s">
        <v>1161</v>
      </c>
      <c r="D907" s="150" t="s">
        <v>1690</v>
      </c>
      <c r="E907" s="150" t="s">
        <v>1691</v>
      </c>
      <c r="F907" s="149">
        <v>47.66</v>
      </c>
      <c r="G907" s="149">
        <v>0</v>
      </c>
      <c r="H907" s="149">
        <v>0</v>
      </c>
      <c r="I907" s="199">
        <v>0</v>
      </c>
      <c r="J907" s="199">
        <v>0</v>
      </c>
      <c r="K907" s="149">
        <v>0</v>
      </c>
      <c r="L907" s="149">
        <v>0</v>
      </c>
      <c r="M907" s="149">
        <v>0</v>
      </c>
      <c r="N907" s="149">
        <v>47.66</v>
      </c>
      <c r="O907" s="149">
        <v>0</v>
      </c>
      <c r="P907" s="149">
        <v>0</v>
      </c>
      <c r="Q907" s="199">
        <v>0</v>
      </c>
      <c r="R907" s="199">
        <v>0</v>
      </c>
      <c r="S907" s="149">
        <v>0</v>
      </c>
      <c r="T907" s="149">
        <v>0</v>
      </c>
      <c r="U907" s="149">
        <v>0</v>
      </c>
      <c r="V907" s="149">
        <v>0</v>
      </c>
      <c r="W907" s="149">
        <v>0</v>
      </c>
    </row>
    <row r="908" customHeight="1" spans="1:23">
      <c r="A908" s="150"/>
      <c r="B908" s="150"/>
      <c r="C908" s="150"/>
      <c r="D908" s="150" t="s">
        <v>1692</v>
      </c>
      <c r="E908" s="150" t="s">
        <v>1693</v>
      </c>
      <c r="F908" s="149">
        <v>21.36</v>
      </c>
      <c r="G908" s="149">
        <v>0</v>
      </c>
      <c r="H908" s="149">
        <v>0</v>
      </c>
      <c r="I908" s="199">
        <v>0</v>
      </c>
      <c r="J908" s="199">
        <v>0</v>
      </c>
      <c r="K908" s="149">
        <v>0</v>
      </c>
      <c r="L908" s="149">
        <v>0</v>
      </c>
      <c r="M908" s="149">
        <v>0</v>
      </c>
      <c r="N908" s="149">
        <v>21.36</v>
      </c>
      <c r="O908" s="149">
        <v>0</v>
      </c>
      <c r="P908" s="149">
        <v>0</v>
      </c>
      <c r="Q908" s="199">
        <v>0</v>
      </c>
      <c r="R908" s="199">
        <v>0</v>
      </c>
      <c r="S908" s="149">
        <v>0</v>
      </c>
      <c r="T908" s="149">
        <v>0</v>
      </c>
      <c r="U908" s="149">
        <v>0</v>
      </c>
      <c r="V908" s="149">
        <v>0</v>
      </c>
      <c r="W908" s="149">
        <v>0</v>
      </c>
    </row>
    <row r="909" customHeight="1" spans="1:23">
      <c r="A909" s="150" t="s">
        <v>1780</v>
      </c>
      <c r="B909" s="150" t="s">
        <v>1520</v>
      </c>
      <c r="C909" s="150" t="s">
        <v>1161</v>
      </c>
      <c r="D909" s="150" t="s">
        <v>1694</v>
      </c>
      <c r="E909" s="150" t="s">
        <v>1695</v>
      </c>
      <c r="F909" s="149">
        <v>21.36</v>
      </c>
      <c r="G909" s="149">
        <v>0</v>
      </c>
      <c r="H909" s="149">
        <v>0</v>
      </c>
      <c r="I909" s="199">
        <v>0</v>
      </c>
      <c r="J909" s="199">
        <v>0</v>
      </c>
      <c r="K909" s="149">
        <v>0</v>
      </c>
      <c r="L909" s="149">
        <v>0</v>
      </c>
      <c r="M909" s="149">
        <v>0</v>
      </c>
      <c r="N909" s="149">
        <v>21.36</v>
      </c>
      <c r="O909" s="149">
        <v>0</v>
      </c>
      <c r="P909" s="149">
        <v>0</v>
      </c>
      <c r="Q909" s="199">
        <v>0</v>
      </c>
      <c r="R909" s="199">
        <v>0</v>
      </c>
      <c r="S909" s="149">
        <v>0</v>
      </c>
      <c r="T909" s="149">
        <v>0</v>
      </c>
      <c r="U909" s="149">
        <v>0</v>
      </c>
      <c r="V909" s="149">
        <v>0</v>
      </c>
      <c r="W909" s="149">
        <v>0</v>
      </c>
    </row>
    <row r="910" customHeight="1" spans="1:23">
      <c r="A910" s="150"/>
      <c r="B910" s="150"/>
      <c r="C910" s="150"/>
      <c r="D910" s="150" t="s">
        <v>1696</v>
      </c>
      <c r="E910" s="150" t="s">
        <v>1697</v>
      </c>
      <c r="F910" s="149">
        <v>10.32</v>
      </c>
      <c r="G910" s="149">
        <v>0</v>
      </c>
      <c r="H910" s="149">
        <v>0</v>
      </c>
      <c r="I910" s="199">
        <v>0</v>
      </c>
      <c r="J910" s="199">
        <v>0</v>
      </c>
      <c r="K910" s="149">
        <v>0</v>
      </c>
      <c r="L910" s="149">
        <v>0</v>
      </c>
      <c r="M910" s="149">
        <v>0</v>
      </c>
      <c r="N910" s="149">
        <v>10.32</v>
      </c>
      <c r="O910" s="149">
        <v>0</v>
      </c>
      <c r="P910" s="149">
        <v>0</v>
      </c>
      <c r="Q910" s="199">
        <v>0</v>
      </c>
      <c r="R910" s="199">
        <v>0</v>
      </c>
      <c r="S910" s="149">
        <v>0</v>
      </c>
      <c r="T910" s="149">
        <v>0</v>
      </c>
      <c r="U910" s="149">
        <v>0</v>
      </c>
      <c r="V910" s="149">
        <v>0</v>
      </c>
      <c r="W910" s="149">
        <v>0</v>
      </c>
    </row>
    <row r="911" customHeight="1" spans="1:23">
      <c r="A911" s="150" t="s">
        <v>1780</v>
      </c>
      <c r="B911" s="150" t="s">
        <v>1520</v>
      </c>
      <c r="C911" s="150" t="s">
        <v>1161</v>
      </c>
      <c r="D911" s="150" t="s">
        <v>1698</v>
      </c>
      <c r="E911" s="150" t="s">
        <v>1699</v>
      </c>
      <c r="F911" s="149">
        <v>10.32</v>
      </c>
      <c r="G911" s="149">
        <v>0</v>
      </c>
      <c r="H911" s="149">
        <v>0</v>
      </c>
      <c r="I911" s="199">
        <v>0</v>
      </c>
      <c r="J911" s="199">
        <v>0</v>
      </c>
      <c r="K911" s="149">
        <v>0</v>
      </c>
      <c r="L911" s="149">
        <v>0</v>
      </c>
      <c r="M911" s="149">
        <v>0</v>
      </c>
      <c r="N911" s="149">
        <v>10.32</v>
      </c>
      <c r="O911" s="149">
        <v>0</v>
      </c>
      <c r="P911" s="149">
        <v>0</v>
      </c>
      <c r="Q911" s="199">
        <v>0</v>
      </c>
      <c r="R911" s="199">
        <v>0</v>
      </c>
      <c r="S911" s="149">
        <v>0</v>
      </c>
      <c r="T911" s="149">
        <v>0</v>
      </c>
      <c r="U911" s="149">
        <v>0</v>
      </c>
      <c r="V911" s="149">
        <v>0</v>
      </c>
      <c r="W911" s="149">
        <v>0</v>
      </c>
    </row>
    <row r="912" customHeight="1" spans="1:23">
      <c r="A912" s="150"/>
      <c r="B912" s="150"/>
      <c r="C912" s="150"/>
      <c r="D912" s="150" t="s">
        <v>1242</v>
      </c>
      <c r="E912" s="150" t="s">
        <v>1243</v>
      </c>
      <c r="F912" s="149">
        <v>101.61</v>
      </c>
      <c r="G912" s="149">
        <v>0</v>
      </c>
      <c r="H912" s="149">
        <v>0</v>
      </c>
      <c r="I912" s="199">
        <v>0</v>
      </c>
      <c r="J912" s="199">
        <v>0</v>
      </c>
      <c r="K912" s="149">
        <v>0</v>
      </c>
      <c r="L912" s="149">
        <v>0</v>
      </c>
      <c r="M912" s="149">
        <v>0</v>
      </c>
      <c r="N912" s="149">
        <v>76.84</v>
      </c>
      <c r="O912" s="149">
        <v>24.77</v>
      </c>
      <c r="P912" s="149">
        <v>0</v>
      </c>
      <c r="Q912" s="199">
        <v>0</v>
      </c>
      <c r="R912" s="199">
        <v>0</v>
      </c>
      <c r="S912" s="149">
        <v>0</v>
      </c>
      <c r="T912" s="149">
        <v>0</v>
      </c>
      <c r="U912" s="149">
        <v>0</v>
      </c>
      <c r="V912" s="149">
        <v>0</v>
      </c>
      <c r="W912" s="149">
        <v>0</v>
      </c>
    </row>
    <row r="913" customHeight="1" spans="1:23">
      <c r="A913" s="150" t="s">
        <v>1780</v>
      </c>
      <c r="B913" s="150" t="s">
        <v>1520</v>
      </c>
      <c r="C913" s="150" t="s">
        <v>1161</v>
      </c>
      <c r="D913" s="150" t="s">
        <v>1244</v>
      </c>
      <c r="E913" s="150" t="s">
        <v>1245</v>
      </c>
      <c r="F913" s="149">
        <v>101.61</v>
      </c>
      <c r="G913" s="149">
        <v>0</v>
      </c>
      <c r="H913" s="149">
        <v>0</v>
      </c>
      <c r="I913" s="199">
        <v>0</v>
      </c>
      <c r="J913" s="199">
        <v>0</v>
      </c>
      <c r="K913" s="149">
        <v>0</v>
      </c>
      <c r="L913" s="149">
        <v>0</v>
      </c>
      <c r="M913" s="149">
        <v>0</v>
      </c>
      <c r="N913" s="149">
        <v>76.84</v>
      </c>
      <c r="O913" s="149">
        <v>24.77</v>
      </c>
      <c r="P913" s="149">
        <v>0</v>
      </c>
      <c r="Q913" s="199">
        <v>0</v>
      </c>
      <c r="R913" s="199">
        <v>0</v>
      </c>
      <c r="S913" s="149">
        <v>0</v>
      </c>
      <c r="T913" s="149">
        <v>0</v>
      </c>
      <c r="U913" s="149">
        <v>0</v>
      </c>
      <c r="V913" s="149">
        <v>0</v>
      </c>
      <c r="W913" s="149">
        <v>0</v>
      </c>
    </row>
    <row r="914" customHeight="1" spans="1:23">
      <c r="A914" s="150"/>
      <c r="B914" s="150"/>
      <c r="C914" s="150"/>
      <c r="D914" s="150" t="s">
        <v>1754</v>
      </c>
      <c r="E914" s="150" t="s">
        <v>1755</v>
      </c>
      <c r="F914" s="149">
        <v>37.85</v>
      </c>
      <c r="G914" s="149">
        <v>0</v>
      </c>
      <c r="H914" s="149">
        <v>0</v>
      </c>
      <c r="I914" s="199">
        <v>0</v>
      </c>
      <c r="J914" s="199">
        <v>0</v>
      </c>
      <c r="K914" s="149">
        <v>0</v>
      </c>
      <c r="L914" s="149">
        <v>0</v>
      </c>
      <c r="M914" s="149">
        <v>0</v>
      </c>
      <c r="N914" s="149">
        <v>37.85</v>
      </c>
      <c r="O914" s="149">
        <v>0</v>
      </c>
      <c r="P914" s="149">
        <v>0</v>
      </c>
      <c r="Q914" s="199">
        <v>0</v>
      </c>
      <c r="R914" s="199">
        <v>0</v>
      </c>
      <c r="S914" s="149">
        <v>0</v>
      </c>
      <c r="T914" s="149">
        <v>0</v>
      </c>
      <c r="U914" s="149">
        <v>0</v>
      </c>
      <c r="V914" s="149">
        <v>0</v>
      </c>
      <c r="W914" s="149">
        <v>0</v>
      </c>
    </row>
    <row r="915" customHeight="1" spans="1:23">
      <c r="A915" s="150" t="s">
        <v>1780</v>
      </c>
      <c r="B915" s="150" t="s">
        <v>1520</v>
      </c>
      <c r="C915" s="150" t="s">
        <v>1161</v>
      </c>
      <c r="D915" s="150" t="s">
        <v>1756</v>
      </c>
      <c r="E915" s="150" t="s">
        <v>1757</v>
      </c>
      <c r="F915" s="149">
        <v>37.85</v>
      </c>
      <c r="G915" s="149">
        <v>0</v>
      </c>
      <c r="H915" s="149">
        <v>0</v>
      </c>
      <c r="I915" s="199">
        <v>0</v>
      </c>
      <c r="J915" s="199">
        <v>0</v>
      </c>
      <c r="K915" s="149">
        <v>0</v>
      </c>
      <c r="L915" s="149">
        <v>0</v>
      </c>
      <c r="M915" s="149">
        <v>0</v>
      </c>
      <c r="N915" s="149">
        <v>37.85</v>
      </c>
      <c r="O915" s="149">
        <v>0</v>
      </c>
      <c r="P915" s="149">
        <v>0</v>
      </c>
      <c r="Q915" s="199">
        <v>0</v>
      </c>
      <c r="R915" s="199">
        <v>0</v>
      </c>
      <c r="S915" s="149">
        <v>0</v>
      </c>
      <c r="T915" s="149">
        <v>0</v>
      </c>
      <c r="U915" s="149">
        <v>0</v>
      </c>
      <c r="V915" s="149">
        <v>0</v>
      </c>
      <c r="W915" s="149">
        <v>0</v>
      </c>
    </row>
    <row r="916" customHeight="1" spans="1:23">
      <c r="A916" s="150"/>
      <c r="B916" s="150"/>
      <c r="C916" s="150"/>
      <c r="D916" s="150" t="s">
        <v>1450</v>
      </c>
      <c r="E916" s="150" t="s">
        <v>1451</v>
      </c>
      <c r="F916" s="149">
        <v>78.56</v>
      </c>
      <c r="G916" s="149">
        <v>0</v>
      </c>
      <c r="H916" s="149">
        <v>0</v>
      </c>
      <c r="I916" s="199">
        <v>0</v>
      </c>
      <c r="J916" s="199">
        <v>0</v>
      </c>
      <c r="K916" s="149">
        <v>0</v>
      </c>
      <c r="L916" s="149">
        <v>0</v>
      </c>
      <c r="M916" s="149">
        <v>0</v>
      </c>
      <c r="N916" s="149">
        <v>78.56</v>
      </c>
      <c r="O916" s="149">
        <v>0</v>
      </c>
      <c r="P916" s="149">
        <v>0</v>
      </c>
      <c r="Q916" s="199">
        <v>0</v>
      </c>
      <c r="R916" s="199">
        <v>0</v>
      </c>
      <c r="S916" s="149">
        <v>0</v>
      </c>
      <c r="T916" s="149">
        <v>0</v>
      </c>
      <c r="U916" s="149">
        <v>0</v>
      </c>
      <c r="V916" s="149">
        <v>0</v>
      </c>
      <c r="W916" s="149">
        <v>0</v>
      </c>
    </row>
    <row r="917" customHeight="1" spans="1:23">
      <c r="A917" s="150" t="s">
        <v>1780</v>
      </c>
      <c r="B917" s="150" t="s">
        <v>1520</v>
      </c>
      <c r="C917" s="150" t="s">
        <v>1161</v>
      </c>
      <c r="D917" s="150" t="s">
        <v>1452</v>
      </c>
      <c r="E917" s="150" t="s">
        <v>1453</v>
      </c>
      <c r="F917" s="149">
        <v>78.56</v>
      </c>
      <c r="G917" s="149">
        <v>0</v>
      </c>
      <c r="H917" s="149">
        <v>0</v>
      </c>
      <c r="I917" s="199">
        <v>0</v>
      </c>
      <c r="J917" s="199">
        <v>0</v>
      </c>
      <c r="K917" s="149">
        <v>0</v>
      </c>
      <c r="L917" s="149">
        <v>0</v>
      </c>
      <c r="M917" s="149">
        <v>0</v>
      </c>
      <c r="N917" s="149">
        <v>78.56</v>
      </c>
      <c r="O917" s="149">
        <v>0</v>
      </c>
      <c r="P917" s="149">
        <v>0</v>
      </c>
      <c r="Q917" s="199">
        <v>0</v>
      </c>
      <c r="R917" s="199">
        <v>0</v>
      </c>
      <c r="S917" s="149">
        <v>0</v>
      </c>
      <c r="T917" s="149">
        <v>0</v>
      </c>
      <c r="U917" s="149">
        <v>0</v>
      </c>
      <c r="V917" s="149">
        <v>0</v>
      </c>
      <c r="W917" s="149">
        <v>0</v>
      </c>
    </row>
    <row r="918" customHeight="1" spans="1:23">
      <c r="A918" s="150"/>
      <c r="B918" s="150"/>
      <c r="C918" s="150"/>
      <c r="D918" s="150" t="s">
        <v>1700</v>
      </c>
      <c r="E918" s="150" t="s">
        <v>1701</v>
      </c>
      <c r="F918" s="149">
        <v>65.95</v>
      </c>
      <c r="G918" s="149">
        <v>0</v>
      </c>
      <c r="H918" s="149">
        <v>0</v>
      </c>
      <c r="I918" s="199">
        <v>0</v>
      </c>
      <c r="J918" s="199">
        <v>0</v>
      </c>
      <c r="K918" s="149">
        <v>0</v>
      </c>
      <c r="L918" s="149">
        <v>0</v>
      </c>
      <c r="M918" s="149">
        <v>0</v>
      </c>
      <c r="N918" s="149">
        <v>65.95</v>
      </c>
      <c r="O918" s="149">
        <v>0</v>
      </c>
      <c r="P918" s="149">
        <v>0</v>
      </c>
      <c r="Q918" s="199">
        <v>0</v>
      </c>
      <c r="R918" s="199">
        <v>0</v>
      </c>
      <c r="S918" s="149">
        <v>0</v>
      </c>
      <c r="T918" s="149">
        <v>0</v>
      </c>
      <c r="U918" s="149">
        <v>0</v>
      </c>
      <c r="V918" s="149">
        <v>0</v>
      </c>
      <c r="W918" s="149">
        <v>0</v>
      </c>
    </row>
    <row r="919" customHeight="1" spans="1:23">
      <c r="A919" s="150" t="s">
        <v>1780</v>
      </c>
      <c r="B919" s="150" t="s">
        <v>1520</v>
      </c>
      <c r="C919" s="150" t="s">
        <v>1161</v>
      </c>
      <c r="D919" s="150" t="s">
        <v>1702</v>
      </c>
      <c r="E919" s="150" t="s">
        <v>1703</v>
      </c>
      <c r="F919" s="149">
        <v>65.95</v>
      </c>
      <c r="G919" s="149">
        <v>0</v>
      </c>
      <c r="H919" s="149">
        <v>0</v>
      </c>
      <c r="I919" s="199">
        <v>0</v>
      </c>
      <c r="J919" s="199">
        <v>0</v>
      </c>
      <c r="K919" s="149">
        <v>0</v>
      </c>
      <c r="L919" s="149">
        <v>0</v>
      </c>
      <c r="M919" s="149">
        <v>0</v>
      </c>
      <c r="N919" s="149">
        <v>65.95</v>
      </c>
      <c r="O919" s="149">
        <v>0</v>
      </c>
      <c r="P919" s="149">
        <v>0</v>
      </c>
      <c r="Q919" s="199">
        <v>0</v>
      </c>
      <c r="R919" s="199">
        <v>0</v>
      </c>
      <c r="S919" s="149">
        <v>0</v>
      </c>
      <c r="T919" s="149">
        <v>0</v>
      </c>
      <c r="U919" s="149">
        <v>0</v>
      </c>
      <c r="V919" s="149">
        <v>0</v>
      </c>
      <c r="W919" s="149">
        <v>0</v>
      </c>
    </row>
    <row r="920" customHeight="1" spans="1:23">
      <c r="A920" s="150"/>
      <c r="B920" s="150"/>
      <c r="C920" s="150"/>
      <c r="D920" s="150" t="s">
        <v>1704</v>
      </c>
      <c r="E920" s="150" t="s">
        <v>1705</v>
      </c>
      <c r="F920" s="149">
        <v>52.16</v>
      </c>
      <c r="G920" s="149">
        <v>0</v>
      </c>
      <c r="H920" s="149">
        <v>0</v>
      </c>
      <c r="I920" s="199">
        <v>0</v>
      </c>
      <c r="J920" s="199">
        <v>0</v>
      </c>
      <c r="K920" s="149">
        <v>0</v>
      </c>
      <c r="L920" s="149">
        <v>0</v>
      </c>
      <c r="M920" s="149">
        <v>0</v>
      </c>
      <c r="N920" s="149">
        <v>52.16</v>
      </c>
      <c r="O920" s="149">
        <v>0</v>
      </c>
      <c r="P920" s="149">
        <v>0</v>
      </c>
      <c r="Q920" s="199">
        <v>0</v>
      </c>
      <c r="R920" s="199">
        <v>0</v>
      </c>
      <c r="S920" s="149">
        <v>0</v>
      </c>
      <c r="T920" s="149">
        <v>0</v>
      </c>
      <c r="U920" s="149">
        <v>0</v>
      </c>
      <c r="V920" s="149">
        <v>0</v>
      </c>
      <c r="W920" s="149">
        <v>0</v>
      </c>
    </row>
    <row r="921" customHeight="1" spans="1:23">
      <c r="A921" s="150" t="s">
        <v>1780</v>
      </c>
      <c r="B921" s="150" t="s">
        <v>1520</v>
      </c>
      <c r="C921" s="150" t="s">
        <v>1161</v>
      </c>
      <c r="D921" s="150" t="s">
        <v>1706</v>
      </c>
      <c r="E921" s="150" t="s">
        <v>1707</v>
      </c>
      <c r="F921" s="149">
        <v>52.16</v>
      </c>
      <c r="G921" s="149">
        <v>0</v>
      </c>
      <c r="H921" s="149">
        <v>0</v>
      </c>
      <c r="I921" s="199">
        <v>0</v>
      </c>
      <c r="J921" s="199">
        <v>0</v>
      </c>
      <c r="K921" s="149">
        <v>0</v>
      </c>
      <c r="L921" s="149">
        <v>0</v>
      </c>
      <c r="M921" s="149">
        <v>0</v>
      </c>
      <c r="N921" s="149">
        <v>52.16</v>
      </c>
      <c r="O921" s="149">
        <v>0</v>
      </c>
      <c r="P921" s="149">
        <v>0</v>
      </c>
      <c r="Q921" s="199">
        <v>0</v>
      </c>
      <c r="R921" s="199">
        <v>0</v>
      </c>
      <c r="S921" s="149">
        <v>0</v>
      </c>
      <c r="T921" s="149">
        <v>0</v>
      </c>
      <c r="U921" s="149">
        <v>0</v>
      </c>
      <c r="V921" s="149">
        <v>0</v>
      </c>
      <c r="W921" s="149">
        <v>0</v>
      </c>
    </row>
    <row r="922" customHeight="1" spans="1:23">
      <c r="A922" s="150"/>
      <c r="B922" s="150"/>
      <c r="C922" s="150"/>
      <c r="D922" s="150" t="s">
        <v>1758</v>
      </c>
      <c r="E922" s="150" t="s">
        <v>1759</v>
      </c>
      <c r="F922" s="149">
        <v>48.29</v>
      </c>
      <c r="G922" s="149">
        <v>0</v>
      </c>
      <c r="H922" s="149">
        <v>0</v>
      </c>
      <c r="I922" s="199">
        <v>0</v>
      </c>
      <c r="J922" s="199">
        <v>0</v>
      </c>
      <c r="K922" s="149">
        <v>0</v>
      </c>
      <c r="L922" s="149">
        <v>0</v>
      </c>
      <c r="M922" s="149">
        <v>0</v>
      </c>
      <c r="N922" s="149">
        <v>48.29</v>
      </c>
      <c r="O922" s="149">
        <v>0</v>
      </c>
      <c r="P922" s="149">
        <v>0</v>
      </c>
      <c r="Q922" s="199">
        <v>0</v>
      </c>
      <c r="R922" s="199">
        <v>0</v>
      </c>
      <c r="S922" s="149">
        <v>0</v>
      </c>
      <c r="T922" s="149">
        <v>0</v>
      </c>
      <c r="U922" s="149">
        <v>0</v>
      </c>
      <c r="V922" s="149">
        <v>0</v>
      </c>
      <c r="W922" s="149">
        <v>0</v>
      </c>
    </row>
    <row r="923" customHeight="1" spans="1:23">
      <c r="A923" s="150" t="s">
        <v>1780</v>
      </c>
      <c r="B923" s="150" t="s">
        <v>1520</v>
      </c>
      <c r="C923" s="150" t="s">
        <v>1161</v>
      </c>
      <c r="D923" s="150" t="s">
        <v>1760</v>
      </c>
      <c r="E923" s="150" t="s">
        <v>1761</v>
      </c>
      <c r="F923" s="149">
        <v>48.29</v>
      </c>
      <c r="G923" s="149">
        <v>0</v>
      </c>
      <c r="H923" s="149">
        <v>0</v>
      </c>
      <c r="I923" s="199">
        <v>0</v>
      </c>
      <c r="J923" s="199">
        <v>0</v>
      </c>
      <c r="K923" s="149">
        <v>0</v>
      </c>
      <c r="L923" s="149">
        <v>0</v>
      </c>
      <c r="M923" s="149">
        <v>0</v>
      </c>
      <c r="N923" s="149">
        <v>48.29</v>
      </c>
      <c r="O923" s="149">
        <v>0</v>
      </c>
      <c r="P923" s="149">
        <v>0</v>
      </c>
      <c r="Q923" s="199">
        <v>0</v>
      </c>
      <c r="R923" s="199">
        <v>0</v>
      </c>
      <c r="S923" s="149">
        <v>0</v>
      </c>
      <c r="T923" s="149">
        <v>0</v>
      </c>
      <c r="U923" s="149">
        <v>0</v>
      </c>
      <c r="V923" s="149">
        <v>0</v>
      </c>
      <c r="W923" s="149">
        <v>0</v>
      </c>
    </row>
    <row r="924" customHeight="1" spans="1:23">
      <c r="A924" s="150"/>
      <c r="B924" s="150"/>
      <c r="C924" s="150"/>
      <c r="D924" s="150" t="s">
        <v>1766</v>
      </c>
      <c r="E924" s="150" t="s">
        <v>1767</v>
      </c>
      <c r="F924" s="149">
        <v>46.36</v>
      </c>
      <c r="G924" s="149">
        <v>0</v>
      </c>
      <c r="H924" s="149">
        <v>0</v>
      </c>
      <c r="I924" s="199">
        <v>0</v>
      </c>
      <c r="J924" s="199">
        <v>0</v>
      </c>
      <c r="K924" s="149">
        <v>0</v>
      </c>
      <c r="L924" s="149">
        <v>0</v>
      </c>
      <c r="M924" s="149">
        <v>0</v>
      </c>
      <c r="N924" s="149">
        <v>46.36</v>
      </c>
      <c r="O924" s="149">
        <v>0</v>
      </c>
      <c r="P924" s="149">
        <v>0</v>
      </c>
      <c r="Q924" s="199">
        <v>0</v>
      </c>
      <c r="R924" s="199">
        <v>0</v>
      </c>
      <c r="S924" s="149">
        <v>0</v>
      </c>
      <c r="T924" s="149">
        <v>0</v>
      </c>
      <c r="U924" s="149">
        <v>0</v>
      </c>
      <c r="V924" s="149">
        <v>0</v>
      </c>
      <c r="W924" s="149">
        <v>0</v>
      </c>
    </row>
    <row r="925" customHeight="1" spans="1:23">
      <c r="A925" s="150" t="s">
        <v>1780</v>
      </c>
      <c r="B925" s="150" t="s">
        <v>1520</v>
      </c>
      <c r="C925" s="150" t="s">
        <v>1161</v>
      </c>
      <c r="D925" s="150" t="s">
        <v>1768</v>
      </c>
      <c r="E925" s="150" t="s">
        <v>1769</v>
      </c>
      <c r="F925" s="149">
        <v>46.36</v>
      </c>
      <c r="G925" s="149">
        <v>0</v>
      </c>
      <c r="H925" s="149">
        <v>0</v>
      </c>
      <c r="I925" s="199">
        <v>0</v>
      </c>
      <c r="J925" s="199">
        <v>0</v>
      </c>
      <c r="K925" s="149">
        <v>0</v>
      </c>
      <c r="L925" s="149">
        <v>0</v>
      </c>
      <c r="M925" s="149">
        <v>0</v>
      </c>
      <c r="N925" s="149">
        <v>46.36</v>
      </c>
      <c r="O925" s="149">
        <v>0</v>
      </c>
      <c r="P925" s="149">
        <v>0</v>
      </c>
      <c r="Q925" s="199">
        <v>0</v>
      </c>
      <c r="R925" s="199">
        <v>0</v>
      </c>
      <c r="S925" s="149">
        <v>0</v>
      </c>
      <c r="T925" s="149">
        <v>0</v>
      </c>
      <c r="U925" s="149">
        <v>0</v>
      </c>
      <c r="V925" s="149">
        <v>0</v>
      </c>
      <c r="W925" s="149">
        <v>0</v>
      </c>
    </row>
    <row r="926" customHeight="1" spans="1:23">
      <c r="A926" s="150"/>
      <c r="B926" s="150"/>
      <c r="C926" s="150"/>
      <c r="D926" s="150" t="s">
        <v>1708</v>
      </c>
      <c r="E926" s="150" t="s">
        <v>1709</v>
      </c>
      <c r="F926" s="149">
        <v>36.46</v>
      </c>
      <c r="G926" s="149">
        <v>0</v>
      </c>
      <c r="H926" s="149">
        <v>0</v>
      </c>
      <c r="I926" s="199">
        <v>0</v>
      </c>
      <c r="J926" s="199">
        <v>0</v>
      </c>
      <c r="K926" s="149">
        <v>0</v>
      </c>
      <c r="L926" s="149">
        <v>0</v>
      </c>
      <c r="M926" s="149">
        <v>0</v>
      </c>
      <c r="N926" s="149">
        <v>36.46</v>
      </c>
      <c r="O926" s="149">
        <v>0</v>
      </c>
      <c r="P926" s="149">
        <v>0</v>
      </c>
      <c r="Q926" s="199">
        <v>0</v>
      </c>
      <c r="R926" s="199">
        <v>0</v>
      </c>
      <c r="S926" s="149">
        <v>0</v>
      </c>
      <c r="T926" s="149">
        <v>0</v>
      </c>
      <c r="U926" s="149">
        <v>0</v>
      </c>
      <c r="V926" s="149">
        <v>0</v>
      </c>
      <c r="W926" s="149">
        <v>0</v>
      </c>
    </row>
    <row r="927" customHeight="1" spans="1:23">
      <c r="A927" s="150" t="s">
        <v>1780</v>
      </c>
      <c r="B927" s="150" t="s">
        <v>1520</v>
      </c>
      <c r="C927" s="150" t="s">
        <v>1161</v>
      </c>
      <c r="D927" s="150" t="s">
        <v>1710</v>
      </c>
      <c r="E927" s="150" t="s">
        <v>1711</v>
      </c>
      <c r="F927" s="149">
        <v>36.46</v>
      </c>
      <c r="G927" s="149">
        <v>0</v>
      </c>
      <c r="H927" s="149">
        <v>0</v>
      </c>
      <c r="I927" s="199">
        <v>0</v>
      </c>
      <c r="J927" s="199">
        <v>0</v>
      </c>
      <c r="K927" s="149">
        <v>0</v>
      </c>
      <c r="L927" s="149">
        <v>0</v>
      </c>
      <c r="M927" s="149">
        <v>0</v>
      </c>
      <c r="N927" s="149">
        <v>36.46</v>
      </c>
      <c r="O927" s="149">
        <v>0</v>
      </c>
      <c r="P927" s="149">
        <v>0</v>
      </c>
      <c r="Q927" s="199">
        <v>0</v>
      </c>
      <c r="R927" s="199">
        <v>0</v>
      </c>
      <c r="S927" s="149">
        <v>0</v>
      </c>
      <c r="T927" s="149">
        <v>0</v>
      </c>
      <c r="U927" s="149">
        <v>0</v>
      </c>
      <c r="V927" s="149">
        <v>0</v>
      </c>
      <c r="W927" s="149">
        <v>0</v>
      </c>
    </row>
    <row r="928" customHeight="1" spans="1:23">
      <c r="A928" s="150"/>
      <c r="B928" s="150"/>
      <c r="C928" s="150"/>
      <c r="D928" s="150" t="s">
        <v>1312</v>
      </c>
      <c r="E928" s="150" t="s">
        <v>1313</v>
      </c>
      <c r="F928" s="149">
        <v>45.34</v>
      </c>
      <c r="G928" s="149">
        <v>0</v>
      </c>
      <c r="H928" s="149">
        <v>0</v>
      </c>
      <c r="I928" s="199">
        <v>0</v>
      </c>
      <c r="J928" s="199">
        <v>0</v>
      </c>
      <c r="K928" s="149">
        <v>0</v>
      </c>
      <c r="L928" s="149">
        <v>0</v>
      </c>
      <c r="M928" s="149">
        <v>0</v>
      </c>
      <c r="N928" s="149">
        <v>45.34</v>
      </c>
      <c r="O928" s="149">
        <v>0</v>
      </c>
      <c r="P928" s="149">
        <v>0</v>
      </c>
      <c r="Q928" s="199">
        <v>0</v>
      </c>
      <c r="R928" s="199">
        <v>0</v>
      </c>
      <c r="S928" s="149">
        <v>0</v>
      </c>
      <c r="T928" s="149">
        <v>0</v>
      </c>
      <c r="U928" s="149">
        <v>0</v>
      </c>
      <c r="V928" s="149">
        <v>0</v>
      </c>
      <c r="W928" s="149">
        <v>0</v>
      </c>
    </row>
    <row r="929" customHeight="1" spans="1:23">
      <c r="A929" s="150" t="s">
        <v>1780</v>
      </c>
      <c r="B929" s="150" t="s">
        <v>1520</v>
      </c>
      <c r="C929" s="150" t="s">
        <v>1161</v>
      </c>
      <c r="D929" s="150" t="s">
        <v>1315</v>
      </c>
      <c r="E929" s="150" t="s">
        <v>1316</v>
      </c>
      <c r="F929" s="149">
        <v>45.34</v>
      </c>
      <c r="G929" s="149">
        <v>0</v>
      </c>
      <c r="H929" s="149">
        <v>0</v>
      </c>
      <c r="I929" s="199">
        <v>0</v>
      </c>
      <c r="J929" s="199">
        <v>0</v>
      </c>
      <c r="K929" s="149">
        <v>0</v>
      </c>
      <c r="L929" s="149">
        <v>0</v>
      </c>
      <c r="M929" s="149">
        <v>0</v>
      </c>
      <c r="N929" s="149">
        <v>45.34</v>
      </c>
      <c r="O929" s="149">
        <v>0</v>
      </c>
      <c r="P929" s="149">
        <v>0</v>
      </c>
      <c r="Q929" s="199">
        <v>0</v>
      </c>
      <c r="R929" s="199">
        <v>0</v>
      </c>
      <c r="S929" s="149">
        <v>0</v>
      </c>
      <c r="T929" s="149">
        <v>0</v>
      </c>
      <c r="U929" s="149">
        <v>0</v>
      </c>
      <c r="V929" s="149">
        <v>0</v>
      </c>
      <c r="W929" s="149">
        <v>0</v>
      </c>
    </row>
    <row r="930" customHeight="1" spans="1:23">
      <c r="A930" s="150"/>
      <c r="B930" s="150"/>
      <c r="C930" s="150"/>
      <c r="D930" s="150" t="s">
        <v>1712</v>
      </c>
      <c r="E930" s="150" t="s">
        <v>1713</v>
      </c>
      <c r="F930" s="149">
        <v>25.96</v>
      </c>
      <c r="G930" s="149">
        <v>0</v>
      </c>
      <c r="H930" s="149">
        <v>0</v>
      </c>
      <c r="I930" s="199">
        <v>0</v>
      </c>
      <c r="J930" s="199">
        <v>0</v>
      </c>
      <c r="K930" s="149">
        <v>0</v>
      </c>
      <c r="L930" s="149">
        <v>0</v>
      </c>
      <c r="M930" s="149">
        <v>0</v>
      </c>
      <c r="N930" s="149">
        <v>25.96</v>
      </c>
      <c r="O930" s="149">
        <v>0</v>
      </c>
      <c r="P930" s="149">
        <v>0</v>
      </c>
      <c r="Q930" s="199">
        <v>0</v>
      </c>
      <c r="R930" s="199">
        <v>0</v>
      </c>
      <c r="S930" s="149">
        <v>0</v>
      </c>
      <c r="T930" s="149">
        <v>0</v>
      </c>
      <c r="U930" s="149">
        <v>0</v>
      </c>
      <c r="V930" s="149">
        <v>0</v>
      </c>
      <c r="W930" s="149">
        <v>0</v>
      </c>
    </row>
    <row r="931" customHeight="1" spans="1:23">
      <c r="A931" s="150" t="s">
        <v>1780</v>
      </c>
      <c r="B931" s="150" t="s">
        <v>1520</v>
      </c>
      <c r="C931" s="150" t="s">
        <v>1161</v>
      </c>
      <c r="D931" s="150" t="s">
        <v>1714</v>
      </c>
      <c r="E931" s="150" t="s">
        <v>1715</v>
      </c>
      <c r="F931" s="149">
        <v>25.96</v>
      </c>
      <c r="G931" s="149">
        <v>0</v>
      </c>
      <c r="H931" s="149">
        <v>0</v>
      </c>
      <c r="I931" s="199">
        <v>0</v>
      </c>
      <c r="J931" s="199">
        <v>0</v>
      </c>
      <c r="K931" s="149">
        <v>0</v>
      </c>
      <c r="L931" s="149">
        <v>0</v>
      </c>
      <c r="M931" s="149">
        <v>0</v>
      </c>
      <c r="N931" s="149">
        <v>25.96</v>
      </c>
      <c r="O931" s="149">
        <v>0</v>
      </c>
      <c r="P931" s="149">
        <v>0</v>
      </c>
      <c r="Q931" s="199">
        <v>0</v>
      </c>
      <c r="R931" s="199">
        <v>0</v>
      </c>
      <c r="S931" s="149">
        <v>0</v>
      </c>
      <c r="T931" s="149">
        <v>0</v>
      </c>
      <c r="U931" s="149">
        <v>0</v>
      </c>
      <c r="V931" s="149">
        <v>0</v>
      </c>
      <c r="W931" s="149">
        <v>0</v>
      </c>
    </row>
    <row r="932" customHeight="1" spans="1:23">
      <c r="A932" s="150"/>
      <c r="B932" s="150"/>
      <c r="C932" s="150"/>
      <c r="D932" s="150" t="s">
        <v>1341</v>
      </c>
      <c r="E932" s="150" t="s">
        <v>1342</v>
      </c>
      <c r="F932" s="149">
        <v>16.58</v>
      </c>
      <c r="G932" s="149">
        <v>0</v>
      </c>
      <c r="H932" s="149">
        <v>0</v>
      </c>
      <c r="I932" s="199">
        <v>0</v>
      </c>
      <c r="J932" s="199">
        <v>0</v>
      </c>
      <c r="K932" s="149">
        <v>0</v>
      </c>
      <c r="L932" s="149">
        <v>0</v>
      </c>
      <c r="M932" s="149">
        <v>0</v>
      </c>
      <c r="N932" s="149">
        <v>16.58</v>
      </c>
      <c r="O932" s="149">
        <v>0</v>
      </c>
      <c r="P932" s="149">
        <v>0</v>
      </c>
      <c r="Q932" s="199">
        <v>0</v>
      </c>
      <c r="R932" s="199">
        <v>0</v>
      </c>
      <c r="S932" s="149">
        <v>0</v>
      </c>
      <c r="T932" s="149">
        <v>0</v>
      </c>
      <c r="U932" s="149">
        <v>0</v>
      </c>
      <c r="V932" s="149">
        <v>0</v>
      </c>
      <c r="W932" s="149">
        <v>0</v>
      </c>
    </row>
    <row r="933" customHeight="1" spans="1:23">
      <c r="A933" s="150" t="s">
        <v>1780</v>
      </c>
      <c r="B933" s="150" t="s">
        <v>1520</v>
      </c>
      <c r="C933" s="150" t="s">
        <v>1161</v>
      </c>
      <c r="D933" s="150" t="s">
        <v>1344</v>
      </c>
      <c r="E933" s="150" t="s">
        <v>1345</v>
      </c>
      <c r="F933" s="149">
        <v>16.58</v>
      </c>
      <c r="G933" s="149">
        <v>0</v>
      </c>
      <c r="H933" s="149">
        <v>0</v>
      </c>
      <c r="I933" s="199">
        <v>0</v>
      </c>
      <c r="J933" s="199">
        <v>0</v>
      </c>
      <c r="K933" s="149">
        <v>0</v>
      </c>
      <c r="L933" s="149">
        <v>0</v>
      </c>
      <c r="M933" s="149">
        <v>0</v>
      </c>
      <c r="N933" s="149">
        <v>16.58</v>
      </c>
      <c r="O933" s="149">
        <v>0</v>
      </c>
      <c r="P933" s="149">
        <v>0</v>
      </c>
      <c r="Q933" s="199">
        <v>0</v>
      </c>
      <c r="R933" s="199">
        <v>0</v>
      </c>
      <c r="S933" s="149">
        <v>0</v>
      </c>
      <c r="T933" s="149">
        <v>0</v>
      </c>
      <c r="U933" s="149">
        <v>0</v>
      </c>
      <c r="V933" s="149">
        <v>0</v>
      </c>
      <c r="W933" s="149">
        <v>0</v>
      </c>
    </row>
    <row r="934" customHeight="1" spans="1:23">
      <c r="A934" s="150"/>
      <c r="B934" s="150"/>
      <c r="C934" s="150"/>
      <c r="D934" s="150" t="s">
        <v>1168</v>
      </c>
      <c r="E934" s="150" t="s">
        <v>1809</v>
      </c>
      <c r="F934" s="149">
        <v>30.83</v>
      </c>
      <c r="G934" s="149">
        <v>0</v>
      </c>
      <c r="H934" s="149">
        <v>0</v>
      </c>
      <c r="I934" s="199">
        <v>0</v>
      </c>
      <c r="J934" s="199">
        <v>0</v>
      </c>
      <c r="K934" s="149">
        <v>0</v>
      </c>
      <c r="L934" s="149">
        <v>0</v>
      </c>
      <c r="M934" s="149">
        <v>0</v>
      </c>
      <c r="N934" s="149">
        <v>30.83</v>
      </c>
      <c r="O934" s="149">
        <v>0</v>
      </c>
      <c r="P934" s="149">
        <v>0</v>
      </c>
      <c r="Q934" s="199">
        <v>0</v>
      </c>
      <c r="R934" s="199">
        <v>0</v>
      </c>
      <c r="S934" s="149">
        <v>0</v>
      </c>
      <c r="T934" s="149">
        <v>0</v>
      </c>
      <c r="U934" s="149">
        <v>0</v>
      </c>
      <c r="V934" s="149">
        <v>0</v>
      </c>
      <c r="W934" s="149">
        <v>0</v>
      </c>
    </row>
    <row r="935" customHeight="1" spans="1:23">
      <c r="A935" s="150"/>
      <c r="B935" s="150"/>
      <c r="C935" s="150"/>
      <c r="D935" s="150" t="s">
        <v>1227</v>
      </c>
      <c r="E935" s="150" t="s">
        <v>1228</v>
      </c>
      <c r="F935" s="149">
        <v>13.55</v>
      </c>
      <c r="G935" s="149">
        <v>0</v>
      </c>
      <c r="H935" s="149">
        <v>0</v>
      </c>
      <c r="I935" s="199">
        <v>0</v>
      </c>
      <c r="J935" s="199">
        <v>0</v>
      </c>
      <c r="K935" s="149">
        <v>0</v>
      </c>
      <c r="L935" s="149">
        <v>0</v>
      </c>
      <c r="M935" s="149">
        <v>0</v>
      </c>
      <c r="N935" s="149">
        <v>13.55</v>
      </c>
      <c r="O935" s="149">
        <v>0</v>
      </c>
      <c r="P935" s="149">
        <v>0</v>
      </c>
      <c r="Q935" s="199">
        <v>0</v>
      </c>
      <c r="R935" s="199">
        <v>0</v>
      </c>
      <c r="S935" s="149">
        <v>0</v>
      </c>
      <c r="T935" s="149">
        <v>0</v>
      </c>
      <c r="U935" s="149">
        <v>0</v>
      </c>
      <c r="V935" s="149">
        <v>0</v>
      </c>
      <c r="W935" s="149">
        <v>0</v>
      </c>
    </row>
    <row r="936" customHeight="1" spans="1:23">
      <c r="A936" s="150" t="s">
        <v>1780</v>
      </c>
      <c r="B936" s="150" t="s">
        <v>1520</v>
      </c>
      <c r="C936" s="150" t="s">
        <v>1170</v>
      </c>
      <c r="D936" s="150" t="s">
        <v>1229</v>
      </c>
      <c r="E936" s="150" t="s">
        <v>1230</v>
      </c>
      <c r="F936" s="149">
        <v>13.55</v>
      </c>
      <c r="G936" s="149">
        <v>0</v>
      </c>
      <c r="H936" s="149">
        <v>0</v>
      </c>
      <c r="I936" s="199">
        <v>0</v>
      </c>
      <c r="J936" s="199">
        <v>0</v>
      </c>
      <c r="K936" s="149">
        <v>0</v>
      </c>
      <c r="L936" s="149">
        <v>0</v>
      </c>
      <c r="M936" s="149">
        <v>0</v>
      </c>
      <c r="N936" s="149">
        <v>13.55</v>
      </c>
      <c r="O936" s="149">
        <v>0</v>
      </c>
      <c r="P936" s="149">
        <v>0</v>
      </c>
      <c r="Q936" s="199">
        <v>0</v>
      </c>
      <c r="R936" s="199">
        <v>0</v>
      </c>
      <c r="S936" s="149">
        <v>0</v>
      </c>
      <c r="T936" s="149">
        <v>0</v>
      </c>
      <c r="U936" s="149">
        <v>0</v>
      </c>
      <c r="V936" s="149">
        <v>0</v>
      </c>
      <c r="W936" s="149">
        <v>0</v>
      </c>
    </row>
    <row r="937" customHeight="1" spans="1:23">
      <c r="A937" s="150"/>
      <c r="B937" s="150"/>
      <c r="C937" s="150"/>
      <c r="D937" s="150" t="s">
        <v>1762</v>
      </c>
      <c r="E937" s="150" t="s">
        <v>1763</v>
      </c>
      <c r="F937" s="149">
        <v>17.28</v>
      </c>
      <c r="G937" s="149">
        <v>0</v>
      </c>
      <c r="H937" s="149">
        <v>0</v>
      </c>
      <c r="I937" s="199">
        <v>0</v>
      </c>
      <c r="J937" s="199">
        <v>0</v>
      </c>
      <c r="K937" s="149">
        <v>0</v>
      </c>
      <c r="L937" s="149">
        <v>0</v>
      </c>
      <c r="M937" s="149">
        <v>0</v>
      </c>
      <c r="N937" s="149">
        <v>17.28</v>
      </c>
      <c r="O937" s="149">
        <v>0</v>
      </c>
      <c r="P937" s="149">
        <v>0</v>
      </c>
      <c r="Q937" s="199">
        <v>0</v>
      </c>
      <c r="R937" s="199">
        <v>0</v>
      </c>
      <c r="S937" s="149">
        <v>0</v>
      </c>
      <c r="T937" s="149">
        <v>0</v>
      </c>
      <c r="U937" s="149">
        <v>0</v>
      </c>
      <c r="V937" s="149">
        <v>0</v>
      </c>
      <c r="W937" s="149">
        <v>0</v>
      </c>
    </row>
    <row r="938" customHeight="1" spans="1:23">
      <c r="A938" s="150" t="s">
        <v>1780</v>
      </c>
      <c r="B938" s="150" t="s">
        <v>1520</v>
      </c>
      <c r="C938" s="150" t="s">
        <v>1170</v>
      </c>
      <c r="D938" s="150" t="s">
        <v>1764</v>
      </c>
      <c r="E938" s="150" t="s">
        <v>1765</v>
      </c>
      <c r="F938" s="149">
        <v>17.28</v>
      </c>
      <c r="G938" s="149">
        <v>0</v>
      </c>
      <c r="H938" s="149">
        <v>0</v>
      </c>
      <c r="I938" s="199">
        <v>0</v>
      </c>
      <c r="J938" s="199">
        <v>0</v>
      </c>
      <c r="K938" s="149">
        <v>0</v>
      </c>
      <c r="L938" s="149">
        <v>0</v>
      </c>
      <c r="M938" s="149">
        <v>0</v>
      </c>
      <c r="N938" s="149">
        <v>17.28</v>
      </c>
      <c r="O938" s="149">
        <v>0</v>
      </c>
      <c r="P938" s="149">
        <v>0</v>
      </c>
      <c r="Q938" s="199">
        <v>0</v>
      </c>
      <c r="R938" s="199">
        <v>0</v>
      </c>
      <c r="S938" s="149">
        <v>0</v>
      </c>
      <c r="T938" s="149">
        <v>0</v>
      </c>
      <c r="U938" s="149">
        <v>0</v>
      </c>
      <c r="V938" s="149">
        <v>0</v>
      </c>
      <c r="W938" s="149">
        <v>0</v>
      </c>
    </row>
    <row r="939" customHeight="1" spans="1:23">
      <c r="A939" s="150"/>
      <c r="B939" s="150"/>
      <c r="C939" s="150"/>
      <c r="D939" s="150" t="s">
        <v>1183</v>
      </c>
      <c r="E939" s="150" t="s">
        <v>1810</v>
      </c>
      <c r="F939" s="149">
        <v>30.59</v>
      </c>
      <c r="G939" s="149">
        <v>0</v>
      </c>
      <c r="H939" s="149">
        <v>0</v>
      </c>
      <c r="I939" s="199">
        <v>0</v>
      </c>
      <c r="J939" s="199">
        <v>0</v>
      </c>
      <c r="K939" s="149">
        <v>0</v>
      </c>
      <c r="L939" s="149">
        <v>0</v>
      </c>
      <c r="M939" s="149">
        <v>0</v>
      </c>
      <c r="N939" s="149">
        <v>0</v>
      </c>
      <c r="O939" s="149">
        <v>30.59</v>
      </c>
      <c r="P939" s="149">
        <v>0</v>
      </c>
      <c r="Q939" s="199">
        <v>0</v>
      </c>
      <c r="R939" s="199">
        <v>0</v>
      </c>
      <c r="S939" s="149">
        <v>0</v>
      </c>
      <c r="T939" s="149">
        <v>0</v>
      </c>
      <c r="U939" s="149">
        <v>0</v>
      </c>
      <c r="V939" s="149">
        <v>0</v>
      </c>
      <c r="W939" s="149">
        <v>0</v>
      </c>
    </row>
    <row r="940" customHeight="1" spans="1:23">
      <c r="A940" s="150"/>
      <c r="B940" s="150"/>
      <c r="C940" s="150"/>
      <c r="D940" s="150" t="s">
        <v>1159</v>
      </c>
      <c r="E940" s="150" t="s">
        <v>1160</v>
      </c>
      <c r="F940" s="149">
        <v>30.59</v>
      </c>
      <c r="G940" s="149">
        <v>0</v>
      </c>
      <c r="H940" s="149">
        <v>0</v>
      </c>
      <c r="I940" s="199">
        <v>0</v>
      </c>
      <c r="J940" s="199">
        <v>0</v>
      </c>
      <c r="K940" s="149">
        <v>0</v>
      </c>
      <c r="L940" s="149">
        <v>0</v>
      </c>
      <c r="M940" s="149">
        <v>0</v>
      </c>
      <c r="N940" s="149">
        <v>0</v>
      </c>
      <c r="O940" s="149">
        <v>30.59</v>
      </c>
      <c r="P940" s="149">
        <v>0</v>
      </c>
      <c r="Q940" s="199">
        <v>0</v>
      </c>
      <c r="R940" s="199">
        <v>0</v>
      </c>
      <c r="S940" s="149">
        <v>0</v>
      </c>
      <c r="T940" s="149">
        <v>0</v>
      </c>
      <c r="U940" s="149">
        <v>0</v>
      </c>
      <c r="V940" s="149">
        <v>0</v>
      </c>
      <c r="W940" s="149">
        <v>0</v>
      </c>
    </row>
    <row r="941" customHeight="1" spans="1:23">
      <c r="A941" s="150" t="s">
        <v>1780</v>
      </c>
      <c r="B941" s="150" t="s">
        <v>1520</v>
      </c>
      <c r="C941" s="150" t="s">
        <v>1185</v>
      </c>
      <c r="D941" s="150" t="s">
        <v>1162</v>
      </c>
      <c r="E941" s="150" t="s">
        <v>1163</v>
      </c>
      <c r="F941" s="149">
        <v>30.59</v>
      </c>
      <c r="G941" s="149">
        <v>0</v>
      </c>
      <c r="H941" s="149">
        <v>0</v>
      </c>
      <c r="I941" s="199">
        <v>0</v>
      </c>
      <c r="J941" s="199">
        <v>0</v>
      </c>
      <c r="K941" s="149">
        <v>0</v>
      </c>
      <c r="L941" s="149">
        <v>0</v>
      </c>
      <c r="M941" s="149">
        <v>0</v>
      </c>
      <c r="N941" s="149">
        <v>0</v>
      </c>
      <c r="O941" s="149">
        <v>30.59</v>
      </c>
      <c r="P941" s="149">
        <v>0</v>
      </c>
      <c r="Q941" s="199">
        <v>0</v>
      </c>
      <c r="R941" s="199">
        <v>0</v>
      </c>
      <c r="S941" s="149">
        <v>0</v>
      </c>
      <c r="T941" s="149">
        <v>0</v>
      </c>
      <c r="U941" s="149">
        <v>0</v>
      </c>
      <c r="V941" s="149">
        <v>0</v>
      </c>
      <c r="W941" s="149">
        <v>0</v>
      </c>
    </row>
    <row r="942" customHeight="1" spans="1:23">
      <c r="A942" s="150"/>
      <c r="B942" s="150"/>
      <c r="C942" s="150"/>
      <c r="D942" s="150" t="s">
        <v>1811</v>
      </c>
      <c r="E942" s="150" t="s">
        <v>1812</v>
      </c>
      <c r="F942" s="149">
        <v>294.23</v>
      </c>
      <c r="G942" s="149">
        <v>77.64</v>
      </c>
      <c r="H942" s="149">
        <v>188.59</v>
      </c>
      <c r="I942" s="199">
        <v>21.88</v>
      </c>
      <c r="J942" s="199">
        <v>6.12</v>
      </c>
      <c r="K942" s="149">
        <v>0</v>
      </c>
      <c r="L942" s="149">
        <v>0</v>
      </c>
      <c r="M942" s="149">
        <v>0</v>
      </c>
      <c r="N942" s="149">
        <v>0</v>
      </c>
      <c r="O942" s="149">
        <v>0</v>
      </c>
      <c r="P942" s="149">
        <v>0</v>
      </c>
      <c r="Q942" s="199">
        <v>0</v>
      </c>
      <c r="R942" s="199">
        <v>0</v>
      </c>
      <c r="S942" s="149">
        <v>0</v>
      </c>
      <c r="T942" s="149">
        <v>0</v>
      </c>
      <c r="U942" s="149">
        <v>0</v>
      </c>
      <c r="V942" s="149">
        <v>0</v>
      </c>
      <c r="W942" s="149">
        <v>0</v>
      </c>
    </row>
    <row r="943" customHeight="1" spans="1:23">
      <c r="A943" s="150"/>
      <c r="B943" s="150"/>
      <c r="C943" s="150"/>
      <c r="D943" s="150" t="s">
        <v>1157</v>
      </c>
      <c r="E943" s="150" t="s">
        <v>1422</v>
      </c>
      <c r="F943" s="149">
        <v>294.23</v>
      </c>
      <c r="G943" s="149">
        <v>77.64</v>
      </c>
      <c r="H943" s="149">
        <v>188.59</v>
      </c>
      <c r="I943" s="199">
        <v>21.88</v>
      </c>
      <c r="J943" s="199">
        <v>6.12</v>
      </c>
      <c r="K943" s="149">
        <v>0</v>
      </c>
      <c r="L943" s="149">
        <v>0</v>
      </c>
      <c r="M943" s="149">
        <v>0</v>
      </c>
      <c r="N943" s="149">
        <v>0</v>
      </c>
      <c r="O943" s="149">
        <v>0</v>
      </c>
      <c r="P943" s="149">
        <v>0</v>
      </c>
      <c r="Q943" s="199">
        <v>0</v>
      </c>
      <c r="R943" s="199">
        <v>0</v>
      </c>
      <c r="S943" s="149">
        <v>0</v>
      </c>
      <c r="T943" s="149">
        <v>0</v>
      </c>
      <c r="U943" s="149">
        <v>0</v>
      </c>
      <c r="V943" s="149">
        <v>0</v>
      </c>
      <c r="W943" s="149">
        <v>0</v>
      </c>
    </row>
    <row r="944" customHeight="1" spans="1:23">
      <c r="A944" s="150"/>
      <c r="B944" s="150"/>
      <c r="C944" s="150"/>
      <c r="D944" s="150" t="s">
        <v>1692</v>
      </c>
      <c r="E944" s="150" t="s">
        <v>1693</v>
      </c>
      <c r="F944" s="149">
        <v>294.23</v>
      </c>
      <c r="G944" s="149">
        <v>77.64</v>
      </c>
      <c r="H944" s="149">
        <v>188.59</v>
      </c>
      <c r="I944" s="199">
        <v>21.88</v>
      </c>
      <c r="J944" s="199">
        <v>6.12</v>
      </c>
      <c r="K944" s="149">
        <v>0</v>
      </c>
      <c r="L944" s="149">
        <v>0</v>
      </c>
      <c r="M944" s="149">
        <v>0</v>
      </c>
      <c r="N944" s="149">
        <v>0</v>
      </c>
      <c r="O944" s="149">
        <v>0</v>
      </c>
      <c r="P944" s="149">
        <v>0</v>
      </c>
      <c r="Q944" s="199">
        <v>0</v>
      </c>
      <c r="R944" s="199">
        <v>0</v>
      </c>
      <c r="S944" s="149">
        <v>0</v>
      </c>
      <c r="T944" s="149">
        <v>0</v>
      </c>
      <c r="U944" s="149">
        <v>0</v>
      </c>
      <c r="V944" s="149">
        <v>0</v>
      </c>
      <c r="W944" s="149">
        <v>0</v>
      </c>
    </row>
    <row r="945" customHeight="1" spans="1:23">
      <c r="A945" s="150" t="s">
        <v>1780</v>
      </c>
      <c r="B945" s="150" t="s">
        <v>1813</v>
      </c>
      <c r="C945" s="150" t="s">
        <v>1161</v>
      </c>
      <c r="D945" s="150" t="s">
        <v>1694</v>
      </c>
      <c r="E945" s="150" t="s">
        <v>1695</v>
      </c>
      <c r="F945" s="149">
        <v>294.23</v>
      </c>
      <c r="G945" s="149">
        <v>77.64</v>
      </c>
      <c r="H945" s="149">
        <v>188.59</v>
      </c>
      <c r="I945" s="199">
        <v>21.88</v>
      </c>
      <c r="J945" s="199">
        <v>6.12</v>
      </c>
      <c r="K945" s="149">
        <v>0</v>
      </c>
      <c r="L945" s="149">
        <v>0</v>
      </c>
      <c r="M945" s="149">
        <v>0</v>
      </c>
      <c r="N945" s="149">
        <v>0</v>
      </c>
      <c r="O945" s="149">
        <v>0</v>
      </c>
      <c r="P945" s="149">
        <v>0</v>
      </c>
      <c r="Q945" s="199">
        <v>0</v>
      </c>
      <c r="R945" s="199">
        <v>0</v>
      </c>
      <c r="S945" s="149">
        <v>0</v>
      </c>
      <c r="T945" s="149">
        <v>0</v>
      </c>
      <c r="U945" s="149">
        <v>0</v>
      </c>
      <c r="V945" s="149">
        <v>0</v>
      </c>
      <c r="W945" s="149">
        <v>0</v>
      </c>
    </row>
    <row r="946" customHeight="1" spans="1:23">
      <c r="A946" s="150"/>
      <c r="B946" s="150"/>
      <c r="C946" s="150"/>
      <c r="D946" s="150" t="s">
        <v>1816</v>
      </c>
      <c r="E946" s="150" t="s">
        <v>1817</v>
      </c>
      <c r="F946" s="149">
        <v>669.04</v>
      </c>
      <c r="G946" s="149">
        <v>173.53</v>
      </c>
      <c r="H946" s="149">
        <v>430.06</v>
      </c>
      <c r="I946" s="199">
        <v>49.49</v>
      </c>
      <c r="J946" s="199">
        <v>14.76</v>
      </c>
      <c r="K946" s="149">
        <v>0</v>
      </c>
      <c r="L946" s="149">
        <v>0</v>
      </c>
      <c r="M946" s="149">
        <v>0</v>
      </c>
      <c r="N946" s="149">
        <v>0</v>
      </c>
      <c r="O946" s="149">
        <v>0</v>
      </c>
      <c r="P946" s="149">
        <v>0</v>
      </c>
      <c r="Q946" s="199">
        <v>0</v>
      </c>
      <c r="R946" s="199">
        <v>0</v>
      </c>
      <c r="S946" s="149">
        <v>0</v>
      </c>
      <c r="T946" s="149">
        <v>0</v>
      </c>
      <c r="U946" s="149">
        <v>0</v>
      </c>
      <c r="V946" s="149">
        <v>0</v>
      </c>
      <c r="W946" s="149">
        <v>1.2</v>
      </c>
    </row>
    <row r="947" customHeight="1" spans="1:23">
      <c r="A947" s="150"/>
      <c r="B947" s="150"/>
      <c r="C947" s="150"/>
      <c r="D947" s="150" t="s">
        <v>1155</v>
      </c>
      <c r="E947" s="150" t="s">
        <v>1818</v>
      </c>
      <c r="F947" s="149">
        <v>669.04</v>
      </c>
      <c r="G947" s="149">
        <v>173.53</v>
      </c>
      <c r="H947" s="149">
        <v>430.06</v>
      </c>
      <c r="I947" s="199">
        <v>49.49</v>
      </c>
      <c r="J947" s="199">
        <v>14.76</v>
      </c>
      <c r="K947" s="149">
        <v>0</v>
      </c>
      <c r="L947" s="149">
        <v>0</v>
      </c>
      <c r="M947" s="149">
        <v>0</v>
      </c>
      <c r="N947" s="149">
        <v>0</v>
      </c>
      <c r="O947" s="149">
        <v>0</v>
      </c>
      <c r="P947" s="149">
        <v>0</v>
      </c>
      <c r="Q947" s="199">
        <v>0</v>
      </c>
      <c r="R947" s="199">
        <v>0</v>
      </c>
      <c r="S947" s="149">
        <v>0</v>
      </c>
      <c r="T947" s="149">
        <v>0</v>
      </c>
      <c r="U947" s="149">
        <v>0</v>
      </c>
      <c r="V947" s="149">
        <v>0</v>
      </c>
      <c r="W947" s="149">
        <v>1.2</v>
      </c>
    </row>
    <row r="948" customHeight="1" spans="1:23">
      <c r="A948" s="150"/>
      <c r="B948" s="150"/>
      <c r="C948" s="150"/>
      <c r="D948" s="150" t="s">
        <v>1157</v>
      </c>
      <c r="E948" s="150" t="s">
        <v>1819</v>
      </c>
      <c r="F948" s="149">
        <v>669.04</v>
      </c>
      <c r="G948" s="149">
        <v>173.53</v>
      </c>
      <c r="H948" s="149">
        <v>430.06</v>
      </c>
      <c r="I948" s="199">
        <v>49.49</v>
      </c>
      <c r="J948" s="199">
        <v>14.76</v>
      </c>
      <c r="K948" s="149">
        <v>0</v>
      </c>
      <c r="L948" s="149">
        <v>0</v>
      </c>
      <c r="M948" s="149">
        <v>0</v>
      </c>
      <c r="N948" s="149">
        <v>0</v>
      </c>
      <c r="O948" s="149">
        <v>0</v>
      </c>
      <c r="P948" s="149">
        <v>0</v>
      </c>
      <c r="Q948" s="199">
        <v>0</v>
      </c>
      <c r="R948" s="199">
        <v>0</v>
      </c>
      <c r="S948" s="149">
        <v>0</v>
      </c>
      <c r="T948" s="149">
        <v>0</v>
      </c>
      <c r="U948" s="149">
        <v>0</v>
      </c>
      <c r="V948" s="149">
        <v>0</v>
      </c>
      <c r="W948" s="149">
        <v>1.2</v>
      </c>
    </row>
    <row r="949" customHeight="1" spans="1:23">
      <c r="A949" s="150"/>
      <c r="B949" s="150"/>
      <c r="C949" s="150"/>
      <c r="D949" s="150" t="s">
        <v>1758</v>
      </c>
      <c r="E949" s="150" t="s">
        <v>1759</v>
      </c>
      <c r="F949" s="149">
        <v>669.04</v>
      </c>
      <c r="G949" s="149">
        <v>173.53</v>
      </c>
      <c r="H949" s="149">
        <v>430.06</v>
      </c>
      <c r="I949" s="199">
        <v>49.49</v>
      </c>
      <c r="J949" s="199">
        <v>14.76</v>
      </c>
      <c r="K949" s="149">
        <v>0</v>
      </c>
      <c r="L949" s="149">
        <v>0</v>
      </c>
      <c r="M949" s="149">
        <v>0</v>
      </c>
      <c r="N949" s="149">
        <v>0</v>
      </c>
      <c r="O949" s="149">
        <v>0</v>
      </c>
      <c r="P949" s="149">
        <v>0</v>
      </c>
      <c r="Q949" s="199">
        <v>0</v>
      </c>
      <c r="R949" s="199">
        <v>0</v>
      </c>
      <c r="S949" s="149">
        <v>0</v>
      </c>
      <c r="T949" s="149">
        <v>0</v>
      </c>
      <c r="U949" s="149">
        <v>0</v>
      </c>
      <c r="V949" s="149">
        <v>0</v>
      </c>
      <c r="W949" s="149">
        <v>1.2</v>
      </c>
    </row>
    <row r="950" customHeight="1" spans="1:23">
      <c r="A950" s="150" t="s">
        <v>1816</v>
      </c>
      <c r="B950" s="150" t="s">
        <v>1161</v>
      </c>
      <c r="C950" s="150" t="s">
        <v>1161</v>
      </c>
      <c r="D950" s="150" t="s">
        <v>1760</v>
      </c>
      <c r="E950" s="150" t="s">
        <v>1761</v>
      </c>
      <c r="F950" s="149">
        <v>669.04</v>
      </c>
      <c r="G950" s="149">
        <v>173.53</v>
      </c>
      <c r="H950" s="149">
        <v>430.06</v>
      </c>
      <c r="I950" s="199">
        <v>49.49</v>
      </c>
      <c r="J950" s="199">
        <v>14.76</v>
      </c>
      <c r="K950" s="149">
        <v>0</v>
      </c>
      <c r="L950" s="149">
        <v>0</v>
      </c>
      <c r="M950" s="149">
        <v>0</v>
      </c>
      <c r="N950" s="149">
        <v>0</v>
      </c>
      <c r="O950" s="149">
        <v>0</v>
      </c>
      <c r="P950" s="149">
        <v>0</v>
      </c>
      <c r="Q950" s="199">
        <v>0</v>
      </c>
      <c r="R950" s="199">
        <v>0</v>
      </c>
      <c r="S950" s="149">
        <v>0</v>
      </c>
      <c r="T950" s="149">
        <v>0</v>
      </c>
      <c r="U950" s="149">
        <v>0</v>
      </c>
      <c r="V950" s="149">
        <v>0</v>
      </c>
      <c r="W950" s="149">
        <v>1.2</v>
      </c>
    </row>
    <row r="951" customHeight="1" spans="1:23">
      <c r="A951" s="150"/>
      <c r="B951" s="150"/>
      <c r="C951" s="150"/>
      <c r="D951" s="150" t="s">
        <v>1833</v>
      </c>
      <c r="E951" s="150" t="s">
        <v>1834</v>
      </c>
      <c r="F951" s="149">
        <v>1274.84</v>
      </c>
      <c r="G951" s="149">
        <v>236.31</v>
      </c>
      <c r="H951" s="149">
        <v>597.11</v>
      </c>
      <c r="I951" s="199">
        <v>68.22</v>
      </c>
      <c r="J951" s="199">
        <v>21.24</v>
      </c>
      <c r="K951" s="149">
        <v>0</v>
      </c>
      <c r="L951" s="149">
        <v>0</v>
      </c>
      <c r="M951" s="149">
        <v>0</v>
      </c>
      <c r="N951" s="149">
        <v>0</v>
      </c>
      <c r="O951" s="149">
        <v>0</v>
      </c>
      <c r="P951" s="149">
        <v>0</v>
      </c>
      <c r="Q951" s="199">
        <v>0</v>
      </c>
      <c r="R951" s="199">
        <v>0</v>
      </c>
      <c r="S951" s="149">
        <v>0</v>
      </c>
      <c r="T951" s="149">
        <v>0</v>
      </c>
      <c r="U951" s="149">
        <v>0</v>
      </c>
      <c r="V951" s="149">
        <v>0</v>
      </c>
      <c r="W951" s="149">
        <v>351.96</v>
      </c>
    </row>
    <row r="952" customHeight="1" spans="1:23">
      <c r="A952" s="150"/>
      <c r="B952" s="150"/>
      <c r="C952" s="150"/>
      <c r="D952" s="150" t="s">
        <v>1155</v>
      </c>
      <c r="E952" s="150" t="s">
        <v>1835</v>
      </c>
      <c r="F952" s="149">
        <v>1274.84</v>
      </c>
      <c r="G952" s="149">
        <v>236.31</v>
      </c>
      <c r="H952" s="149">
        <v>597.11</v>
      </c>
      <c r="I952" s="199">
        <v>68.22</v>
      </c>
      <c r="J952" s="199">
        <v>21.24</v>
      </c>
      <c r="K952" s="149">
        <v>0</v>
      </c>
      <c r="L952" s="149">
        <v>0</v>
      </c>
      <c r="M952" s="149">
        <v>0</v>
      </c>
      <c r="N952" s="149">
        <v>0</v>
      </c>
      <c r="O952" s="149">
        <v>0</v>
      </c>
      <c r="P952" s="149">
        <v>0</v>
      </c>
      <c r="Q952" s="199">
        <v>0</v>
      </c>
      <c r="R952" s="199">
        <v>0</v>
      </c>
      <c r="S952" s="149">
        <v>0</v>
      </c>
      <c r="T952" s="149">
        <v>0</v>
      </c>
      <c r="U952" s="149">
        <v>0</v>
      </c>
      <c r="V952" s="149">
        <v>0</v>
      </c>
      <c r="W952" s="149">
        <v>351.96</v>
      </c>
    </row>
    <row r="953" customHeight="1" spans="1:23">
      <c r="A953" s="150"/>
      <c r="B953" s="150"/>
      <c r="C953" s="150"/>
      <c r="D953" s="150" t="s">
        <v>1157</v>
      </c>
      <c r="E953" s="150" t="s">
        <v>1836</v>
      </c>
      <c r="F953" s="149">
        <v>1274.84</v>
      </c>
      <c r="G953" s="149">
        <v>236.31</v>
      </c>
      <c r="H953" s="149">
        <v>597.11</v>
      </c>
      <c r="I953" s="199">
        <v>68.22</v>
      </c>
      <c r="J953" s="199">
        <v>21.24</v>
      </c>
      <c r="K953" s="149">
        <v>0</v>
      </c>
      <c r="L953" s="149">
        <v>0</v>
      </c>
      <c r="M953" s="149">
        <v>0</v>
      </c>
      <c r="N953" s="149">
        <v>0</v>
      </c>
      <c r="O953" s="149">
        <v>0</v>
      </c>
      <c r="P953" s="149">
        <v>0</v>
      </c>
      <c r="Q953" s="199">
        <v>0</v>
      </c>
      <c r="R953" s="199">
        <v>0</v>
      </c>
      <c r="S953" s="149">
        <v>0</v>
      </c>
      <c r="T953" s="149">
        <v>0</v>
      </c>
      <c r="U953" s="149">
        <v>0</v>
      </c>
      <c r="V953" s="149">
        <v>0</v>
      </c>
      <c r="W953" s="149">
        <v>351.96</v>
      </c>
    </row>
    <row r="954" customHeight="1" spans="1:23">
      <c r="A954" s="150"/>
      <c r="B954" s="150"/>
      <c r="C954" s="150"/>
      <c r="D954" s="150" t="s">
        <v>1700</v>
      </c>
      <c r="E954" s="150" t="s">
        <v>1701</v>
      </c>
      <c r="F954" s="149">
        <v>1274.84</v>
      </c>
      <c r="G954" s="149">
        <v>236.31</v>
      </c>
      <c r="H954" s="149">
        <v>597.11</v>
      </c>
      <c r="I954" s="199">
        <v>68.22</v>
      </c>
      <c r="J954" s="199">
        <v>21.24</v>
      </c>
      <c r="K954" s="149">
        <v>0</v>
      </c>
      <c r="L954" s="149">
        <v>0</v>
      </c>
      <c r="M954" s="149">
        <v>0</v>
      </c>
      <c r="N954" s="149">
        <v>0</v>
      </c>
      <c r="O954" s="149">
        <v>0</v>
      </c>
      <c r="P954" s="149">
        <v>0</v>
      </c>
      <c r="Q954" s="199">
        <v>0</v>
      </c>
      <c r="R954" s="199">
        <v>0</v>
      </c>
      <c r="S954" s="149">
        <v>0</v>
      </c>
      <c r="T954" s="149">
        <v>0</v>
      </c>
      <c r="U954" s="149">
        <v>0</v>
      </c>
      <c r="V954" s="149">
        <v>0</v>
      </c>
      <c r="W954" s="149">
        <v>351.96</v>
      </c>
    </row>
    <row r="955" customHeight="1" spans="1:23">
      <c r="A955" s="150" t="s">
        <v>1833</v>
      </c>
      <c r="B955" s="150" t="s">
        <v>1161</v>
      </c>
      <c r="C955" s="150" t="s">
        <v>1161</v>
      </c>
      <c r="D955" s="150" t="s">
        <v>1702</v>
      </c>
      <c r="E955" s="150" t="s">
        <v>1703</v>
      </c>
      <c r="F955" s="149">
        <v>1274.84</v>
      </c>
      <c r="G955" s="149">
        <v>236.31</v>
      </c>
      <c r="H955" s="149">
        <v>597.11</v>
      </c>
      <c r="I955" s="199">
        <v>68.22</v>
      </c>
      <c r="J955" s="199">
        <v>21.24</v>
      </c>
      <c r="K955" s="149">
        <v>0</v>
      </c>
      <c r="L955" s="149">
        <v>0</v>
      </c>
      <c r="M955" s="149">
        <v>0</v>
      </c>
      <c r="N955" s="149">
        <v>0</v>
      </c>
      <c r="O955" s="149">
        <v>0</v>
      </c>
      <c r="P955" s="149">
        <v>0</v>
      </c>
      <c r="Q955" s="199">
        <v>0</v>
      </c>
      <c r="R955" s="199">
        <v>0</v>
      </c>
      <c r="S955" s="149">
        <v>0</v>
      </c>
      <c r="T955" s="149">
        <v>0</v>
      </c>
      <c r="U955" s="149">
        <v>0</v>
      </c>
      <c r="V955" s="149">
        <v>0</v>
      </c>
      <c r="W955" s="149">
        <v>351.96</v>
      </c>
    </row>
    <row r="956" customHeight="1" spans="1:23">
      <c r="A956" s="150"/>
      <c r="B956" s="150"/>
      <c r="C956" s="150"/>
      <c r="D956" s="150" t="s">
        <v>1844</v>
      </c>
      <c r="E956" s="150" t="s">
        <v>1845</v>
      </c>
      <c r="F956" s="149">
        <v>4404.64</v>
      </c>
      <c r="G956" s="149">
        <v>1152.94</v>
      </c>
      <c r="H956" s="149">
        <v>2828.34</v>
      </c>
      <c r="I956" s="199">
        <v>322.92</v>
      </c>
      <c r="J956" s="199">
        <v>96.84</v>
      </c>
      <c r="K956" s="149">
        <v>0</v>
      </c>
      <c r="L956" s="149">
        <v>0</v>
      </c>
      <c r="M956" s="149">
        <v>0</v>
      </c>
      <c r="N956" s="149">
        <v>0</v>
      </c>
      <c r="O956" s="149">
        <v>0</v>
      </c>
      <c r="P956" s="149">
        <v>0</v>
      </c>
      <c r="Q956" s="199">
        <v>0</v>
      </c>
      <c r="R956" s="199">
        <v>0</v>
      </c>
      <c r="S956" s="149">
        <v>0</v>
      </c>
      <c r="T956" s="149">
        <v>0</v>
      </c>
      <c r="U956" s="149">
        <v>0</v>
      </c>
      <c r="V956" s="149">
        <v>0</v>
      </c>
      <c r="W956" s="149">
        <v>3.6</v>
      </c>
    </row>
    <row r="957" customHeight="1" spans="1:23">
      <c r="A957" s="150"/>
      <c r="B957" s="150"/>
      <c r="C957" s="150"/>
      <c r="D957" s="150" t="s">
        <v>1155</v>
      </c>
      <c r="E957" s="150" t="s">
        <v>1846</v>
      </c>
      <c r="F957" s="149">
        <v>1807.21</v>
      </c>
      <c r="G957" s="149">
        <v>471.96</v>
      </c>
      <c r="H957" s="149">
        <v>1163.4</v>
      </c>
      <c r="I957" s="199">
        <v>131.65</v>
      </c>
      <c r="J957" s="199">
        <v>39.6</v>
      </c>
      <c r="K957" s="149">
        <v>0</v>
      </c>
      <c r="L957" s="149">
        <v>0</v>
      </c>
      <c r="M957" s="149">
        <v>0</v>
      </c>
      <c r="N957" s="149">
        <v>0</v>
      </c>
      <c r="O957" s="149">
        <v>0</v>
      </c>
      <c r="P957" s="149">
        <v>0</v>
      </c>
      <c r="Q957" s="199">
        <v>0</v>
      </c>
      <c r="R957" s="199">
        <v>0</v>
      </c>
      <c r="S957" s="149">
        <v>0</v>
      </c>
      <c r="T957" s="149">
        <v>0</v>
      </c>
      <c r="U957" s="149">
        <v>0</v>
      </c>
      <c r="V957" s="149">
        <v>0</v>
      </c>
      <c r="W957" s="149">
        <v>0.6</v>
      </c>
    </row>
    <row r="958" customHeight="1" spans="1:23">
      <c r="A958" s="150"/>
      <c r="B958" s="150"/>
      <c r="C958" s="150"/>
      <c r="D958" s="150" t="s">
        <v>1157</v>
      </c>
      <c r="E958" s="150" t="s">
        <v>1847</v>
      </c>
      <c r="F958" s="149">
        <v>921.24</v>
      </c>
      <c r="G958" s="149">
        <v>255.76</v>
      </c>
      <c r="H958" s="149">
        <v>577.48</v>
      </c>
      <c r="I958" s="199">
        <v>67.96</v>
      </c>
      <c r="J958" s="199">
        <v>19.44</v>
      </c>
      <c r="K958" s="149">
        <v>0</v>
      </c>
      <c r="L958" s="149">
        <v>0</v>
      </c>
      <c r="M958" s="149">
        <v>0</v>
      </c>
      <c r="N958" s="149">
        <v>0</v>
      </c>
      <c r="O958" s="149">
        <v>0</v>
      </c>
      <c r="P958" s="149">
        <v>0</v>
      </c>
      <c r="Q958" s="199">
        <v>0</v>
      </c>
      <c r="R958" s="199">
        <v>0</v>
      </c>
      <c r="S958" s="149">
        <v>0</v>
      </c>
      <c r="T958" s="149">
        <v>0</v>
      </c>
      <c r="U958" s="149">
        <v>0</v>
      </c>
      <c r="V958" s="149">
        <v>0</v>
      </c>
      <c r="W958" s="149">
        <v>0.6</v>
      </c>
    </row>
    <row r="959" customHeight="1" spans="1:23">
      <c r="A959" s="150"/>
      <c r="B959" s="150"/>
      <c r="C959" s="150"/>
      <c r="D959" s="150" t="s">
        <v>1634</v>
      </c>
      <c r="E959" s="150" t="s">
        <v>1635</v>
      </c>
      <c r="F959" s="149">
        <v>921.24</v>
      </c>
      <c r="G959" s="149">
        <v>255.76</v>
      </c>
      <c r="H959" s="149">
        <v>577.48</v>
      </c>
      <c r="I959" s="199">
        <v>67.96</v>
      </c>
      <c r="J959" s="199">
        <v>19.44</v>
      </c>
      <c r="K959" s="149">
        <v>0</v>
      </c>
      <c r="L959" s="149">
        <v>0</v>
      </c>
      <c r="M959" s="149">
        <v>0</v>
      </c>
      <c r="N959" s="149">
        <v>0</v>
      </c>
      <c r="O959" s="149">
        <v>0</v>
      </c>
      <c r="P959" s="149">
        <v>0</v>
      </c>
      <c r="Q959" s="199">
        <v>0</v>
      </c>
      <c r="R959" s="199">
        <v>0</v>
      </c>
      <c r="S959" s="149">
        <v>0</v>
      </c>
      <c r="T959" s="149">
        <v>0</v>
      </c>
      <c r="U959" s="149">
        <v>0</v>
      </c>
      <c r="V959" s="149">
        <v>0</v>
      </c>
      <c r="W959" s="149">
        <v>0.6</v>
      </c>
    </row>
    <row r="960" customHeight="1" spans="1:23">
      <c r="A960" s="150" t="s">
        <v>1844</v>
      </c>
      <c r="B960" s="150" t="s">
        <v>1161</v>
      </c>
      <c r="C960" s="150" t="s">
        <v>1161</v>
      </c>
      <c r="D960" s="150" t="s">
        <v>1636</v>
      </c>
      <c r="E960" s="150" t="s">
        <v>1637</v>
      </c>
      <c r="F960" s="149">
        <v>742.95</v>
      </c>
      <c r="G960" s="149">
        <v>212.46</v>
      </c>
      <c r="H960" s="149">
        <v>459.53</v>
      </c>
      <c r="I960" s="199">
        <v>55.24</v>
      </c>
      <c r="J960" s="199">
        <v>15.12</v>
      </c>
      <c r="K960" s="149">
        <v>0</v>
      </c>
      <c r="L960" s="149">
        <v>0</v>
      </c>
      <c r="M960" s="149">
        <v>0</v>
      </c>
      <c r="N960" s="149">
        <v>0</v>
      </c>
      <c r="O960" s="149">
        <v>0</v>
      </c>
      <c r="P960" s="149">
        <v>0</v>
      </c>
      <c r="Q960" s="199">
        <v>0</v>
      </c>
      <c r="R960" s="199">
        <v>0</v>
      </c>
      <c r="S960" s="149">
        <v>0</v>
      </c>
      <c r="T960" s="149">
        <v>0</v>
      </c>
      <c r="U960" s="149">
        <v>0</v>
      </c>
      <c r="V960" s="149">
        <v>0</v>
      </c>
      <c r="W960" s="149">
        <v>0.6</v>
      </c>
    </row>
    <row r="961" customHeight="1" spans="1:23">
      <c r="A961" s="150" t="s">
        <v>1844</v>
      </c>
      <c r="B961" s="150" t="s">
        <v>1161</v>
      </c>
      <c r="C961" s="150" t="s">
        <v>1161</v>
      </c>
      <c r="D961" s="150" t="s">
        <v>1638</v>
      </c>
      <c r="E961" s="150" t="s">
        <v>1639</v>
      </c>
      <c r="F961" s="149">
        <v>55.53</v>
      </c>
      <c r="G961" s="149">
        <v>13</v>
      </c>
      <c r="H961" s="149">
        <v>37.16</v>
      </c>
      <c r="I961" s="199">
        <v>3.93</v>
      </c>
      <c r="J961" s="199">
        <v>1.44</v>
      </c>
      <c r="K961" s="149">
        <v>0</v>
      </c>
      <c r="L961" s="149">
        <v>0</v>
      </c>
      <c r="M961" s="149">
        <v>0</v>
      </c>
      <c r="N961" s="149">
        <v>0</v>
      </c>
      <c r="O961" s="149">
        <v>0</v>
      </c>
      <c r="P961" s="149">
        <v>0</v>
      </c>
      <c r="Q961" s="199">
        <v>0</v>
      </c>
      <c r="R961" s="199">
        <v>0</v>
      </c>
      <c r="S961" s="149">
        <v>0</v>
      </c>
      <c r="T961" s="149">
        <v>0</v>
      </c>
      <c r="U961" s="149">
        <v>0</v>
      </c>
      <c r="V961" s="149">
        <v>0</v>
      </c>
      <c r="W961" s="149">
        <v>0</v>
      </c>
    </row>
    <row r="962" customHeight="1" spans="1:23">
      <c r="A962" s="150" t="s">
        <v>1844</v>
      </c>
      <c r="B962" s="150" t="s">
        <v>1161</v>
      </c>
      <c r="C962" s="150" t="s">
        <v>1161</v>
      </c>
      <c r="D962" s="150" t="s">
        <v>1642</v>
      </c>
      <c r="E962" s="150" t="s">
        <v>1643</v>
      </c>
      <c r="F962" s="149">
        <v>47.67</v>
      </c>
      <c r="G962" s="149">
        <v>12.05</v>
      </c>
      <c r="H962" s="149">
        <v>31.1</v>
      </c>
      <c r="I962" s="199">
        <v>3.44</v>
      </c>
      <c r="J962" s="199">
        <v>1.08</v>
      </c>
      <c r="K962" s="149">
        <v>0</v>
      </c>
      <c r="L962" s="149">
        <v>0</v>
      </c>
      <c r="M962" s="149">
        <v>0</v>
      </c>
      <c r="N962" s="149">
        <v>0</v>
      </c>
      <c r="O962" s="149">
        <v>0</v>
      </c>
      <c r="P962" s="149">
        <v>0</v>
      </c>
      <c r="Q962" s="199">
        <v>0</v>
      </c>
      <c r="R962" s="199">
        <v>0</v>
      </c>
      <c r="S962" s="149">
        <v>0</v>
      </c>
      <c r="T962" s="149">
        <v>0</v>
      </c>
      <c r="U962" s="149">
        <v>0</v>
      </c>
      <c r="V962" s="149">
        <v>0</v>
      </c>
      <c r="W962" s="149">
        <v>0</v>
      </c>
    </row>
    <row r="963" customHeight="1" spans="1:23">
      <c r="A963" s="150" t="s">
        <v>1844</v>
      </c>
      <c r="B963" s="150" t="s">
        <v>1161</v>
      </c>
      <c r="C963" s="150" t="s">
        <v>1161</v>
      </c>
      <c r="D963" s="150" t="s">
        <v>1644</v>
      </c>
      <c r="E963" s="150" t="s">
        <v>1645</v>
      </c>
      <c r="F963" s="149">
        <v>75.09</v>
      </c>
      <c r="G963" s="149">
        <v>18.25</v>
      </c>
      <c r="H963" s="149">
        <v>49.69</v>
      </c>
      <c r="I963" s="199">
        <v>5.35</v>
      </c>
      <c r="J963" s="199">
        <v>1.8</v>
      </c>
      <c r="K963" s="149">
        <v>0</v>
      </c>
      <c r="L963" s="149">
        <v>0</v>
      </c>
      <c r="M963" s="149">
        <v>0</v>
      </c>
      <c r="N963" s="149">
        <v>0</v>
      </c>
      <c r="O963" s="149">
        <v>0</v>
      </c>
      <c r="P963" s="149">
        <v>0</v>
      </c>
      <c r="Q963" s="199">
        <v>0</v>
      </c>
      <c r="R963" s="199">
        <v>0</v>
      </c>
      <c r="S963" s="149">
        <v>0</v>
      </c>
      <c r="T963" s="149">
        <v>0</v>
      </c>
      <c r="U963" s="149">
        <v>0</v>
      </c>
      <c r="V963" s="149">
        <v>0</v>
      </c>
      <c r="W963" s="149">
        <v>0</v>
      </c>
    </row>
    <row r="964" customHeight="1" spans="1:23">
      <c r="A964" s="150"/>
      <c r="B964" s="150"/>
      <c r="C964" s="150"/>
      <c r="D964" s="150" t="s">
        <v>1171</v>
      </c>
      <c r="E964" s="150" t="s">
        <v>1848</v>
      </c>
      <c r="F964" s="149">
        <v>885.97</v>
      </c>
      <c r="G964" s="149">
        <v>216.2</v>
      </c>
      <c r="H964" s="149">
        <v>585.92</v>
      </c>
      <c r="I964" s="199">
        <v>63.69</v>
      </c>
      <c r="J964" s="199">
        <v>20.16</v>
      </c>
      <c r="K964" s="149">
        <v>0</v>
      </c>
      <c r="L964" s="149">
        <v>0</v>
      </c>
      <c r="M964" s="149">
        <v>0</v>
      </c>
      <c r="N964" s="149">
        <v>0</v>
      </c>
      <c r="O964" s="149">
        <v>0</v>
      </c>
      <c r="P964" s="149">
        <v>0</v>
      </c>
      <c r="Q964" s="199">
        <v>0</v>
      </c>
      <c r="R964" s="199">
        <v>0</v>
      </c>
      <c r="S964" s="149">
        <v>0</v>
      </c>
      <c r="T964" s="149">
        <v>0</v>
      </c>
      <c r="U964" s="149">
        <v>0</v>
      </c>
      <c r="V964" s="149">
        <v>0</v>
      </c>
      <c r="W964" s="149">
        <v>0</v>
      </c>
    </row>
    <row r="965" customHeight="1" spans="1:23">
      <c r="A965" s="150"/>
      <c r="B965" s="150"/>
      <c r="C965" s="150"/>
      <c r="D965" s="150" t="s">
        <v>1634</v>
      </c>
      <c r="E965" s="150" t="s">
        <v>1635</v>
      </c>
      <c r="F965" s="149">
        <v>358.43</v>
      </c>
      <c r="G965" s="149">
        <v>86.54</v>
      </c>
      <c r="H965" s="149">
        <v>237.92</v>
      </c>
      <c r="I965" s="199">
        <v>25.69</v>
      </c>
      <c r="J965" s="199">
        <v>8.28</v>
      </c>
      <c r="K965" s="149">
        <v>0</v>
      </c>
      <c r="L965" s="149">
        <v>0</v>
      </c>
      <c r="M965" s="149">
        <v>0</v>
      </c>
      <c r="N965" s="149">
        <v>0</v>
      </c>
      <c r="O965" s="149">
        <v>0</v>
      </c>
      <c r="P965" s="149">
        <v>0</v>
      </c>
      <c r="Q965" s="199">
        <v>0</v>
      </c>
      <c r="R965" s="199">
        <v>0</v>
      </c>
      <c r="S965" s="149">
        <v>0</v>
      </c>
      <c r="T965" s="149">
        <v>0</v>
      </c>
      <c r="U965" s="149">
        <v>0</v>
      </c>
      <c r="V965" s="149">
        <v>0</v>
      </c>
      <c r="W965" s="149">
        <v>0</v>
      </c>
    </row>
    <row r="966" customHeight="1" spans="1:23">
      <c r="A966" s="150" t="s">
        <v>1844</v>
      </c>
      <c r="B966" s="150" t="s">
        <v>1161</v>
      </c>
      <c r="C966" s="150" t="s">
        <v>1173</v>
      </c>
      <c r="D966" s="150" t="s">
        <v>1640</v>
      </c>
      <c r="E966" s="150" t="s">
        <v>1641</v>
      </c>
      <c r="F966" s="149">
        <v>296.86</v>
      </c>
      <c r="G966" s="149">
        <v>71.3</v>
      </c>
      <c r="H966" s="149">
        <v>197.46</v>
      </c>
      <c r="I966" s="199">
        <v>21.26</v>
      </c>
      <c r="J966" s="199">
        <v>6.84</v>
      </c>
      <c r="K966" s="149">
        <v>0</v>
      </c>
      <c r="L966" s="149">
        <v>0</v>
      </c>
      <c r="M966" s="149">
        <v>0</v>
      </c>
      <c r="N966" s="149">
        <v>0</v>
      </c>
      <c r="O966" s="149">
        <v>0</v>
      </c>
      <c r="P966" s="149">
        <v>0</v>
      </c>
      <c r="Q966" s="199">
        <v>0</v>
      </c>
      <c r="R966" s="199">
        <v>0</v>
      </c>
      <c r="S966" s="149">
        <v>0</v>
      </c>
      <c r="T966" s="149">
        <v>0</v>
      </c>
      <c r="U966" s="149">
        <v>0</v>
      </c>
      <c r="V966" s="149">
        <v>0</v>
      </c>
      <c r="W966" s="149">
        <v>0</v>
      </c>
    </row>
    <row r="967" customHeight="1" spans="1:23">
      <c r="A967" s="150" t="s">
        <v>1844</v>
      </c>
      <c r="B967" s="150" t="s">
        <v>1161</v>
      </c>
      <c r="C967" s="150" t="s">
        <v>1173</v>
      </c>
      <c r="D967" s="150" t="s">
        <v>1646</v>
      </c>
      <c r="E967" s="150" t="s">
        <v>1647</v>
      </c>
      <c r="F967" s="149">
        <v>61.57</v>
      </c>
      <c r="G967" s="149">
        <v>15.24</v>
      </c>
      <c r="H967" s="149">
        <v>40.46</v>
      </c>
      <c r="I967" s="199">
        <v>4.43</v>
      </c>
      <c r="J967" s="199">
        <v>1.44</v>
      </c>
      <c r="K967" s="149">
        <v>0</v>
      </c>
      <c r="L967" s="149">
        <v>0</v>
      </c>
      <c r="M967" s="149">
        <v>0</v>
      </c>
      <c r="N967" s="149">
        <v>0</v>
      </c>
      <c r="O967" s="149">
        <v>0</v>
      </c>
      <c r="P967" s="149">
        <v>0</v>
      </c>
      <c r="Q967" s="199">
        <v>0</v>
      </c>
      <c r="R967" s="199">
        <v>0</v>
      </c>
      <c r="S967" s="149">
        <v>0</v>
      </c>
      <c r="T967" s="149">
        <v>0</v>
      </c>
      <c r="U967" s="149">
        <v>0</v>
      </c>
      <c r="V967" s="149">
        <v>0</v>
      </c>
      <c r="W967" s="149">
        <v>0</v>
      </c>
    </row>
    <row r="968" customHeight="1" spans="1:23">
      <c r="A968" s="150"/>
      <c r="B968" s="150"/>
      <c r="C968" s="150"/>
      <c r="D968" s="150" t="s">
        <v>1672</v>
      </c>
      <c r="E968" s="150" t="s">
        <v>1673</v>
      </c>
      <c r="F968" s="149">
        <v>527.54</v>
      </c>
      <c r="G968" s="149">
        <v>129.66</v>
      </c>
      <c r="H968" s="149">
        <v>348</v>
      </c>
      <c r="I968" s="199">
        <v>38</v>
      </c>
      <c r="J968" s="199">
        <v>11.88</v>
      </c>
      <c r="K968" s="149">
        <v>0</v>
      </c>
      <c r="L968" s="149">
        <v>0</v>
      </c>
      <c r="M968" s="149">
        <v>0</v>
      </c>
      <c r="N968" s="149">
        <v>0</v>
      </c>
      <c r="O968" s="149">
        <v>0</v>
      </c>
      <c r="P968" s="149">
        <v>0</v>
      </c>
      <c r="Q968" s="199">
        <v>0</v>
      </c>
      <c r="R968" s="199">
        <v>0</v>
      </c>
      <c r="S968" s="149">
        <v>0</v>
      </c>
      <c r="T968" s="149">
        <v>0</v>
      </c>
      <c r="U968" s="149">
        <v>0</v>
      </c>
      <c r="V968" s="149">
        <v>0</v>
      </c>
      <c r="W968" s="149">
        <v>0</v>
      </c>
    </row>
    <row r="969" customHeight="1" spans="1:23">
      <c r="A969" s="150" t="s">
        <v>1844</v>
      </c>
      <c r="B969" s="150" t="s">
        <v>1161</v>
      </c>
      <c r="C969" s="150" t="s">
        <v>1173</v>
      </c>
      <c r="D969" s="150" t="s">
        <v>1674</v>
      </c>
      <c r="E969" s="150" t="s">
        <v>1675</v>
      </c>
      <c r="F969" s="149">
        <v>527.54</v>
      </c>
      <c r="G969" s="149">
        <v>129.66</v>
      </c>
      <c r="H969" s="149">
        <v>348</v>
      </c>
      <c r="I969" s="199">
        <v>38</v>
      </c>
      <c r="J969" s="199">
        <v>11.88</v>
      </c>
      <c r="K969" s="149">
        <v>0</v>
      </c>
      <c r="L969" s="149">
        <v>0</v>
      </c>
      <c r="M969" s="149">
        <v>0</v>
      </c>
      <c r="N969" s="149">
        <v>0</v>
      </c>
      <c r="O969" s="149">
        <v>0</v>
      </c>
      <c r="P969" s="149">
        <v>0</v>
      </c>
      <c r="Q969" s="199">
        <v>0</v>
      </c>
      <c r="R969" s="199">
        <v>0</v>
      </c>
      <c r="S969" s="149">
        <v>0</v>
      </c>
      <c r="T969" s="149">
        <v>0</v>
      </c>
      <c r="U969" s="149">
        <v>0</v>
      </c>
      <c r="V969" s="149">
        <v>0</v>
      </c>
      <c r="W969" s="149">
        <v>0</v>
      </c>
    </row>
    <row r="970" customHeight="1" spans="1:23">
      <c r="A970" s="150"/>
      <c r="B970" s="150"/>
      <c r="C970" s="150"/>
      <c r="D970" s="150" t="s">
        <v>1186</v>
      </c>
      <c r="E970" s="150" t="s">
        <v>1857</v>
      </c>
      <c r="F970" s="149">
        <v>1385.64</v>
      </c>
      <c r="G970" s="149">
        <v>351.38</v>
      </c>
      <c r="H970" s="149">
        <v>899.72</v>
      </c>
      <c r="I970" s="199">
        <v>101.3</v>
      </c>
      <c r="J970" s="199">
        <v>32.04</v>
      </c>
      <c r="K970" s="149">
        <v>0</v>
      </c>
      <c r="L970" s="149">
        <v>0</v>
      </c>
      <c r="M970" s="149">
        <v>0</v>
      </c>
      <c r="N970" s="149">
        <v>0</v>
      </c>
      <c r="O970" s="149">
        <v>0</v>
      </c>
      <c r="P970" s="149">
        <v>0</v>
      </c>
      <c r="Q970" s="199">
        <v>0</v>
      </c>
      <c r="R970" s="199">
        <v>0</v>
      </c>
      <c r="S970" s="149">
        <v>0</v>
      </c>
      <c r="T970" s="149">
        <v>0</v>
      </c>
      <c r="U970" s="149">
        <v>0</v>
      </c>
      <c r="V970" s="149">
        <v>0</v>
      </c>
      <c r="W970" s="149">
        <v>1.2</v>
      </c>
    </row>
    <row r="971" customHeight="1" spans="1:23">
      <c r="A971" s="150"/>
      <c r="B971" s="150"/>
      <c r="C971" s="150"/>
      <c r="D971" s="150" t="s">
        <v>1157</v>
      </c>
      <c r="E971" s="150" t="s">
        <v>1858</v>
      </c>
      <c r="F971" s="149">
        <v>1059.13</v>
      </c>
      <c r="G971" s="149">
        <v>268.82</v>
      </c>
      <c r="H971" s="149">
        <v>687.76</v>
      </c>
      <c r="I971" s="199">
        <v>77.23</v>
      </c>
      <c r="J971" s="199">
        <v>24.12</v>
      </c>
      <c r="K971" s="149">
        <v>0</v>
      </c>
      <c r="L971" s="149">
        <v>0</v>
      </c>
      <c r="M971" s="149">
        <v>0</v>
      </c>
      <c r="N971" s="149">
        <v>0</v>
      </c>
      <c r="O971" s="149">
        <v>0</v>
      </c>
      <c r="P971" s="149">
        <v>0</v>
      </c>
      <c r="Q971" s="199">
        <v>0</v>
      </c>
      <c r="R971" s="199">
        <v>0</v>
      </c>
      <c r="S971" s="149">
        <v>0</v>
      </c>
      <c r="T971" s="149">
        <v>0</v>
      </c>
      <c r="U971" s="149">
        <v>0</v>
      </c>
      <c r="V971" s="149">
        <v>0</v>
      </c>
      <c r="W971" s="149">
        <v>1.2</v>
      </c>
    </row>
    <row r="972" customHeight="1" spans="1:23">
      <c r="A972" s="150"/>
      <c r="B972" s="150"/>
      <c r="C972" s="150"/>
      <c r="D972" s="150" t="s">
        <v>1648</v>
      </c>
      <c r="E972" s="150" t="s">
        <v>1649</v>
      </c>
      <c r="F972" s="149">
        <v>1059.13</v>
      </c>
      <c r="G972" s="149">
        <v>268.82</v>
      </c>
      <c r="H972" s="149">
        <v>687.76</v>
      </c>
      <c r="I972" s="199">
        <v>77.23</v>
      </c>
      <c r="J972" s="199">
        <v>24.12</v>
      </c>
      <c r="K972" s="149">
        <v>0</v>
      </c>
      <c r="L972" s="149">
        <v>0</v>
      </c>
      <c r="M972" s="149">
        <v>0</v>
      </c>
      <c r="N972" s="149">
        <v>0</v>
      </c>
      <c r="O972" s="149">
        <v>0</v>
      </c>
      <c r="P972" s="149">
        <v>0</v>
      </c>
      <c r="Q972" s="199">
        <v>0</v>
      </c>
      <c r="R972" s="199">
        <v>0</v>
      </c>
      <c r="S972" s="149">
        <v>0</v>
      </c>
      <c r="T972" s="149">
        <v>0</v>
      </c>
      <c r="U972" s="149">
        <v>0</v>
      </c>
      <c r="V972" s="149">
        <v>0</v>
      </c>
      <c r="W972" s="149">
        <v>1.2</v>
      </c>
    </row>
    <row r="973" customHeight="1" spans="1:23">
      <c r="A973" s="150" t="s">
        <v>1844</v>
      </c>
      <c r="B973" s="150" t="s">
        <v>1170</v>
      </c>
      <c r="C973" s="150" t="s">
        <v>1161</v>
      </c>
      <c r="D973" s="150" t="s">
        <v>1650</v>
      </c>
      <c r="E973" s="150" t="s">
        <v>1651</v>
      </c>
      <c r="F973" s="149">
        <v>529.29</v>
      </c>
      <c r="G973" s="149">
        <v>141.05</v>
      </c>
      <c r="H973" s="149">
        <v>336.95</v>
      </c>
      <c r="I973" s="199">
        <v>39.29</v>
      </c>
      <c r="J973" s="199">
        <v>10.8</v>
      </c>
      <c r="K973" s="149">
        <v>0</v>
      </c>
      <c r="L973" s="149">
        <v>0</v>
      </c>
      <c r="M973" s="149">
        <v>0</v>
      </c>
      <c r="N973" s="149">
        <v>0</v>
      </c>
      <c r="O973" s="149">
        <v>0</v>
      </c>
      <c r="P973" s="149">
        <v>0</v>
      </c>
      <c r="Q973" s="199">
        <v>0</v>
      </c>
      <c r="R973" s="199">
        <v>0</v>
      </c>
      <c r="S973" s="149">
        <v>0</v>
      </c>
      <c r="T973" s="149">
        <v>0</v>
      </c>
      <c r="U973" s="149">
        <v>0</v>
      </c>
      <c r="V973" s="149">
        <v>0</v>
      </c>
      <c r="W973" s="149">
        <v>1.2</v>
      </c>
    </row>
    <row r="974" customHeight="1" spans="1:23">
      <c r="A974" s="150" t="s">
        <v>1844</v>
      </c>
      <c r="B974" s="150" t="s">
        <v>1170</v>
      </c>
      <c r="C974" s="150" t="s">
        <v>1161</v>
      </c>
      <c r="D974" s="150" t="s">
        <v>1658</v>
      </c>
      <c r="E974" s="150" t="s">
        <v>1659</v>
      </c>
      <c r="F974" s="149">
        <v>360.25</v>
      </c>
      <c r="G974" s="149">
        <v>89.51</v>
      </c>
      <c r="H974" s="149">
        <v>234.82</v>
      </c>
      <c r="I974" s="199">
        <v>26.56</v>
      </c>
      <c r="J974" s="199">
        <v>9.36</v>
      </c>
      <c r="K974" s="149">
        <v>0</v>
      </c>
      <c r="L974" s="149">
        <v>0</v>
      </c>
      <c r="M974" s="149">
        <v>0</v>
      </c>
      <c r="N974" s="149">
        <v>0</v>
      </c>
      <c r="O974" s="149">
        <v>0</v>
      </c>
      <c r="P974" s="149">
        <v>0</v>
      </c>
      <c r="Q974" s="199">
        <v>0</v>
      </c>
      <c r="R974" s="199">
        <v>0</v>
      </c>
      <c r="S974" s="149">
        <v>0</v>
      </c>
      <c r="T974" s="149">
        <v>0</v>
      </c>
      <c r="U974" s="149">
        <v>0</v>
      </c>
      <c r="V974" s="149">
        <v>0</v>
      </c>
      <c r="W974" s="149">
        <v>0</v>
      </c>
    </row>
    <row r="975" customHeight="1" spans="1:23">
      <c r="A975" s="150" t="s">
        <v>1844</v>
      </c>
      <c r="B975" s="150" t="s">
        <v>1170</v>
      </c>
      <c r="C975" s="150" t="s">
        <v>1161</v>
      </c>
      <c r="D975" s="150" t="s">
        <v>1660</v>
      </c>
      <c r="E975" s="150" t="s">
        <v>1661</v>
      </c>
      <c r="F975" s="149">
        <v>169.59</v>
      </c>
      <c r="G975" s="149">
        <v>38.26</v>
      </c>
      <c r="H975" s="149">
        <v>115.99</v>
      </c>
      <c r="I975" s="199">
        <v>11.38</v>
      </c>
      <c r="J975" s="199">
        <v>3.96</v>
      </c>
      <c r="K975" s="149">
        <v>0</v>
      </c>
      <c r="L975" s="149">
        <v>0</v>
      </c>
      <c r="M975" s="149">
        <v>0</v>
      </c>
      <c r="N975" s="149">
        <v>0</v>
      </c>
      <c r="O975" s="149">
        <v>0</v>
      </c>
      <c r="P975" s="149">
        <v>0</v>
      </c>
      <c r="Q975" s="199">
        <v>0</v>
      </c>
      <c r="R975" s="199">
        <v>0</v>
      </c>
      <c r="S975" s="149">
        <v>0</v>
      </c>
      <c r="T975" s="149">
        <v>0</v>
      </c>
      <c r="U975" s="149">
        <v>0</v>
      </c>
      <c r="V975" s="149">
        <v>0</v>
      </c>
      <c r="W975" s="149">
        <v>0</v>
      </c>
    </row>
    <row r="976" customHeight="1" spans="1:23">
      <c r="A976" s="150"/>
      <c r="B976" s="150"/>
      <c r="C976" s="150"/>
      <c r="D976" s="150" t="s">
        <v>1171</v>
      </c>
      <c r="E976" s="150" t="s">
        <v>1859</v>
      </c>
      <c r="F976" s="149">
        <v>326.51</v>
      </c>
      <c r="G976" s="149">
        <v>82.56</v>
      </c>
      <c r="H976" s="149">
        <v>211.96</v>
      </c>
      <c r="I976" s="199">
        <v>24.07</v>
      </c>
      <c r="J976" s="199">
        <v>7.92</v>
      </c>
      <c r="K976" s="149">
        <v>0</v>
      </c>
      <c r="L976" s="149">
        <v>0</v>
      </c>
      <c r="M976" s="149">
        <v>0</v>
      </c>
      <c r="N976" s="149">
        <v>0</v>
      </c>
      <c r="O976" s="149">
        <v>0</v>
      </c>
      <c r="P976" s="149">
        <v>0</v>
      </c>
      <c r="Q976" s="199">
        <v>0</v>
      </c>
      <c r="R976" s="199">
        <v>0</v>
      </c>
      <c r="S976" s="149">
        <v>0</v>
      </c>
      <c r="T976" s="149">
        <v>0</v>
      </c>
      <c r="U976" s="149">
        <v>0</v>
      </c>
      <c r="V976" s="149">
        <v>0</v>
      </c>
      <c r="W976" s="149">
        <v>0</v>
      </c>
    </row>
    <row r="977" customHeight="1" spans="1:23">
      <c r="A977" s="150"/>
      <c r="B977" s="150"/>
      <c r="C977" s="150"/>
      <c r="D977" s="150" t="s">
        <v>1648</v>
      </c>
      <c r="E977" s="150" t="s">
        <v>1649</v>
      </c>
      <c r="F977" s="149">
        <v>189.64</v>
      </c>
      <c r="G977" s="149">
        <v>47.85</v>
      </c>
      <c r="H977" s="149">
        <v>123.17</v>
      </c>
      <c r="I977" s="199">
        <v>13.94</v>
      </c>
      <c r="J977" s="199">
        <v>4.68</v>
      </c>
      <c r="K977" s="149">
        <v>0</v>
      </c>
      <c r="L977" s="149">
        <v>0</v>
      </c>
      <c r="M977" s="149">
        <v>0</v>
      </c>
      <c r="N977" s="149">
        <v>0</v>
      </c>
      <c r="O977" s="149">
        <v>0</v>
      </c>
      <c r="P977" s="149">
        <v>0</v>
      </c>
      <c r="Q977" s="199">
        <v>0</v>
      </c>
      <c r="R977" s="199">
        <v>0</v>
      </c>
      <c r="S977" s="149">
        <v>0</v>
      </c>
      <c r="T977" s="149">
        <v>0</v>
      </c>
      <c r="U977" s="149">
        <v>0</v>
      </c>
      <c r="V977" s="149">
        <v>0</v>
      </c>
      <c r="W977" s="149">
        <v>0</v>
      </c>
    </row>
    <row r="978" customHeight="1" spans="1:23">
      <c r="A978" s="150" t="s">
        <v>1844</v>
      </c>
      <c r="B978" s="150" t="s">
        <v>1170</v>
      </c>
      <c r="C978" s="150" t="s">
        <v>1173</v>
      </c>
      <c r="D978" s="150" t="s">
        <v>1652</v>
      </c>
      <c r="E978" s="150" t="s">
        <v>1653</v>
      </c>
      <c r="F978" s="149">
        <v>117.52</v>
      </c>
      <c r="G978" s="149">
        <v>29.91</v>
      </c>
      <c r="H978" s="149">
        <v>76.07</v>
      </c>
      <c r="I978" s="199">
        <v>8.66</v>
      </c>
      <c r="J978" s="199">
        <v>2.88</v>
      </c>
      <c r="K978" s="149">
        <v>0</v>
      </c>
      <c r="L978" s="149">
        <v>0</v>
      </c>
      <c r="M978" s="149">
        <v>0</v>
      </c>
      <c r="N978" s="149">
        <v>0</v>
      </c>
      <c r="O978" s="149">
        <v>0</v>
      </c>
      <c r="P978" s="149">
        <v>0</v>
      </c>
      <c r="Q978" s="199">
        <v>0</v>
      </c>
      <c r="R978" s="199">
        <v>0</v>
      </c>
      <c r="S978" s="149">
        <v>0</v>
      </c>
      <c r="T978" s="149">
        <v>0</v>
      </c>
      <c r="U978" s="149">
        <v>0</v>
      </c>
      <c r="V978" s="149">
        <v>0</v>
      </c>
      <c r="W978" s="149">
        <v>0</v>
      </c>
    </row>
    <row r="979" customHeight="1" spans="1:23">
      <c r="A979" s="150" t="s">
        <v>1844</v>
      </c>
      <c r="B979" s="150" t="s">
        <v>1170</v>
      </c>
      <c r="C979" s="150" t="s">
        <v>1173</v>
      </c>
      <c r="D979" s="150" t="s">
        <v>1654</v>
      </c>
      <c r="E979" s="150" t="s">
        <v>1655</v>
      </c>
      <c r="F979" s="149">
        <v>45.99</v>
      </c>
      <c r="G979" s="149">
        <v>11.71</v>
      </c>
      <c r="H979" s="149">
        <v>29.84</v>
      </c>
      <c r="I979" s="199">
        <v>3.36</v>
      </c>
      <c r="J979" s="199">
        <v>1.08</v>
      </c>
      <c r="K979" s="149">
        <v>0</v>
      </c>
      <c r="L979" s="149">
        <v>0</v>
      </c>
      <c r="M979" s="149">
        <v>0</v>
      </c>
      <c r="N979" s="149">
        <v>0</v>
      </c>
      <c r="O979" s="149">
        <v>0</v>
      </c>
      <c r="P979" s="149">
        <v>0</v>
      </c>
      <c r="Q979" s="199">
        <v>0</v>
      </c>
      <c r="R979" s="199">
        <v>0</v>
      </c>
      <c r="S979" s="149">
        <v>0</v>
      </c>
      <c r="T979" s="149">
        <v>0</v>
      </c>
      <c r="U979" s="149">
        <v>0</v>
      </c>
      <c r="V979" s="149">
        <v>0</v>
      </c>
      <c r="W979" s="149">
        <v>0</v>
      </c>
    </row>
    <row r="980" customHeight="1" spans="1:23">
      <c r="A980" s="150" t="s">
        <v>1844</v>
      </c>
      <c r="B980" s="150" t="s">
        <v>1170</v>
      </c>
      <c r="C980" s="150" t="s">
        <v>1173</v>
      </c>
      <c r="D980" s="150" t="s">
        <v>1656</v>
      </c>
      <c r="E980" s="150" t="s">
        <v>1657</v>
      </c>
      <c r="F980" s="149">
        <v>26.13</v>
      </c>
      <c r="G980" s="149">
        <v>6.23</v>
      </c>
      <c r="H980" s="149">
        <v>17.26</v>
      </c>
      <c r="I980" s="199">
        <v>1.92</v>
      </c>
      <c r="J980" s="199">
        <v>0.72</v>
      </c>
      <c r="K980" s="149">
        <v>0</v>
      </c>
      <c r="L980" s="149">
        <v>0</v>
      </c>
      <c r="M980" s="149">
        <v>0</v>
      </c>
      <c r="N980" s="149">
        <v>0</v>
      </c>
      <c r="O980" s="149">
        <v>0</v>
      </c>
      <c r="P980" s="149">
        <v>0</v>
      </c>
      <c r="Q980" s="199">
        <v>0</v>
      </c>
      <c r="R980" s="199">
        <v>0</v>
      </c>
      <c r="S980" s="149">
        <v>0</v>
      </c>
      <c r="T980" s="149">
        <v>0</v>
      </c>
      <c r="U980" s="149">
        <v>0</v>
      </c>
      <c r="V980" s="149">
        <v>0</v>
      </c>
      <c r="W980" s="149">
        <v>0</v>
      </c>
    </row>
    <row r="981" customHeight="1" spans="1:23">
      <c r="A981" s="150"/>
      <c r="B981" s="150"/>
      <c r="C981" s="150"/>
      <c r="D981" s="150" t="s">
        <v>1662</v>
      </c>
      <c r="E981" s="150" t="s">
        <v>1663</v>
      </c>
      <c r="F981" s="149">
        <v>136.87</v>
      </c>
      <c r="G981" s="149">
        <v>34.71</v>
      </c>
      <c r="H981" s="149">
        <v>88.79</v>
      </c>
      <c r="I981" s="199">
        <v>10.13</v>
      </c>
      <c r="J981" s="199">
        <v>3.24</v>
      </c>
      <c r="K981" s="149">
        <v>0</v>
      </c>
      <c r="L981" s="149">
        <v>0</v>
      </c>
      <c r="M981" s="149">
        <v>0</v>
      </c>
      <c r="N981" s="149">
        <v>0</v>
      </c>
      <c r="O981" s="149">
        <v>0</v>
      </c>
      <c r="P981" s="149">
        <v>0</v>
      </c>
      <c r="Q981" s="199">
        <v>0</v>
      </c>
      <c r="R981" s="199">
        <v>0</v>
      </c>
      <c r="S981" s="149">
        <v>0</v>
      </c>
      <c r="T981" s="149">
        <v>0</v>
      </c>
      <c r="U981" s="149">
        <v>0</v>
      </c>
      <c r="V981" s="149">
        <v>0</v>
      </c>
      <c r="W981" s="149">
        <v>0</v>
      </c>
    </row>
    <row r="982" customHeight="1" spans="1:23">
      <c r="A982" s="150" t="s">
        <v>1844</v>
      </c>
      <c r="B982" s="150" t="s">
        <v>1170</v>
      </c>
      <c r="C982" s="150" t="s">
        <v>1173</v>
      </c>
      <c r="D982" s="150" t="s">
        <v>1666</v>
      </c>
      <c r="E982" s="150" t="s">
        <v>1667</v>
      </c>
      <c r="F982" s="149">
        <v>136.87</v>
      </c>
      <c r="G982" s="149">
        <v>34.71</v>
      </c>
      <c r="H982" s="149">
        <v>88.79</v>
      </c>
      <c r="I982" s="199">
        <v>10.13</v>
      </c>
      <c r="J982" s="199">
        <v>3.24</v>
      </c>
      <c r="K982" s="149">
        <v>0</v>
      </c>
      <c r="L982" s="149">
        <v>0</v>
      </c>
      <c r="M982" s="149">
        <v>0</v>
      </c>
      <c r="N982" s="149">
        <v>0</v>
      </c>
      <c r="O982" s="149">
        <v>0</v>
      </c>
      <c r="P982" s="149">
        <v>0</v>
      </c>
      <c r="Q982" s="199">
        <v>0</v>
      </c>
      <c r="R982" s="199">
        <v>0</v>
      </c>
      <c r="S982" s="149">
        <v>0</v>
      </c>
      <c r="T982" s="149">
        <v>0</v>
      </c>
      <c r="U982" s="149">
        <v>0</v>
      </c>
      <c r="V982" s="149">
        <v>0</v>
      </c>
      <c r="W982" s="149">
        <v>0</v>
      </c>
    </row>
    <row r="983" customHeight="1" spans="1:23">
      <c r="A983" s="150"/>
      <c r="B983" s="150"/>
      <c r="C983" s="150"/>
      <c r="D983" s="150" t="s">
        <v>1201</v>
      </c>
      <c r="E983" s="150" t="s">
        <v>1869</v>
      </c>
      <c r="F983" s="149">
        <v>647.2</v>
      </c>
      <c r="G983" s="149">
        <v>179.19</v>
      </c>
      <c r="H983" s="149">
        <v>405.68</v>
      </c>
      <c r="I983" s="199">
        <v>48.05</v>
      </c>
      <c r="J983" s="199">
        <v>13.68</v>
      </c>
      <c r="K983" s="149">
        <v>0</v>
      </c>
      <c r="L983" s="149">
        <v>0</v>
      </c>
      <c r="M983" s="149">
        <v>0</v>
      </c>
      <c r="N983" s="149">
        <v>0</v>
      </c>
      <c r="O983" s="149">
        <v>0</v>
      </c>
      <c r="P983" s="149">
        <v>0</v>
      </c>
      <c r="Q983" s="199">
        <v>0</v>
      </c>
      <c r="R983" s="199">
        <v>0</v>
      </c>
      <c r="S983" s="149">
        <v>0</v>
      </c>
      <c r="T983" s="149">
        <v>0</v>
      </c>
      <c r="U983" s="149">
        <v>0</v>
      </c>
      <c r="V983" s="149">
        <v>0</v>
      </c>
      <c r="W983" s="149">
        <v>0.6</v>
      </c>
    </row>
    <row r="984" customHeight="1" spans="1:23">
      <c r="A984" s="150"/>
      <c r="B984" s="150"/>
      <c r="C984" s="150"/>
      <c r="D984" s="150" t="s">
        <v>1157</v>
      </c>
      <c r="E984" s="150" t="s">
        <v>1870</v>
      </c>
      <c r="F984" s="149">
        <v>514.68</v>
      </c>
      <c r="G984" s="149">
        <v>145.37</v>
      </c>
      <c r="H984" s="149">
        <v>320.01</v>
      </c>
      <c r="I984" s="199">
        <v>38.26</v>
      </c>
      <c r="J984" s="199">
        <v>10.44</v>
      </c>
      <c r="K984" s="149">
        <v>0</v>
      </c>
      <c r="L984" s="149">
        <v>0</v>
      </c>
      <c r="M984" s="149">
        <v>0</v>
      </c>
      <c r="N984" s="149">
        <v>0</v>
      </c>
      <c r="O984" s="149">
        <v>0</v>
      </c>
      <c r="P984" s="149">
        <v>0</v>
      </c>
      <c r="Q984" s="199">
        <v>0</v>
      </c>
      <c r="R984" s="199">
        <v>0</v>
      </c>
      <c r="S984" s="149">
        <v>0</v>
      </c>
      <c r="T984" s="149">
        <v>0</v>
      </c>
      <c r="U984" s="149">
        <v>0</v>
      </c>
      <c r="V984" s="149">
        <v>0</v>
      </c>
      <c r="W984" s="149">
        <v>0.6</v>
      </c>
    </row>
    <row r="985" customHeight="1" spans="1:23">
      <c r="A985" s="150"/>
      <c r="B985" s="150"/>
      <c r="C985" s="150"/>
      <c r="D985" s="150" t="s">
        <v>1662</v>
      </c>
      <c r="E985" s="150" t="s">
        <v>1663</v>
      </c>
      <c r="F985" s="149">
        <v>514.68</v>
      </c>
      <c r="G985" s="149">
        <v>145.37</v>
      </c>
      <c r="H985" s="149">
        <v>320.01</v>
      </c>
      <c r="I985" s="199">
        <v>38.26</v>
      </c>
      <c r="J985" s="199">
        <v>10.44</v>
      </c>
      <c r="K985" s="149">
        <v>0</v>
      </c>
      <c r="L985" s="149">
        <v>0</v>
      </c>
      <c r="M985" s="149">
        <v>0</v>
      </c>
      <c r="N985" s="149">
        <v>0</v>
      </c>
      <c r="O985" s="149">
        <v>0</v>
      </c>
      <c r="P985" s="149">
        <v>0</v>
      </c>
      <c r="Q985" s="199">
        <v>0</v>
      </c>
      <c r="R985" s="199">
        <v>0</v>
      </c>
      <c r="S985" s="149">
        <v>0</v>
      </c>
      <c r="T985" s="149">
        <v>0</v>
      </c>
      <c r="U985" s="149">
        <v>0</v>
      </c>
      <c r="V985" s="149">
        <v>0</v>
      </c>
      <c r="W985" s="149">
        <v>0.6</v>
      </c>
    </row>
    <row r="986" customHeight="1" spans="1:23">
      <c r="A986" s="150" t="s">
        <v>1844</v>
      </c>
      <c r="B986" s="150" t="s">
        <v>1196</v>
      </c>
      <c r="C986" s="150" t="s">
        <v>1161</v>
      </c>
      <c r="D986" s="150" t="s">
        <v>1664</v>
      </c>
      <c r="E986" s="150" t="s">
        <v>1665</v>
      </c>
      <c r="F986" s="149">
        <v>514.68</v>
      </c>
      <c r="G986" s="149">
        <v>145.37</v>
      </c>
      <c r="H986" s="149">
        <v>320.01</v>
      </c>
      <c r="I986" s="199">
        <v>38.26</v>
      </c>
      <c r="J986" s="199">
        <v>10.44</v>
      </c>
      <c r="K986" s="149">
        <v>0</v>
      </c>
      <c r="L986" s="149">
        <v>0</v>
      </c>
      <c r="M986" s="149">
        <v>0</v>
      </c>
      <c r="N986" s="149">
        <v>0</v>
      </c>
      <c r="O986" s="149">
        <v>0</v>
      </c>
      <c r="P986" s="149">
        <v>0</v>
      </c>
      <c r="Q986" s="199">
        <v>0</v>
      </c>
      <c r="R986" s="199">
        <v>0</v>
      </c>
      <c r="S986" s="149">
        <v>0</v>
      </c>
      <c r="T986" s="149">
        <v>0</v>
      </c>
      <c r="U986" s="149">
        <v>0</v>
      </c>
      <c r="V986" s="149">
        <v>0</v>
      </c>
      <c r="W986" s="149">
        <v>0.6</v>
      </c>
    </row>
    <row r="987" customHeight="1" spans="1:23">
      <c r="A987" s="150"/>
      <c r="B987" s="150"/>
      <c r="C987" s="150"/>
      <c r="D987" s="150" t="s">
        <v>1168</v>
      </c>
      <c r="E987" s="150" t="s">
        <v>1871</v>
      </c>
      <c r="F987" s="149">
        <v>132.52</v>
      </c>
      <c r="G987" s="149">
        <v>33.82</v>
      </c>
      <c r="H987" s="149">
        <v>85.67</v>
      </c>
      <c r="I987" s="199">
        <v>9.79</v>
      </c>
      <c r="J987" s="199">
        <v>3.24</v>
      </c>
      <c r="K987" s="149">
        <v>0</v>
      </c>
      <c r="L987" s="149">
        <v>0</v>
      </c>
      <c r="M987" s="149">
        <v>0</v>
      </c>
      <c r="N987" s="149">
        <v>0</v>
      </c>
      <c r="O987" s="149">
        <v>0</v>
      </c>
      <c r="P987" s="149">
        <v>0</v>
      </c>
      <c r="Q987" s="199">
        <v>0</v>
      </c>
      <c r="R987" s="199">
        <v>0</v>
      </c>
      <c r="S987" s="149">
        <v>0</v>
      </c>
      <c r="T987" s="149">
        <v>0</v>
      </c>
      <c r="U987" s="149">
        <v>0</v>
      </c>
      <c r="V987" s="149">
        <v>0</v>
      </c>
      <c r="W987" s="149">
        <v>0</v>
      </c>
    </row>
    <row r="988" customHeight="1" spans="1:23">
      <c r="A988" s="150"/>
      <c r="B988" s="150"/>
      <c r="C988" s="150"/>
      <c r="D988" s="150" t="s">
        <v>1668</v>
      </c>
      <c r="E988" s="150" t="s">
        <v>1669</v>
      </c>
      <c r="F988" s="149">
        <v>132.52</v>
      </c>
      <c r="G988" s="149">
        <v>33.82</v>
      </c>
      <c r="H988" s="149">
        <v>85.67</v>
      </c>
      <c r="I988" s="199">
        <v>9.79</v>
      </c>
      <c r="J988" s="199">
        <v>3.24</v>
      </c>
      <c r="K988" s="149">
        <v>0</v>
      </c>
      <c r="L988" s="149">
        <v>0</v>
      </c>
      <c r="M988" s="149">
        <v>0</v>
      </c>
      <c r="N988" s="149">
        <v>0</v>
      </c>
      <c r="O988" s="149">
        <v>0</v>
      </c>
      <c r="P988" s="149">
        <v>0</v>
      </c>
      <c r="Q988" s="199">
        <v>0</v>
      </c>
      <c r="R988" s="199">
        <v>0</v>
      </c>
      <c r="S988" s="149">
        <v>0</v>
      </c>
      <c r="T988" s="149">
        <v>0</v>
      </c>
      <c r="U988" s="149">
        <v>0</v>
      </c>
      <c r="V988" s="149">
        <v>0</v>
      </c>
      <c r="W988" s="149">
        <v>0</v>
      </c>
    </row>
    <row r="989" customHeight="1" spans="1:23">
      <c r="A989" s="150" t="s">
        <v>1844</v>
      </c>
      <c r="B989" s="150" t="s">
        <v>1196</v>
      </c>
      <c r="C989" s="150" t="s">
        <v>1170</v>
      </c>
      <c r="D989" s="150" t="s">
        <v>1670</v>
      </c>
      <c r="E989" s="150" t="s">
        <v>1671</v>
      </c>
      <c r="F989" s="149">
        <v>132.52</v>
      </c>
      <c r="G989" s="149">
        <v>33.82</v>
      </c>
      <c r="H989" s="149">
        <v>85.67</v>
      </c>
      <c r="I989" s="199">
        <v>9.79</v>
      </c>
      <c r="J989" s="199">
        <v>3.24</v>
      </c>
      <c r="K989" s="149">
        <v>0</v>
      </c>
      <c r="L989" s="149">
        <v>0</v>
      </c>
      <c r="M989" s="149">
        <v>0</v>
      </c>
      <c r="N989" s="149">
        <v>0</v>
      </c>
      <c r="O989" s="149">
        <v>0</v>
      </c>
      <c r="P989" s="149">
        <v>0</v>
      </c>
      <c r="Q989" s="199">
        <v>0</v>
      </c>
      <c r="R989" s="199">
        <v>0</v>
      </c>
      <c r="S989" s="149">
        <v>0</v>
      </c>
      <c r="T989" s="149">
        <v>0</v>
      </c>
      <c r="U989" s="149">
        <v>0</v>
      </c>
      <c r="V989" s="149">
        <v>0</v>
      </c>
      <c r="W989" s="149">
        <v>0</v>
      </c>
    </row>
    <row r="990" customHeight="1" spans="1:23">
      <c r="A990" s="150"/>
      <c r="B990" s="150"/>
      <c r="C990" s="150"/>
      <c r="D990" s="150" t="s">
        <v>1248</v>
      </c>
      <c r="E990" s="150" t="s">
        <v>1880</v>
      </c>
      <c r="F990" s="149">
        <v>564.59</v>
      </c>
      <c r="G990" s="149">
        <v>150.41</v>
      </c>
      <c r="H990" s="149">
        <v>359.54</v>
      </c>
      <c r="I990" s="199">
        <v>41.92</v>
      </c>
      <c r="J990" s="199">
        <v>11.52</v>
      </c>
      <c r="K990" s="149">
        <v>0</v>
      </c>
      <c r="L990" s="149">
        <v>0</v>
      </c>
      <c r="M990" s="149">
        <v>0</v>
      </c>
      <c r="N990" s="149">
        <v>0</v>
      </c>
      <c r="O990" s="149">
        <v>0</v>
      </c>
      <c r="P990" s="149">
        <v>0</v>
      </c>
      <c r="Q990" s="199">
        <v>0</v>
      </c>
      <c r="R990" s="199">
        <v>0</v>
      </c>
      <c r="S990" s="149">
        <v>0</v>
      </c>
      <c r="T990" s="149">
        <v>0</v>
      </c>
      <c r="U990" s="149">
        <v>0</v>
      </c>
      <c r="V990" s="149">
        <v>0</v>
      </c>
      <c r="W990" s="149">
        <v>1.2</v>
      </c>
    </row>
    <row r="991" customHeight="1" spans="1:23">
      <c r="A991" s="150"/>
      <c r="B991" s="150"/>
      <c r="C991" s="150"/>
      <c r="D991" s="150" t="s">
        <v>1157</v>
      </c>
      <c r="E991" s="150" t="s">
        <v>1881</v>
      </c>
      <c r="F991" s="149">
        <v>564.59</v>
      </c>
      <c r="G991" s="149">
        <v>150.41</v>
      </c>
      <c r="H991" s="149">
        <v>359.54</v>
      </c>
      <c r="I991" s="199">
        <v>41.92</v>
      </c>
      <c r="J991" s="199">
        <v>11.52</v>
      </c>
      <c r="K991" s="149">
        <v>0</v>
      </c>
      <c r="L991" s="149">
        <v>0</v>
      </c>
      <c r="M991" s="149">
        <v>0</v>
      </c>
      <c r="N991" s="149">
        <v>0</v>
      </c>
      <c r="O991" s="149">
        <v>0</v>
      </c>
      <c r="P991" s="149">
        <v>0</v>
      </c>
      <c r="Q991" s="199">
        <v>0</v>
      </c>
      <c r="R991" s="199">
        <v>0</v>
      </c>
      <c r="S991" s="149">
        <v>0</v>
      </c>
      <c r="T991" s="149">
        <v>0</v>
      </c>
      <c r="U991" s="149">
        <v>0</v>
      </c>
      <c r="V991" s="149">
        <v>0</v>
      </c>
      <c r="W991" s="149">
        <v>1.2</v>
      </c>
    </row>
    <row r="992" customHeight="1" spans="1:23">
      <c r="A992" s="150"/>
      <c r="B992" s="150"/>
      <c r="C992" s="150"/>
      <c r="D992" s="150" t="s">
        <v>1630</v>
      </c>
      <c r="E992" s="150" t="s">
        <v>1631</v>
      </c>
      <c r="F992" s="149">
        <v>564.59</v>
      </c>
      <c r="G992" s="149">
        <v>150.41</v>
      </c>
      <c r="H992" s="149">
        <v>359.54</v>
      </c>
      <c r="I992" s="199">
        <v>41.92</v>
      </c>
      <c r="J992" s="199">
        <v>11.52</v>
      </c>
      <c r="K992" s="149">
        <v>0</v>
      </c>
      <c r="L992" s="149">
        <v>0</v>
      </c>
      <c r="M992" s="149">
        <v>0</v>
      </c>
      <c r="N992" s="149">
        <v>0</v>
      </c>
      <c r="O992" s="149">
        <v>0</v>
      </c>
      <c r="P992" s="149">
        <v>0</v>
      </c>
      <c r="Q992" s="199">
        <v>0</v>
      </c>
      <c r="R992" s="199">
        <v>0</v>
      </c>
      <c r="S992" s="149">
        <v>0</v>
      </c>
      <c r="T992" s="149">
        <v>0</v>
      </c>
      <c r="U992" s="149">
        <v>0</v>
      </c>
      <c r="V992" s="149">
        <v>0</v>
      </c>
      <c r="W992" s="149">
        <v>1.2</v>
      </c>
    </row>
    <row r="993" customHeight="1" spans="1:23">
      <c r="A993" s="150" t="s">
        <v>1844</v>
      </c>
      <c r="B993" s="150" t="s">
        <v>1176</v>
      </c>
      <c r="C993" s="150" t="s">
        <v>1161</v>
      </c>
      <c r="D993" s="150" t="s">
        <v>1632</v>
      </c>
      <c r="E993" s="150" t="s">
        <v>1633</v>
      </c>
      <c r="F993" s="149">
        <v>564.59</v>
      </c>
      <c r="G993" s="149">
        <v>150.41</v>
      </c>
      <c r="H993" s="149">
        <v>359.54</v>
      </c>
      <c r="I993" s="199">
        <v>41.92</v>
      </c>
      <c r="J993" s="199">
        <v>11.52</v>
      </c>
      <c r="K993" s="149">
        <v>0</v>
      </c>
      <c r="L993" s="149">
        <v>0</v>
      </c>
      <c r="M993" s="149">
        <v>0</v>
      </c>
      <c r="N993" s="149">
        <v>0</v>
      </c>
      <c r="O993" s="149">
        <v>0</v>
      </c>
      <c r="P993" s="149">
        <v>0</v>
      </c>
      <c r="Q993" s="199">
        <v>0</v>
      </c>
      <c r="R993" s="199">
        <v>0</v>
      </c>
      <c r="S993" s="149">
        <v>0</v>
      </c>
      <c r="T993" s="149">
        <v>0</v>
      </c>
      <c r="U993" s="149">
        <v>0</v>
      </c>
      <c r="V993" s="149">
        <v>0</v>
      </c>
      <c r="W993" s="149">
        <v>1.2</v>
      </c>
    </row>
    <row r="994" customHeight="1" spans="1:23">
      <c r="A994" s="150"/>
      <c r="B994" s="150"/>
      <c r="C994" s="150"/>
      <c r="D994" s="150" t="s">
        <v>1886</v>
      </c>
      <c r="E994" s="150" t="s">
        <v>1887</v>
      </c>
      <c r="F994" s="149">
        <v>1409.5</v>
      </c>
      <c r="G994" s="149">
        <v>367.4</v>
      </c>
      <c r="H994" s="149">
        <v>896.02</v>
      </c>
      <c r="I994" s="199">
        <v>103.59</v>
      </c>
      <c r="J994" s="199">
        <v>30.24</v>
      </c>
      <c r="K994" s="149">
        <v>0</v>
      </c>
      <c r="L994" s="149">
        <v>0</v>
      </c>
      <c r="M994" s="149">
        <v>0</v>
      </c>
      <c r="N994" s="149">
        <v>0</v>
      </c>
      <c r="O994" s="149">
        <v>0</v>
      </c>
      <c r="P994" s="149">
        <v>0</v>
      </c>
      <c r="Q994" s="199">
        <v>0</v>
      </c>
      <c r="R994" s="199">
        <v>0</v>
      </c>
      <c r="S994" s="149">
        <v>0</v>
      </c>
      <c r="T994" s="149">
        <v>0</v>
      </c>
      <c r="U994" s="149">
        <v>0</v>
      </c>
      <c r="V994" s="149">
        <v>0</v>
      </c>
      <c r="W994" s="149">
        <v>12.25</v>
      </c>
    </row>
    <row r="995" customHeight="1" spans="1:23">
      <c r="A995" s="150"/>
      <c r="B995" s="150"/>
      <c r="C995" s="150"/>
      <c r="D995" s="150" t="s">
        <v>1155</v>
      </c>
      <c r="E995" s="150" t="s">
        <v>1888</v>
      </c>
      <c r="F995" s="149">
        <v>1409.5</v>
      </c>
      <c r="G995" s="149">
        <v>367.4</v>
      </c>
      <c r="H995" s="149">
        <v>896.02</v>
      </c>
      <c r="I995" s="199">
        <v>103.59</v>
      </c>
      <c r="J995" s="199">
        <v>30.24</v>
      </c>
      <c r="K995" s="149">
        <v>0</v>
      </c>
      <c r="L995" s="149">
        <v>0</v>
      </c>
      <c r="M995" s="149">
        <v>0</v>
      </c>
      <c r="N995" s="149">
        <v>0</v>
      </c>
      <c r="O995" s="149">
        <v>0</v>
      </c>
      <c r="P995" s="149">
        <v>0</v>
      </c>
      <c r="Q995" s="199">
        <v>0</v>
      </c>
      <c r="R995" s="199">
        <v>0</v>
      </c>
      <c r="S995" s="149">
        <v>0</v>
      </c>
      <c r="T995" s="149">
        <v>0</v>
      </c>
      <c r="U995" s="149">
        <v>0</v>
      </c>
      <c r="V995" s="149">
        <v>0</v>
      </c>
      <c r="W995" s="149">
        <v>12.25</v>
      </c>
    </row>
    <row r="996" customHeight="1" spans="1:23">
      <c r="A996" s="150"/>
      <c r="B996" s="150"/>
      <c r="C996" s="150"/>
      <c r="D996" s="150" t="s">
        <v>1157</v>
      </c>
      <c r="E996" s="150" t="s">
        <v>1889</v>
      </c>
      <c r="F996" s="149">
        <v>1409.5</v>
      </c>
      <c r="G996" s="149">
        <v>367.4</v>
      </c>
      <c r="H996" s="149">
        <v>896.02</v>
      </c>
      <c r="I996" s="199">
        <v>103.59</v>
      </c>
      <c r="J996" s="199">
        <v>30.24</v>
      </c>
      <c r="K996" s="149">
        <v>0</v>
      </c>
      <c r="L996" s="149">
        <v>0</v>
      </c>
      <c r="M996" s="149">
        <v>0</v>
      </c>
      <c r="N996" s="149">
        <v>0</v>
      </c>
      <c r="O996" s="149">
        <v>0</v>
      </c>
      <c r="P996" s="149">
        <v>0</v>
      </c>
      <c r="Q996" s="199">
        <v>0</v>
      </c>
      <c r="R996" s="199">
        <v>0</v>
      </c>
      <c r="S996" s="149">
        <v>0</v>
      </c>
      <c r="T996" s="149">
        <v>0</v>
      </c>
      <c r="U996" s="149">
        <v>0</v>
      </c>
      <c r="V996" s="149">
        <v>0</v>
      </c>
      <c r="W996" s="149">
        <v>12.25</v>
      </c>
    </row>
    <row r="997" customHeight="1" spans="1:23">
      <c r="A997" s="150"/>
      <c r="B997" s="150"/>
      <c r="C997" s="150"/>
      <c r="D997" s="150" t="s">
        <v>1754</v>
      </c>
      <c r="E997" s="150" t="s">
        <v>1755</v>
      </c>
      <c r="F997" s="149">
        <v>534.58</v>
      </c>
      <c r="G997" s="149">
        <v>139.12</v>
      </c>
      <c r="H997" s="149">
        <v>334.02</v>
      </c>
      <c r="I997" s="199">
        <v>38.75</v>
      </c>
      <c r="J997" s="199">
        <v>10.44</v>
      </c>
      <c r="K997" s="149">
        <v>0</v>
      </c>
      <c r="L997" s="149">
        <v>0</v>
      </c>
      <c r="M997" s="149">
        <v>0</v>
      </c>
      <c r="N997" s="149">
        <v>0</v>
      </c>
      <c r="O997" s="149">
        <v>0</v>
      </c>
      <c r="P997" s="149">
        <v>0</v>
      </c>
      <c r="Q997" s="199">
        <v>0</v>
      </c>
      <c r="R997" s="199">
        <v>0</v>
      </c>
      <c r="S997" s="149">
        <v>0</v>
      </c>
      <c r="T997" s="149">
        <v>0</v>
      </c>
      <c r="U997" s="149">
        <v>0</v>
      </c>
      <c r="V997" s="149">
        <v>0</v>
      </c>
      <c r="W997" s="149">
        <v>12.25</v>
      </c>
    </row>
    <row r="998" customHeight="1" spans="1:23">
      <c r="A998" s="150" t="s">
        <v>1886</v>
      </c>
      <c r="B998" s="150" t="s">
        <v>1161</v>
      </c>
      <c r="C998" s="150" t="s">
        <v>1161</v>
      </c>
      <c r="D998" s="150" t="s">
        <v>1756</v>
      </c>
      <c r="E998" s="150" t="s">
        <v>1757</v>
      </c>
      <c r="F998" s="149">
        <v>534.58</v>
      </c>
      <c r="G998" s="149">
        <v>139.12</v>
      </c>
      <c r="H998" s="149">
        <v>334.02</v>
      </c>
      <c r="I998" s="199">
        <v>38.75</v>
      </c>
      <c r="J998" s="199">
        <v>10.44</v>
      </c>
      <c r="K998" s="149">
        <v>0</v>
      </c>
      <c r="L998" s="149">
        <v>0</v>
      </c>
      <c r="M998" s="149">
        <v>0</v>
      </c>
      <c r="N998" s="149">
        <v>0</v>
      </c>
      <c r="O998" s="149">
        <v>0</v>
      </c>
      <c r="P998" s="149">
        <v>0</v>
      </c>
      <c r="Q998" s="199">
        <v>0</v>
      </c>
      <c r="R998" s="199">
        <v>0</v>
      </c>
      <c r="S998" s="149">
        <v>0</v>
      </c>
      <c r="T998" s="149">
        <v>0</v>
      </c>
      <c r="U998" s="149">
        <v>0</v>
      </c>
      <c r="V998" s="149">
        <v>0</v>
      </c>
      <c r="W998" s="149">
        <v>12.25</v>
      </c>
    </row>
    <row r="999" customHeight="1" spans="1:23">
      <c r="A999" s="150"/>
      <c r="B999" s="150"/>
      <c r="C999" s="150"/>
      <c r="D999" s="150" t="s">
        <v>1762</v>
      </c>
      <c r="E999" s="150" t="s">
        <v>1763</v>
      </c>
      <c r="F999" s="149">
        <v>238.91</v>
      </c>
      <c r="G999" s="149">
        <v>61.02</v>
      </c>
      <c r="H999" s="149">
        <v>154.47</v>
      </c>
      <c r="I999" s="199">
        <v>17.66</v>
      </c>
      <c r="J999" s="199">
        <v>5.76</v>
      </c>
      <c r="K999" s="149">
        <v>0</v>
      </c>
      <c r="L999" s="149">
        <v>0</v>
      </c>
      <c r="M999" s="149">
        <v>0</v>
      </c>
      <c r="N999" s="149">
        <v>0</v>
      </c>
      <c r="O999" s="149">
        <v>0</v>
      </c>
      <c r="P999" s="149">
        <v>0</v>
      </c>
      <c r="Q999" s="199">
        <v>0</v>
      </c>
      <c r="R999" s="199">
        <v>0</v>
      </c>
      <c r="S999" s="149">
        <v>0</v>
      </c>
      <c r="T999" s="149">
        <v>0</v>
      </c>
      <c r="U999" s="149">
        <v>0</v>
      </c>
      <c r="V999" s="149">
        <v>0</v>
      </c>
      <c r="W999" s="149">
        <v>0</v>
      </c>
    </row>
    <row r="1000" customHeight="1" spans="1:23">
      <c r="A1000" s="150" t="s">
        <v>1886</v>
      </c>
      <c r="B1000" s="150" t="s">
        <v>1161</v>
      </c>
      <c r="C1000" s="150" t="s">
        <v>1161</v>
      </c>
      <c r="D1000" s="150" t="s">
        <v>1764</v>
      </c>
      <c r="E1000" s="150" t="s">
        <v>1765</v>
      </c>
      <c r="F1000" s="149">
        <v>238.91</v>
      </c>
      <c r="G1000" s="149">
        <v>61.02</v>
      </c>
      <c r="H1000" s="149">
        <v>154.47</v>
      </c>
      <c r="I1000" s="199">
        <v>17.66</v>
      </c>
      <c r="J1000" s="199">
        <v>5.76</v>
      </c>
      <c r="K1000" s="149">
        <v>0</v>
      </c>
      <c r="L1000" s="149">
        <v>0</v>
      </c>
      <c r="M1000" s="149">
        <v>0</v>
      </c>
      <c r="N1000" s="149">
        <v>0</v>
      </c>
      <c r="O1000" s="149">
        <v>0</v>
      </c>
      <c r="P1000" s="149">
        <v>0</v>
      </c>
      <c r="Q1000" s="199">
        <v>0</v>
      </c>
      <c r="R1000" s="199">
        <v>0</v>
      </c>
      <c r="S1000" s="149">
        <v>0</v>
      </c>
      <c r="T1000" s="149">
        <v>0</v>
      </c>
      <c r="U1000" s="149">
        <v>0</v>
      </c>
      <c r="V1000" s="149">
        <v>0</v>
      </c>
      <c r="W1000" s="149">
        <v>0</v>
      </c>
    </row>
    <row r="1001" customHeight="1" spans="1:23">
      <c r="A1001" s="150"/>
      <c r="B1001" s="150"/>
      <c r="C1001" s="150"/>
      <c r="D1001" s="150" t="s">
        <v>1766</v>
      </c>
      <c r="E1001" s="150" t="s">
        <v>1767</v>
      </c>
      <c r="F1001" s="149">
        <v>636.01</v>
      </c>
      <c r="G1001" s="149">
        <v>167.26</v>
      </c>
      <c r="H1001" s="149">
        <v>407.53</v>
      </c>
      <c r="I1001" s="199">
        <v>47.18</v>
      </c>
      <c r="J1001" s="199">
        <v>14.04</v>
      </c>
      <c r="K1001" s="149">
        <v>0</v>
      </c>
      <c r="L1001" s="149">
        <v>0</v>
      </c>
      <c r="M1001" s="149">
        <v>0</v>
      </c>
      <c r="N1001" s="149">
        <v>0</v>
      </c>
      <c r="O1001" s="149">
        <v>0</v>
      </c>
      <c r="P1001" s="149">
        <v>0</v>
      </c>
      <c r="Q1001" s="199">
        <v>0</v>
      </c>
      <c r="R1001" s="199">
        <v>0</v>
      </c>
      <c r="S1001" s="149">
        <v>0</v>
      </c>
      <c r="T1001" s="149">
        <v>0</v>
      </c>
      <c r="U1001" s="149">
        <v>0</v>
      </c>
      <c r="V1001" s="149">
        <v>0</v>
      </c>
      <c r="W1001" s="149">
        <v>0</v>
      </c>
    </row>
    <row r="1002" customHeight="1" spans="1:23">
      <c r="A1002" s="150" t="s">
        <v>1886</v>
      </c>
      <c r="B1002" s="150" t="s">
        <v>1161</v>
      </c>
      <c r="C1002" s="150" t="s">
        <v>1161</v>
      </c>
      <c r="D1002" s="150" t="s">
        <v>1768</v>
      </c>
      <c r="E1002" s="150" t="s">
        <v>1769</v>
      </c>
      <c r="F1002" s="149">
        <v>636.01</v>
      </c>
      <c r="G1002" s="149">
        <v>167.26</v>
      </c>
      <c r="H1002" s="149">
        <v>407.53</v>
      </c>
      <c r="I1002" s="199">
        <v>47.18</v>
      </c>
      <c r="J1002" s="199">
        <v>14.04</v>
      </c>
      <c r="K1002" s="149">
        <v>0</v>
      </c>
      <c r="L1002" s="149">
        <v>0</v>
      </c>
      <c r="M1002" s="149">
        <v>0</v>
      </c>
      <c r="N1002" s="149">
        <v>0</v>
      </c>
      <c r="O1002" s="149">
        <v>0</v>
      </c>
      <c r="P1002" s="149">
        <v>0</v>
      </c>
      <c r="Q1002" s="199">
        <v>0</v>
      </c>
      <c r="R1002" s="199">
        <v>0</v>
      </c>
      <c r="S1002" s="149">
        <v>0</v>
      </c>
      <c r="T1002" s="149">
        <v>0</v>
      </c>
      <c r="U1002" s="149">
        <v>0</v>
      </c>
      <c r="V1002" s="149">
        <v>0</v>
      </c>
      <c r="W1002" s="149">
        <v>0</v>
      </c>
    </row>
    <row r="1003" customHeight="1" spans="1:23">
      <c r="A1003" s="150"/>
      <c r="B1003" s="150"/>
      <c r="C1003" s="150"/>
      <c r="D1003" s="150" t="s">
        <v>1895</v>
      </c>
      <c r="E1003" s="150" t="s">
        <v>1896</v>
      </c>
      <c r="F1003" s="149">
        <v>1944.97</v>
      </c>
      <c r="G1003" s="149">
        <v>514.81</v>
      </c>
      <c r="H1003" s="149">
        <v>1240.45</v>
      </c>
      <c r="I1003" s="199">
        <v>144.23</v>
      </c>
      <c r="J1003" s="199">
        <v>40.68</v>
      </c>
      <c r="K1003" s="149">
        <v>0</v>
      </c>
      <c r="L1003" s="149">
        <v>0</v>
      </c>
      <c r="M1003" s="149">
        <v>0</v>
      </c>
      <c r="N1003" s="149">
        <v>0</v>
      </c>
      <c r="O1003" s="149">
        <v>0</v>
      </c>
      <c r="P1003" s="149">
        <v>0</v>
      </c>
      <c r="Q1003" s="199">
        <v>0</v>
      </c>
      <c r="R1003" s="199">
        <v>0</v>
      </c>
      <c r="S1003" s="149">
        <v>0</v>
      </c>
      <c r="T1003" s="149">
        <v>0</v>
      </c>
      <c r="U1003" s="149">
        <v>0</v>
      </c>
      <c r="V1003" s="149">
        <v>0</v>
      </c>
      <c r="W1003" s="149">
        <v>4.8</v>
      </c>
    </row>
    <row r="1004" customHeight="1" spans="1:23">
      <c r="A1004" s="150"/>
      <c r="B1004" s="150"/>
      <c r="C1004" s="150"/>
      <c r="D1004" s="150" t="s">
        <v>1201</v>
      </c>
      <c r="E1004" s="150" t="s">
        <v>1897</v>
      </c>
      <c r="F1004" s="149">
        <v>1085.05</v>
      </c>
      <c r="G1004" s="149">
        <v>284.55</v>
      </c>
      <c r="H1004" s="149">
        <v>693.67</v>
      </c>
      <c r="I1004" s="199">
        <v>80.31</v>
      </c>
      <c r="J1004" s="199">
        <v>24.12</v>
      </c>
      <c r="K1004" s="149">
        <v>0</v>
      </c>
      <c r="L1004" s="149">
        <v>0</v>
      </c>
      <c r="M1004" s="149">
        <v>0</v>
      </c>
      <c r="N1004" s="149">
        <v>0</v>
      </c>
      <c r="O1004" s="149">
        <v>0</v>
      </c>
      <c r="P1004" s="149">
        <v>0</v>
      </c>
      <c r="Q1004" s="199">
        <v>0</v>
      </c>
      <c r="R1004" s="199">
        <v>0</v>
      </c>
      <c r="S1004" s="149">
        <v>0</v>
      </c>
      <c r="T1004" s="149">
        <v>0</v>
      </c>
      <c r="U1004" s="149">
        <v>0</v>
      </c>
      <c r="V1004" s="149">
        <v>0</v>
      </c>
      <c r="W1004" s="149">
        <v>2.4</v>
      </c>
    </row>
    <row r="1005" customHeight="1" spans="1:23">
      <c r="A1005" s="150"/>
      <c r="B1005" s="150"/>
      <c r="C1005" s="150"/>
      <c r="D1005" s="150" t="s">
        <v>1157</v>
      </c>
      <c r="E1005" s="150" t="s">
        <v>1898</v>
      </c>
      <c r="F1005" s="149">
        <v>1085.05</v>
      </c>
      <c r="G1005" s="149">
        <v>284.55</v>
      </c>
      <c r="H1005" s="149">
        <v>693.67</v>
      </c>
      <c r="I1005" s="199">
        <v>80.31</v>
      </c>
      <c r="J1005" s="199">
        <v>24.12</v>
      </c>
      <c r="K1005" s="149">
        <v>0</v>
      </c>
      <c r="L1005" s="149">
        <v>0</v>
      </c>
      <c r="M1005" s="149">
        <v>0</v>
      </c>
      <c r="N1005" s="149">
        <v>0</v>
      </c>
      <c r="O1005" s="149">
        <v>0</v>
      </c>
      <c r="P1005" s="149">
        <v>0</v>
      </c>
      <c r="Q1005" s="199">
        <v>0</v>
      </c>
      <c r="R1005" s="199">
        <v>0</v>
      </c>
      <c r="S1005" s="149">
        <v>0</v>
      </c>
      <c r="T1005" s="149">
        <v>0</v>
      </c>
      <c r="U1005" s="149">
        <v>0</v>
      </c>
      <c r="V1005" s="149">
        <v>0</v>
      </c>
      <c r="W1005" s="149">
        <v>2.4</v>
      </c>
    </row>
    <row r="1006" customHeight="1" spans="1:23">
      <c r="A1006" s="150"/>
      <c r="B1006" s="150"/>
      <c r="C1006" s="150"/>
      <c r="D1006" s="150" t="s">
        <v>1450</v>
      </c>
      <c r="E1006" s="150" t="s">
        <v>1451</v>
      </c>
      <c r="F1006" s="149">
        <v>1085.05</v>
      </c>
      <c r="G1006" s="149">
        <v>284.55</v>
      </c>
      <c r="H1006" s="149">
        <v>693.67</v>
      </c>
      <c r="I1006" s="199">
        <v>80.31</v>
      </c>
      <c r="J1006" s="199">
        <v>24.12</v>
      </c>
      <c r="K1006" s="149">
        <v>0</v>
      </c>
      <c r="L1006" s="149">
        <v>0</v>
      </c>
      <c r="M1006" s="149">
        <v>0</v>
      </c>
      <c r="N1006" s="149">
        <v>0</v>
      </c>
      <c r="O1006" s="149">
        <v>0</v>
      </c>
      <c r="P1006" s="149">
        <v>0</v>
      </c>
      <c r="Q1006" s="199">
        <v>0</v>
      </c>
      <c r="R1006" s="199">
        <v>0</v>
      </c>
      <c r="S1006" s="149">
        <v>0</v>
      </c>
      <c r="T1006" s="149">
        <v>0</v>
      </c>
      <c r="U1006" s="149">
        <v>0</v>
      </c>
      <c r="V1006" s="149">
        <v>0</v>
      </c>
      <c r="W1006" s="149">
        <v>2.4</v>
      </c>
    </row>
    <row r="1007" customHeight="1" spans="1:23">
      <c r="A1007" s="150" t="s">
        <v>1895</v>
      </c>
      <c r="B1007" s="150" t="s">
        <v>1196</v>
      </c>
      <c r="C1007" s="150" t="s">
        <v>1161</v>
      </c>
      <c r="D1007" s="150" t="s">
        <v>1452</v>
      </c>
      <c r="E1007" s="150" t="s">
        <v>1453</v>
      </c>
      <c r="F1007" s="149">
        <v>1085.05</v>
      </c>
      <c r="G1007" s="149">
        <v>284.55</v>
      </c>
      <c r="H1007" s="149">
        <v>693.67</v>
      </c>
      <c r="I1007" s="199">
        <v>80.31</v>
      </c>
      <c r="J1007" s="199">
        <v>24.12</v>
      </c>
      <c r="K1007" s="149">
        <v>0</v>
      </c>
      <c r="L1007" s="149">
        <v>0</v>
      </c>
      <c r="M1007" s="149">
        <v>0</v>
      </c>
      <c r="N1007" s="149">
        <v>0</v>
      </c>
      <c r="O1007" s="149">
        <v>0</v>
      </c>
      <c r="P1007" s="149">
        <v>0</v>
      </c>
      <c r="Q1007" s="199">
        <v>0</v>
      </c>
      <c r="R1007" s="199">
        <v>0</v>
      </c>
      <c r="S1007" s="149">
        <v>0</v>
      </c>
      <c r="T1007" s="149">
        <v>0</v>
      </c>
      <c r="U1007" s="149">
        <v>0</v>
      </c>
      <c r="V1007" s="149">
        <v>0</v>
      </c>
      <c r="W1007" s="149">
        <v>2.4</v>
      </c>
    </row>
    <row r="1008" customHeight="1" spans="1:23">
      <c r="A1008" s="150"/>
      <c r="B1008" s="150"/>
      <c r="C1008" s="150"/>
      <c r="D1008" s="150" t="s">
        <v>1248</v>
      </c>
      <c r="E1008" s="150" t="s">
        <v>1899</v>
      </c>
      <c r="F1008" s="149">
        <v>357.87</v>
      </c>
      <c r="G1008" s="149">
        <v>96.57</v>
      </c>
      <c r="H1008" s="149">
        <v>226.12</v>
      </c>
      <c r="I1008" s="199">
        <v>26.54</v>
      </c>
      <c r="J1008" s="199">
        <v>6.84</v>
      </c>
      <c r="K1008" s="149">
        <v>0</v>
      </c>
      <c r="L1008" s="149">
        <v>0</v>
      </c>
      <c r="M1008" s="149">
        <v>0</v>
      </c>
      <c r="N1008" s="149">
        <v>0</v>
      </c>
      <c r="O1008" s="149">
        <v>0</v>
      </c>
      <c r="P1008" s="149">
        <v>0</v>
      </c>
      <c r="Q1008" s="199">
        <v>0</v>
      </c>
      <c r="R1008" s="199">
        <v>0</v>
      </c>
      <c r="S1008" s="149">
        <v>0</v>
      </c>
      <c r="T1008" s="149">
        <v>0</v>
      </c>
      <c r="U1008" s="149">
        <v>0</v>
      </c>
      <c r="V1008" s="149">
        <v>0</v>
      </c>
      <c r="W1008" s="149">
        <v>1.8</v>
      </c>
    </row>
    <row r="1009" customHeight="1" spans="1:23">
      <c r="A1009" s="150"/>
      <c r="B1009" s="150"/>
      <c r="C1009" s="150"/>
      <c r="D1009" s="150" t="s">
        <v>1157</v>
      </c>
      <c r="E1009" s="150" t="s">
        <v>1900</v>
      </c>
      <c r="F1009" s="149">
        <v>357.87</v>
      </c>
      <c r="G1009" s="149">
        <v>96.57</v>
      </c>
      <c r="H1009" s="149">
        <v>226.12</v>
      </c>
      <c r="I1009" s="199">
        <v>26.54</v>
      </c>
      <c r="J1009" s="199">
        <v>6.84</v>
      </c>
      <c r="K1009" s="149">
        <v>0</v>
      </c>
      <c r="L1009" s="149">
        <v>0</v>
      </c>
      <c r="M1009" s="149">
        <v>0</v>
      </c>
      <c r="N1009" s="149">
        <v>0</v>
      </c>
      <c r="O1009" s="149">
        <v>0</v>
      </c>
      <c r="P1009" s="149">
        <v>0</v>
      </c>
      <c r="Q1009" s="199">
        <v>0</v>
      </c>
      <c r="R1009" s="199">
        <v>0</v>
      </c>
      <c r="S1009" s="149">
        <v>0</v>
      </c>
      <c r="T1009" s="149">
        <v>0</v>
      </c>
      <c r="U1009" s="149">
        <v>0</v>
      </c>
      <c r="V1009" s="149">
        <v>0</v>
      </c>
      <c r="W1009" s="149">
        <v>1.8</v>
      </c>
    </row>
    <row r="1010" customHeight="1" spans="1:23">
      <c r="A1010" s="150"/>
      <c r="B1010" s="150"/>
      <c r="C1010" s="150"/>
      <c r="D1010" s="150" t="s">
        <v>1712</v>
      </c>
      <c r="E1010" s="150" t="s">
        <v>1713</v>
      </c>
      <c r="F1010" s="149">
        <v>357.87</v>
      </c>
      <c r="G1010" s="149">
        <v>96.57</v>
      </c>
      <c r="H1010" s="149">
        <v>226.12</v>
      </c>
      <c r="I1010" s="199">
        <v>26.54</v>
      </c>
      <c r="J1010" s="199">
        <v>6.84</v>
      </c>
      <c r="K1010" s="149">
        <v>0</v>
      </c>
      <c r="L1010" s="149">
        <v>0</v>
      </c>
      <c r="M1010" s="149">
        <v>0</v>
      </c>
      <c r="N1010" s="149">
        <v>0</v>
      </c>
      <c r="O1010" s="149">
        <v>0</v>
      </c>
      <c r="P1010" s="149">
        <v>0</v>
      </c>
      <c r="Q1010" s="199">
        <v>0</v>
      </c>
      <c r="R1010" s="199">
        <v>0</v>
      </c>
      <c r="S1010" s="149">
        <v>0</v>
      </c>
      <c r="T1010" s="149">
        <v>0</v>
      </c>
      <c r="U1010" s="149">
        <v>0</v>
      </c>
      <c r="V1010" s="149">
        <v>0</v>
      </c>
      <c r="W1010" s="149">
        <v>1.8</v>
      </c>
    </row>
    <row r="1011" customHeight="1" spans="1:23">
      <c r="A1011" s="150" t="s">
        <v>1895</v>
      </c>
      <c r="B1011" s="150" t="s">
        <v>1176</v>
      </c>
      <c r="C1011" s="150" t="s">
        <v>1161</v>
      </c>
      <c r="D1011" s="150" t="s">
        <v>1714</v>
      </c>
      <c r="E1011" s="150" t="s">
        <v>1715</v>
      </c>
      <c r="F1011" s="149">
        <v>357.87</v>
      </c>
      <c r="G1011" s="149">
        <v>96.57</v>
      </c>
      <c r="H1011" s="149">
        <v>226.12</v>
      </c>
      <c r="I1011" s="199">
        <v>26.54</v>
      </c>
      <c r="J1011" s="199">
        <v>6.84</v>
      </c>
      <c r="K1011" s="149">
        <v>0</v>
      </c>
      <c r="L1011" s="149">
        <v>0</v>
      </c>
      <c r="M1011" s="149">
        <v>0</v>
      </c>
      <c r="N1011" s="149">
        <v>0</v>
      </c>
      <c r="O1011" s="149">
        <v>0</v>
      </c>
      <c r="P1011" s="149">
        <v>0</v>
      </c>
      <c r="Q1011" s="199">
        <v>0</v>
      </c>
      <c r="R1011" s="199">
        <v>0</v>
      </c>
      <c r="S1011" s="149">
        <v>0</v>
      </c>
      <c r="T1011" s="149">
        <v>0</v>
      </c>
      <c r="U1011" s="149">
        <v>0</v>
      </c>
      <c r="V1011" s="149">
        <v>0</v>
      </c>
      <c r="W1011" s="149">
        <v>1.8</v>
      </c>
    </row>
    <row r="1012" customHeight="1" spans="1:23">
      <c r="A1012" s="150"/>
      <c r="B1012" s="150"/>
      <c r="C1012" s="150"/>
      <c r="D1012" s="150" t="s">
        <v>1273</v>
      </c>
      <c r="E1012" s="150" t="s">
        <v>1907</v>
      </c>
      <c r="F1012" s="149">
        <v>502.05</v>
      </c>
      <c r="G1012" s="149">
        <v>133.69</v>
      </c>
      <c r="H1012" s="149">
        <v>320.66</v>
      </c>
      <c r="I1012" s="199">
        <v>37.38</v>
      </c>
      <c r="J1012" s="199">
        <v>9.72</v>
      </c>
      <c r="K1012" s="149">
        <v>0</v>
      </c>
      <c r="L1012" s="149">
        <v>0</v>
      </c>
      <c r="M1012" s="149">
        <v>0</v>
      </c>
      <c r="N1012" s="149">
        <v>0</v>
      </c>
      <c r="O1012" s="149">
        <v>0</v>
      </c>
      <c r="P1012" s="149">
        <v>0</v>
      </c>
      <c r="Q1012" s="199">
        <v>0</v>
      </c>
      <c r="R1012" s="199">
        <v>0</v>
      </c>
      <c r="S1012" s="149">
        <v>0</v>
      </c>
      <c r="T1012" s="149">
        <v>0</v>
      </c>
      <c r="U1012" s="149">
        <v>0</v>
      </c>
      <c r="V1012" s="149">
        <v>0</v>
      </c>
      <c r="W1012" s="149">
        <v>0.6</v>
      </c>
    </row>
    <row r="1013" customHeight="1" spans="1:23">
      <c r="A1013" s="150"/>
      <c r="B1013" s="150"/>
      <c r="C1013" s="150"/>
      <c r="D1013" s="150" t="s">
        <v>1157</v>
      </c>
      <c r="E1013" s="150" t="s">
        <v>1908</v>
      </c>
      <c r="F1013" s="149">
        <v>502.05</v>
      </c>
      <c r="G1013" s="149">
        <v>133.69</v>
      </c>
      <c r="H1013" s="149">
        <v>320.66</v>
      </c>
      <c r="I1013" s="199">
        <v>37.38</v>
      </c>
      <c r="J1013" s="199">
        <v>9.72</v>
      </c>
      <c r="K1013" s="149">
        <v>0</v>
      </c>
      <c r="L1013" s="149">
        <v>0</v>
      </c>
      <c r="M1013" s="149">
        <v>0</v>
      </c>
      <c r="N1013" s="149">
        <v>0</v>
      </c>
      <c r="O1013" s="149">
        <v>0</v>
      </c>
      <c r="P1013" s="149">
        <v>0</v>
      </c>
      <c r="Q1013" s="199">
        <v>0</v>
      </c>
      <c r="R1013" s="199">
        <v>0</v>
      </c>
      <c r="S1013" s="149">
        <v>0</v>
      </c>
      <c r="T1013" s="149">
        <v>0</v>
      </c>
      <c r="U1013" s="149">
        <v>0</v>
      </c>
      <c r="V1013" s="149">
        <v>0</v>
      </c>
      <c r="W1013" s="149">
        <v>0.6</v>
      </c>
    </row>
    <row r="1014" customHeight="1" spans="1:23">
      <c r="A1014" s="150"/>
      <c r="B1014" s="150"/>
      <c r="C1014" s="150"/>
      <c r="D1014" s="150" t="s">
        <v>1708</v>
      </c>
      <c r="E1014" s="150" t="s">
        <v>1709</v>
      </c>
      <c r="F1014" s="149">
        <v>502.05</v>
      </c>
      <c r="G1014" s="149">
        <v>133.69</v>
      </c>
      <c r="H1014" s="149">
        <v>320.66</v>
      </c>
      <c r="I1014" s="199">
        <v>37.38</v>
      </c>
      <c r="J1014" s="199">
        <v>9.72</v>
      </c>
      <c r="K1014" s="149">
        <v>0</v>
      </c>
      <c r="L1014" s="149">
        <v>0</v>
      </c>
      <c r="M1014" s="149">
        <v>0</v>
      </c>
      <c r="N1014" s="149">
        <v>0</v>
      </c>
      <c r="O1014" s="149">
        <v>0</v>
      </c>
      <c r="P1014" s="149">
        <v>0</v>
      </c>
      <c r="Q1014" s="199">
        <v>0</v>
      </c>
      <c r="R1014" s="199">
        <v>0</v>
      </c>
      <c r="S1014" s="149">
        <v>0</v>
      </c>
      <c r="T1014" s="149">
        <v>0</v>
      </c>
      <c r="U1014" s="149">
        <v>0</v>
      </c>
      <c r="V1014" s="149">
        <v>0</v>
      </c>
      <c r="W1014" s="149">
        <v>0.6</v>
      </c>
    </row>
    <row r="1015" customHeight="1" spans="1:23">
      <c r="A1015" s="150" t="s">
        <v>1895</v>
      </c>
      <c r="B1015" s="150" t="s">
        <v>1270</v>
      </c>
      <c r="C1015" s="150" t="s">
        <v>1161</v>
      </c>
      <c r="D1015" s="150" t="s">
        <v>1710</v>
      </c>
      <c r="E1015" s="150" t="s">
        <v>1711</v>
      </c>
      <c r="F1015" s="149">
        <v>502.05</v>
      </c>
      <c r="G1015" s="149">
        <v>133.69</v>
      </c>
      <c r="H1015" s="149">
        <v>320.66</v>
      </c>
      <c r="I1015" s="199">
        <v>37.38</v>
      </c>
      <c r="J1015" s="199">
        <v>9.72</v>
      </c>
      <c r="K1015" s="149">
        <v>0</v>
      </c>
      <c r="L1015" s="149">
        <v>0</v>
      </c>
      <c r="M1015" s="149">
        <v>0</v>
      </c>
      <c r="N1015" s="149">
        <v>0</v>
      </c>
      <c r="O1015" s="149">
        <v>0</v>
      </c>
      <c r="P1015" s="149">
        <v>0</v>
      </c>
      <c r="Q1015" s="199">
        <v>0</v>
      </c>
      <c r="R1015" s="199">
        <v>0</v>
      </c>
      <c r="S1015" s="149">
        <v>0</v>
      </c>
      <c r="T1015" s="149">
        <v>0</v>
      </c>
      <c r="U1015" s="149">
        <v>0</v>
      </c>
      <c r="V1015" s="149">
        <v>0</v>
      </c>
      <c r="W1015" s="149">
        <v>0.6</v>
      </c>
    </row>
    <row r="1016" customHeight="1" spans="1:23">
      <c r="A1016" s="150"/>
      <c r="B1016" s="150"/>
      <c r="C1016" s="150"/>
      <c r="D1016" s="150" t="s">
        <v>1917</v>
      </c>
      <c r="E1016" s="150" t="s">
        <v>1918</v>
      </c>
      <c r="F1016" s="149">
        <v>722.13</v>
      </c>
      <c r="G1016" s="149">
        <v>186.96</v>
      </c>
      <c r="H1016" s="149">
        <v>464.33</v>
      </c>
      <c r="I1016" s="199">
        <v>53.44</v>
      </c>
      <c r="J1016" s="199">
        <v>16.2</v>
      </c>
      <c r="K1016" s="149">
        <v>0</v>
      </c>
      <c r="L1016" s="149">
        <v>0</v>
      </c>
      <c r="M1016" s="149">
        <v>0</v>
      </c>
      <c r="N1016" s="149">
        <v>0</v>
      </c>
      <c r="O1016" s="149">
        <v>0</v>
      </c>
      <c r="P1016" s="149">
        <v>0</v>
      </c>
      <c r="Q1016" s="199">
        <v>0</v>
      </c>
      <c r="R1016" s="199">
        <v>0</v>
      </c>
      <c r="S1016" s="149">
        <v>0</v>
      </c>
      <c r="T1016" s="149">
        <v>0</v>
      </c>
      <c r="U1016" s="149">
        <v>0</v>
      </c>
      <c r="V1016" s="149">
        <v>0</v>
      </c>
      <c r="W1016" s="149">
        <v>1.2</v>
      </c>
    </row>
    <row r="1017" customHeight="1" spans="1:23">
      <c r="A1017" s="150"/>
      <c r="B1017" s="150"/>
      <c r="C1017" s="150"/>
      <c r="D1017" s="150" t="s">
        <v>1155</v>
      </c>
      <c r="E1017" s="150" t="s">
        <v>1919</v>
      </c>
      <c r="F1017" s="149">
        <v>722.13</v>
      </c>
      <c r="G1017" s="149">
        <v>186.96</v>
      </c>
      <c r="H1017" s="149">
        <v>464.33</v>
      </c>
      <c r="I1017" s="199">
        <v>53.44</v>
      </c>
      <c r="J1017" s="199">
        <v>16.2</v>
      </c>
      <c r="K1017" s="149">
        <v>0</v>
      </c>
      <c r="L1017" s="149">
        <v>0</v>
      </c>
      <c r="M1017" s="149">
        <v>0</v>
      </c>
      <c r="N1017" s="149">
        <v>0</v>
      </c>
      <c r="O1017" s="149">
        <v>0</v>
      </c>
      <c r="P1017" s="149">
        <v>0</v>
      </c>
      <c r="Q1017" s="199">
        <v>0</v>
      </c>
      <c r="R1017" s="199">
        <v>0</v>
      </c>
      <c r="S1017" s="149">
        <v>0</v>
      </c>
      <c r="T1017" s="149">
        <v>0</v>
      </c>
      <c r="U1017" s="149">
        <v>0</v>
      </c>
      <c r="V1017" s="149">
        <v>0</v>
      </c>
      <c r="W1017" s="149">
        <v>1.2</v>
      </c>
    </row>
    <row r="1018" customHeight="1" spans="1:23">
      <c r="A1018" s="150"/>
      <c r="B1018" s="150"/>
      <c r="C1018" s="150"/>
      <c r="D1018" s="150" t="s">
        <v>1157</v>
      </c>
      <c r="E1018" s="150" t="s">
        <v>1920</v>
      </c>
      <c r="F1018" s="149">
        <v>722.13</v>
      </c>
      <c r="G1018" s="149">
        <v>186.96</v>
      </c>
      <c r="H1018" s="149">
        <v>464.33</v>
      </c>
      <c r="I1018" s="199">
        <v>53.44</v>
      </c>
      <c r="J1018" s="199">
        <v>16.2</v>
      </c>
      <c r="K1018" s="149">
        <v>0</v>
      </c>
      <c r="L1018" s="149">
        <v>0</v>
      </c>
      <c r="M1018" s="149">
        <v>0</v>
      </c>
      <c r="N1018" s="149">
        <v>0</v>
      </c>
      <c r="O1018" s="149">
        <v>0</v>
      </c>
      <c r="P1018" s="149">
        <v>0</v>
      </c>
      <c r="Q1018" s="199">
        <v>0</v>
      </c>
      <c r="R1018" s="199">
        <v>0</v>
      </c>
      <c r="S1018" s="149">
        <v>0</v>
      </c>
      <c r="T1018" s="149">
        <v>0</v>
      </c>
      <c r="U1018" s="149">
        <v>0</v>
      </c>
      <c r="V1018" s="149">
        <v>0</v>
      </c>
      <c r="W1018" s="149">
        <v>1.2</v>
      </c>
    </row>
    <row r="1019" customHeight="1" spans="1:23">
      <c r="A1019" s="150"/>
      <c r="B1019" s="150"/>
      <c r="C1019" s="150"/>
      <c r="D1019" s="150" t="s">
        <v>1704</v>
      </c>
      <c r="E1019" s="150" t="s">
        <v>1705</v>
      </c>
      <c r="F1019" s="149">
        <v>722.13</v>
      </c>
      <c r="G1019" s="149">
        <v>186.96</v>
      </c>
      <c r="H1019" s="149">
        <v>464.33</v>
      </c>
      <c r="I1019" s="199">
        <v>53.44</v>
      </c>
      <c r="J1019" s="199">
        <v>16.2</v>
      </c>
      <c r="K1019" s="149">
        <v>0</v>
      </c>
      <c r="L1019" s="149">
        <v>0</v>
      </c>
      <c r="M1019" s="149">
        <v>0</v>
      </c>
      <c r="N1019" s="149">
        <v>0</v>
      </c>
      <c r="O1019" s="149">
        <v>0</v>
      </c>
      <c r="P1019" s="149">
        <v>0</v>
      </c>
      <c r="Q1019" s="199">
        <v>0</v>
      </c>
      <c r="R1019" s="199">
        <v>0</v>
      </c>
      <c r="S1019" s="149">
        <v>0</v>
      </c>
      <c r="T1019" s="149">
        <v>0</v>
      </c>
      <c r="U1019" s="149">
        <v>0</v>
      </c>
      <c r="V1019" s="149">
        <v>0</v>
      </c>
      <c r="W1019" s="149">
        <v>1.2</v>
      </c>
    </row>
    <row r="1020" customHeight="1" spans="1:23">
      <c r="A1020" s="150" t="s">
        <v>1917</v>
      </c>
      <c r="B1020" s="150" t="s">
        <v>1161</v>
      </c>
      <c r="C1020" s="150" t="s">
        <v>1161</v>
      </c>
      <c r="D1020" s="150" t="s">
        <v>1706</v>
      </c>
      <c r="E1020" s="150" t="s">
        <v>1707</v>
      </c>
      <c r="F1020" s="149">
        <v>722.13</v>
      </c>
      <c r="G1020" s="149">
        <v>186.96</v>
      </c>
      <c r="H1020" s="149">
        <v>464.33</v>
      </c>
      <c r="I1020" s="199">
        <v>53.44</v>
      </c>
      <c r="J1020" s="199">
        <v>16.2</v>
      </c>
      <c r="K1020" s="149">
        <v>0</v>
      </c>
      <c r="L1020" s="149">
        <v>0</v>
      </c>
      <c r="M1020" s="149">
        <v>0</v>
      </c>
      <c r="N1020" s="149">
        <v>0</v>
      </c>
      <c r="O1020" s="149">
        <v>0</v>
      </c>
      <c r="P1020" s="149">
        <v>0</v>
      </c>
      <c r="Q1020" s="199">
        <v>0</v>
      </c>
      <c r="R1020" s="199">
        <v>0</v>
      </c>
      <c r="S1020" s="149">
        <v>0</v>
      </c>
      <c r="T1020" s="149">
        <v>0</v>
      </c>
      <c r="U1020" s="149">
        <v>0</v>
      </c>
      <c r="V1020" s="149">
        <v>0</v>
      </c>
      <c r="W1020" s="149">
        <v>1.2</v>
      </c>
    </row>
    <row r="1021" customHeight="1" spans="1:23">
      <c r="A1021" s="150"/>
      <c r="B1021" s="150"/>
      <c r="C1021" s="150"/>
      <c r="D1021" s="150" t="s">
        <v>1925</v>
      </c>
      <c r="E1021" s="150" t="s">
        <v>1926</v>
      </c>
      <c r="F1021" s="149">
        <v>6117.09</v>
      </c>
      <c r="G1021" s="149">
        <v>0</v>
      </c>
      <c r="H1021" s="149">
        <v>0</v>
      </c>
      <c r="I1021" s="199">
        <v>0</v>
      </c>
      <c r="J1021" s="199">
        <v>0</v>
      </c>
      <c r="K1021" s="149">
        <v>0</v>
      </c>
      <c r="L1021" s="149">
        <v>0</v>
      </c>
      <c r="M1021" s="149">
        <v>0</v>
      </c>
      <c r="N1021" s="149">
        <v>0</v>
      </c>
      <c r="O1021" s="149">
        <v>0</v>
      </c>
      <c r="P1021" s="149">
        <v>0</v>
      </c>
      <c r="Q1021" s="199">
        <v>0</v>
      </c>
      <c r="R1021" s="199">
        <v>0</v>
      </c>
      <c r="S1021" s="149">
        <v>0</v>
      </c>
      <c r="T1021" s="149">
        <v>6117.09</v>
      </c>
      <c r="U1021" s="149">
        <v>0</v>
      </c>
      <c r="V1021" s="149">
        <v>0</v>
      </c>
      <c r="W1021" s="149">
        <v>0</v>
      </c>
    </row>
    <row r="1022" customHeight="1" spans="1:23">
      <c r="A1022" s="150"/>
      <c r="B1022" s="150"/>
      <c r="C1022" s="150"/>
      <c r="D1022" s="150" t="s">
        <v>1186</v>
      </c>
      <c r="E1022" s="150" t="s">
        <v>1934</v>
      </c>
      <c r="F1022" s="149">
        <v>6117.09</v>
      </c>
      <c r="G1022" s="149">
        <v>0</v>
      </c>
      <c r="H1022" s="149">
        <v>0</v>
      </c>
      <c r="I1022" s="199">
        <v>0</v>
      </c>
      <c r="J1022" s="199">
        <v>0</v>
      </c>
      <c r="K1022" s="149">
        <v>0</v>
      </c>
      <c r="L1022" s="149">
        <v>0</v>
      </c>
      <c r="M1022" s="149">
        <v>0</v>
      </c>
      <c r="N1022" s="149">
        <v>0</v>
      </c>
      <c r="O1022" s="149">
        <v>0</v>
      </c>
      <c r="P1022" s="149">
        <v>0</v>
      </c>
      <c r="Q1022" s="199">
        <v>0</v>
      </c>
      <c r="R1022" s="199">
        <v>0</v>
      </c>
      <c r="S1022" s="149">
        <v>0</v>
      </c>
      <c r="T1022" s="149">
        <v>6117.09</v>
      </c>
      <c r="U1022" s="149">
        <v>0</v>
      </c>
      <c r="V1022" s="149">
        <v>0</v>
      </c>
      <c r="W1022" s="149">
        <v>0</v>
      </c>
    </row>
    <row r="1023" customHeight="1" spans="1:23">
      <c r="A1023" s="150"/>
      <c r="B1023" s="150"/>
      <c r="C1023" s="150"/>
      <c r="D1023" s="150" t="s">
        <v>1157</v>
      </c>
      <c r="E1023" s="150" t="s">
        <v>1935</v>
      </c>
      <c r="F1023" s="149">
        <v>6117.09</v>
      </c>
      <c r="G1023" s="149">
        <v>0</v>
      </c>
      <c r="H1023" s="149">
        <v>0</v>
      </c>
      <c r="I1023" s="199">
        <v>0</v>
      </c>
      <c r="J1023" s="199">
        <v>0</v>
      </c>
      <c r="K1023" s="149">
        <v>0</v>
      </c>
      <c r="L1023" s="149">
        <v>0</v>
      </c>
      <c r="M1023" s="149">
        <v>0</v>
      </c>
      <c r="N1023" s="149">
        <v>0</v>
      </c>
      <c r="O1023" s="149">
        <v>0</v>
      </c>
      <c r="P1023" s="149">
        <v>0</v>
      </c>
      <c r="Q1023" s="199">
        <v>0</v>
      </c>
      <c r="R1023" s="199">
        <v>0</v>
      </c>
      <c r="S1023" s="149">
        <v>0</v>
      </c>
      <c r="T1023" s="149">
        <v>6117.09</v>
      </c>
      <c r="U1023" s="149">
        <v>0</v>
      </c>
      <c r="V1023" s="149">
        <v>0</v>
      </c>
      <c r="W1023" s="149">
        <v>0</v>
      </c>
    </row>
    <row r="1024" customHeight="1" spans="1:23">
      <c r="A1024" s="150"/>
      <c r="B1024" s="150"/>
      <c r="C1024" s="150"/>
      <c r="D1024" s="150" t="s">
        <v>1204</v>
      </c>
      <c r="E1024" s="150" t="s">
        <v>1205</v>
      </c>
      <c r="F1024" s="149">
        <v>301.27</v>
      </c>
      <c r="G1024" s="149">
        <v>0</v>
      </c>
      <c r="H1024" s="149">
        <v>0</v>
      </c>
      <c r="I1024" s="199">
        <v>0</v>
      </c>
      <c r="J1024" s="199">
        <v>0</v>
      </c>
      <c r="K1024" s="149">
        <v>0</v>
      </c>
      <c r="L1024" s="149">
        <v>0</v>
      </c>
      <c r="M1024" s="149">
        <v>0</v>
      </c>
      <c r="N1024" s="149">
        <v>0</v>
      </c>
      <c r="O1024" s="149">
        <v>0</v>
      </c>
      <c r="P1024" s="149">
        <v>0</v>
      </c>
      <c r="Q1024" s="199">
        <v>0</v>
      </c>
      <c r="R1024" s="199">
        <v>0</v>
      </c>
      <c r="S1024" s="149">
        <v>0</v>
      </c>
      <c r="T1024" s="149">
        <v>301.27</v>
      </c>
      <c r="U1024" s="149">
        <v>0</v>
      </c>
      <c r="V1024" s="149">
        <v>0</v>
      </c>
      <c r="W1024" s="149">
        <v>0</v>
      </c>
    </row>
    <row r="1025" customHeight="1" spans="1:23">
      <c r="A1025" s="150" t="s">
        <v>1925</v>
      </c>
      <c r="B1025" s="150" t="s">
        <v>1170</v>
      </c>
      <c r="C1025" s="150" t="s">
        <v>1161</v>
      </c>
      <c r="D1025" s="150" t="s">
        <v>1206</v>
      </c>
      <c r="E1025" s="150" t="s">
        <v>1207</v>
      </c>
      <c r="F1025" s="149">
        <v>212.66</v>
      </c>
      <c r="G1025" s="149">
        <v>0</v>
      </c>
      <c r="H1025" s="149">
        <v>0</v>
      </c>
      <c r="I1025" s="199">
        <v>0</v>
      </c>
      <c r="J1025" s="199">
        <v>0</v>
      </c>
      <c r="K1025" s="149">
        <v>0</v>
      </c>
      <c r="L1025" s="149">
        <v>0</v>
      </c>
      <c r="M1025" s="149">
        <v>0</v>
      </c>
      <c r="N1025" s="149">
        <v>0</v>
      </c>
      <c r="O1025" s="149">
        <v>0</v>
      </c>
      <c r="P1025" s="149">
        <v>0</v>
      </c>
      <c r="Q1025" s="199">
        <v>0</v>
      </c>
      <c r="R1025" s="199">
        <v>0</v>
      </c>
      <c r="S1025" s="149">
        <v>0</v>
      </c>
      <c r="T1025" s="149">
        <v>212.66</v>
      </c>
      <c r="U1025" s="149">
        <v>0</v>
      </c>
      <c r="V1025" s="149">
        <v>0</v>
      </c>
      <c r="W1025" s="149">
        <v>0</v>
      </c>
    </row>
    <row r="1026" customHeight="1" spans="1:23">
      <c r="A1026" s="150" t="s">
        <v>1925</v>
      </c>
      <c r="B1026" s="150" t="s">
        <v>1170</v>
      </c>
      <c r="C1026" s="150" t="s">
        <v>1161</v>
      </c>
      <c r="D1026" s="150" t="s">
        <v>1221</v>
      </c>
      <c r="E1026" s="150" t="s">
        <v>1222</v>
      </c>
      <c r="F1026" s="149">
        <v>29.9</v>
      </c>
      <c r="G1026" s="149">
        <v>0</v>
      </c>
      <c r="H1026" s="149">
        <v>0</v>
      </c>
      <c r="I1026" s="199">
        <v>0</v>
      </c>
      <c r="J1026" s="199">
        <v>0</v>
      </c>
      <c r="K1026" s="149">
        <v>0</v>
      </c>
      <c r="L1026" s="149">
        <v>0</v>
      </c>
      <c r="M1026" s="149">
        <v>0</v>
      </c>
      <c r="N1026" s="149">
        <v>0</v>
      </c>
      <c r="O1026" s="149">
        <v>0</v>
      </c>
      <c r="P1026" s="149">
        <v>0</v>
      </c>
      <c r="Q1026" s="199">
        <v>0</v>
      </c>
      <c r="R1026" s="199">
        <v>0</v>
      </c>
      <c r="S1026" s="149">
        <v>0</v>
      </c>
      <c r="T1026" s="149">
        <v>29.9</v>
      </c>
      <c r="U1026" s="149">
        <v>0</v>
      </c>
      <c r="V1026" s="149">
        <v>0</v>
      </c>
      <c r="W1026" s="149">
        <v>0</v>
      </c>
    </row>
    <row r="1027" customHeight="1" spans="1:23">
      <c r="A1027" s="150" t="s">
        <v>1925</v>
      </c>
      <c r="B1027" s="150" t="s">
        <v>1170</v>
      </c>
      <c r="C1027" s="150" t="s">
        <v>1161</v>
      </c>
      <c r="D1027" s="150" t="s">
        <v>1223</v>
      </c>
      <c r="E1027" s="150" t="s">
        <v>1224</v>
      </c>
      <c r="F1027" s="149">
        <v>13.7</v>
      </c>
      <c r="G1027" s="149">
        <v>0</v>
      </c>
      <c r="H1027" s="149">
        <v>0</v>
      </c>
      <c r="I1027" s="199">
        <v>0</v>
      </c>
      <c r="J1027" s="199">
        <v>0</v>
      </c>
      <c r="K1027" s="149">
        <v>0</v>
      </c>
      <c r="L1027" s="149">
        <v>0</v>
      </c>
      <c r="M1027" s="149">
        <v>0</v>
      </c>
      <c r="N1027" s="149">
        <v>0</v>
      </c>
      <c r="O1027" s="149">
        <v>0</v>
      </c>
      <c r="P1027" s="149">
        <v>0</v>
      </c>
      <c r="Q1027" s="199">
        <v>0</v>
      </c>
      <c r="R1027" s="199">
        <v>0</v>
      </c>
      <c r="S1027" s="149">
        <v>0</v>
      </c>
      <c r="T1027" s="149">
        <v>13.7</v>
      </c>
      <c r="U1027" s="149">
        <v>0</v>
      </c>
      <c r="V1027" s="149">
        <v>0</v>
      </c>
      <c r="W1027" s="149">
        <v>0</v>
      </c>
    </row>
    <row r="1028" customHeight="1" spans="1:23">
      <c r="A1028" s="150" t="s">
        <v>1925</v>
      </c>
      <c r="B1028" s="150" t="s">
        <v>1170</v>
      </c>
      <c r="C1028" s="150" t="s">
        <v>1161</v>
      </c>
      <c r="D1028" s="150" t="s">
        <v>1225</v>
      </c>
      <c r="E1028" s="150" t="s">
        <v>1226</v>
      </c>
      <c r="F1028" s="149">
        <v>45.01</v>
      </c>
      <c r="G1028" s="149">
        <v>0</v>
      </c>
      <c r="H1028" s="149">
        <v>0</v>
      </c>
      <c r="I1028" s="199">
        <v>0</v>
      </c>
      <c r="J1028" s="199">
        <v>0</v>
      </c>
      <c r="K1028" s="149">
        <v>0</v>
      </c>
      <c r="L1028" s="149">
        <v>0</v>
      </c>
      <c r="M1028" s="149">
        <v>0</v>
      </c>
      <c r="N1028" s="149">
        <v>0</v>
      </c>
      <c r="O1028" s="149">
        <v>0</v>
      </c>
      <c r="P1028" s="149">
        <v>0</v>
      </c>
      <c r="Q1028" s="199">
        <v>0</v>
      </c>
      <c r="R1028" s="199">
        <v>0</v>
      </c>
      <c r="S1028" s="149">
        <v>0</v>
      </c>
      <c r="T1028" s="149">
        <v>45.01</v>
      </c>
      <c r="U1028" s="149">
        <v>0</v>
      </c>
      <c r="V1028" s="149">
        <v>0</v>
      </c>
      <c r="W1028" s="149">
        <v>0</v>
      </c>
    </row>
    <row r="1029" customHeight="1" spans="1:23">
      <c r="A1029" s="150"/>
      <c r="B1029" s="150"/>
      <c r="C1029" s="150"/>
      <c r="D1029" s="150" t="s">
        <v>1159</v>
      </c>
      <c r="E1029" s="150" t="s">
        <v>1160</v>
      </c>
      <c r="F1029" s="149">
        <v>154.19</v>
      </c>
      <c r="G1029" s="149">
        <v>0</v>
      </c>
      <c r="H1029" s="149">
        <v>0</v>
      </c>
      <c r="I1029" s="199">
        <v>0</v>
      </c>
      <c r="J1029" s="199">
        <v>0</v>
      </c>
      <c r="K1029" s="149">
        <v>0</v>
      </c>
      <c r="L1029" s="149">
        <v>0</v>
      </c>
      <c r="M1029" s="149">
        <v>0</v>
      </c>
      <c r="N1029" s="149">
        <v>0</v>
      </c>
      <c r="O1029" s="149">
        <v>0</v>
      </c>
      <c r="P1029" s="149">
        <v>0</v>
      </c>
      <c r="Q1029" s="199">
        <v>0</v>
      </c>
      <c r="R1029" s="199">
        <v>0</v>
      </c>
      <c r="S1029" s="149">
        <v>0</v>
      </c>
      <c r="T1029" s="149">
        <v>154.19</v>
      </c>
      <c r="U1029" s="149">
        <v>0</v>
      </c>
      <c r="V1029" s="149">
        <v>0</v>
      </c>
      <c r="W1029" s="149">
        <v>0</v>
      </c>
    </row>
    <row r="1030" customHeight="1" spans="1:23">
      <c r="A1030" s="150" t="s">
        <v>1925</v>
      </c>
      <c r="B1030" s="150" t="s">
        <v>1170</v>
      </c>
      <c r="C1030" s="150" t="s">
        <v>1161</v>
      </c>
      <c r="D1030" s="150" t="s">
        <v>1162</v>
      </c>
      <c r="E1030" s="150" t="s">
        <v>1163</v>
      </c>
      <c r="F1030" s="149">
        <v>154.19</v>
      </c>
      <c r="G1030" s="149">
        <v>0</v>
      </c>
      <c r="H1030" s="149">
        <v>0</v>
      </c>
      <c r="I1030" s="199">
        <v>0</v>
      </c>
      <c r="J1030" s="199">
        <v>0</v>
      </c>
      <c r="K1030" s="149">
        <v>0</v>
      </c>
      <c r="L1030" s="149">
        <v>0</v>
      </c>
      <c r="M1030" s="149">
        <v>0</v>
      </c>
      <c r="N1030" s="149">
        <v>0</v>
      </c>
      <c r="O1030" s="149">
        <v>0</v>
      </c>
      <c r="P1030" s="149">
        <v>0</v>
      </c>
      <c r="Q1030" s="199">
        <v>0</v>
      </c>
      <c r="R1030" s="199">
        <v>0</v>
      </c>
      <c r="S1030" s="149">
        <v>0</v>
      </c>
      <c r="T1030" s="149">
        <v>154.19</v>
      </c>
      <c r="U1030" s="149">
        <v>0</v>
      </c>
      <c r="V1030" s="149">
        <v>0</v>
      </c>
      <c r="W1030" s="149">
        <v>0</v>
      </c>
    </row>
    <row r="1031" customHeight="1" spans="1:23">
      <c r="A1031" s="150"/>
      <c r="B1031" s="150"/>
      <c r="C1031" s="150"/>
      <c r="D1031" s="150" t="s">
        <v>1189</v>
      </c>
      <c r="E1031" s="150" t="s">
        <v>1190</v>
      </c>
      <c r="F1031" s="149">
        <v>161.93</v>
      </c>
      <c r="G1031" s="149">
        <v>0</v>
      </c>
      <c r="H1031" s="149">
        <v>0</v>
      </c>
      <c r="I1031" s="199">
        <v>0</v>
      </c>
      <c r="J1031" s="199">
        <v>0</v>
      </c>
      <c r="K1031" s="149">
        <v>0</v>
      </c>
      <c r="L1031" s="149">
        <v>0</v>
      </c>
      <c r="M1031" s="149">
        <v>0</v>
      </c>
      <c r="N1031" s="149">
        <v>0</v>
      </c>
      <c r="O1031" s="149">
        <v>0</v>
      </c>
      <c r="P1031" s="149">
        <v>0</v>
      </c>
      <c r="Q1031" s="199">
        <v>0</v>
      </c>
      <c r="R1031" s="199">
        <v>0</v>
      </c>
      <c r="S1031" s="149">
        <v>0</v>
      </c>
      <c r="T1031" s="149">
        <v>161.93</v>
      </c>
      <c r="U1031" s="149">
        <v>0</v>
      </c>
      <c r="V1031" s="149">
        <v>0</v>
      </c>
      <c r="W1031" s="149">
        <v>0</v>
      </c>
    </row>
    <row r="1032" customHeight="1" spans="1:23">
      <c r="A1032" s="150" t="s">
        <v>1925</v>
      </c>
      <c r="B1032" s="150" t="s">
        <v>1170</v>
      </c>
      <c r="C1032" s="150" t="s">
        <v>1161</v>
      </c>
      <c r="D1032" s="150" t="s">
        <v>1191</v>
      </c>
      <c r="E1032" s="150" t="s">
        <v>1192</v>
      </c>
      <c r="F1032" s="149">
        <v>161.93</v>
      </c>
      <c r="G1032" s="149">
        <v>0</v>
      </c>
      <c r="H1032" s="149">
        <v>0</v>
      </c>
      <c r="I1032" s="199">
        <v>0</v>
      </c>
      <c r="J1032" s="199">
        <v>0</v>
      </c>
      <c r="K1032" s="149">
        <v>0</v>
      </c>
      <c r="L1032" s="149">
        <v>0</v>
      </c>
      <c r="M1032" s="149">
        <v>0</v>
      </c>
      <c r="N1032" s="149">
        <v>0</v>
      </c>
      <c r="O1032" s="149">
        <v>0</v>
      </c>
      <c r="P1032" s="149">
        <v>0</v>
      </c>
      <c r="Q1032" s="199">
        <v>0</v>
      </c>
      <c r="R1032" s="199">
        <v>0</v>
      </c>
      <c r="S1032" s="149">
        <v>0</v>
      </c>
      <c r="T1032" s="149">
        <v>161.93</v>
      </c>
      <c r="U1032" s="149">
        <v>0</v>
      </c>
      <c r="V1032" s="149">
        <v>0</v>
      </c>
      <c r="W1032" s="149">
        <v>0</v>
      </c>
    </row>
    <row r="1033" customHeight="1" spans="1:23">
      <c r="A1033" s="150"/>
      <c r="B1033" s="150"/>
      <c r="C1033" s="150"/>
      <c r="D1033" s="150" t="s">
        <v>1298</v>
      </c>
      <c r="E1033" s="150" t="s">
        <v>1299</v>
      </c>
      <c r="F1033" s="149">
        <v>170.16</v>
      </c>
      <c r="G1033" s="149">
        <v>0</v>
      </c>
      <c r="H1033" s="149">
        <v>0</v>
      </c>
      <c r="I1033" s="199">
        <v>0</v>
      </c>
      <c r="J1033" s="199">
        <v>0</v>
      </c>
      <c r="K1033" s="149">
        <v>0</v>
      </c>
      <c r="L1033" s="149">
        <v>0</v>
      </c>
      <c r="M1033" s="149">
        <v>0</v>
      </c>
      <c r="N1033" s="149">
        <v>0</v>
      </c>
      <c r="O1033" s="149">
        <v>0</v>
      </c>
      <c r="P1033" s="149">
        <v>0</v>
      </c>
      <c r="Q1033" s="199">
        <v>0</v>
      </c>
      <c r="R1033" s="199">
        <v>0</v>
      </c>
      <c r="S1033" s="149">
        <v>0</v>
      </c>
      <c r="T1033" s="149">
        <v>170.16</v>
      </c>
      <c r="U1033" s="149">
        <v>0</v>
      </c>
      <c r="V1033" s="149">
        <v>0</v>
      </c>
      <c r="W1033" s="149">
        <v>0</v>
      </c>
    </row>
    <row r="1034" customHeight="1" spans="1:23">
      <c r="A1034" s="150" t="s">
        <v>1925</v>
      </c>
      <c r="B1034" s="150" t="s">
        <v>1170</v>
      </c>
      <c r="C1034" s="150" t="s">
        <v>1161</v>
      </c>
      <c r="D1034" s="150" t="s">
        <v>1301</v>
      </c>
      <c r="E1034" s="150" t="s">
        <v>1302</v>
      </c>
      <c r="F1034" s="149">
        <v>170.16</v>
      </c>
      <c r="G1034" s="149">
        <v>0</v>
      </c>
      <c r="H1034" s="149">
        <v>0</v>
      </c>
      <c r="I1034" s="199">
        <v>0</v>
      </c>
      <c r="J1034" s="199">
        <v>0</v>
      </c>
      <c r="K1034" s="149">
        <v>0</v>
      </c>
      <c r="L1034" s="149">
        <v>0</v>
      </c>
      <c r="M1034" s="149">
        <v>0</v>
      </c>
      <c r="N1034" s="149">
        <v>0</v>
      </c>
      <c r="O1034" s="149">
        <v>0</v>
      </c>
      <c r="P1034" s="149">
        <v>0</v>
      </c>
      <c r="Q1034" s="199">
        <v>0</v>
      </c>
      <c r="R1034" s="199">
        <v>0</v>
      </c>
      <c r="S1034" s="149">
        <v>0</v>
      </c>
      <c r="T1034" s="149">
        <v>170.16</v>
      </c>
      <c r="U1034" s="149">
        <v>0</v>
      </c>
      <c r="V1034" s="149">
        <v>0</v>
      </c>
      <c r="W1034" s="149">
        <v>0</v>
      </c>
    </row>
    <row r="1035" customHeight="1" spans="1:23">
      <c r="A1035" s="150"/>
      <c r="B1035" s="150"/>
      <c r="C1035" s="150"/>
      <c r="D1035" s="150" t="s">
        <v>1490</v>
      </c>
      <c r="E1035" s="150" t="s">
        <v>1491</v>
      </c>
      <c r="F1035" s="149">
        <v>185.57</v>
      </c>
      <c r="G1035" s="149">
        <v>0</v>
      </c>
      <c r="H1035" s="149">
        <v>0</v>
      </c>
      <c r="I1035" s="199">
        <v>0</v>
      </c>
      <c r="J1035" s="199">
        <v>0</v>
      </c>
      <c r="K1035" s="149">
        <v>0</v>
      </c>
      <c r="L1035" s="149">
        <v>0</v>
      </c>
      <c r="M1035" s="149">
        <v>0</v>
      </c>
      <c r="N1035" s="149">
        <v>0</v>
      </c>
      <c r="O1035" s="149">
        <v>0</v>
      </c>
      <c r="P1035" s="149">
        <v>0</v>
      </c>
      <c r="Q1035" s="199">
        <v>0</v>
      </c>
      <c r="R1035" s="199">
        <v>0</v>
      </c>
      <c r="S1035" s="149">
        <v>0</v>
      </c>
      <c r="T1035" s="149">
        <v>185.57</v>
      </c>
      <c r="U1035" s="149">
        <v>0</v>
      </c>
      <c r="V1035" s="149">
        <v>0</v>
      </c>
      <c r="W1035" s="149">
        <v>0</v>
      </c>
    </row>
    <row r="1036" customHeight="1" spans="1:23">
      <c r="A1036" s="150" t="s">
        <v>1925</v>
      </c>
      <c r="B1036" s="150" t="s">
        <v>1170</v>
      </c>
      <c r="C1036" s="150" t="s">
        <v>1161</v>
      </c>
      <c r="D1036" s="150" t="s">
        <v>1492</v>
      </c>
      <c r="E1036" s="150" t="s">
        <v>1493</v>
      </c>
      <c r="F1036" s="149">
        <v>185.57</v>
      </c>
      <c r="G1036" s="149">
        <v>0</v>
      </c>
      <c r="H1036" s="149">
        <v>0</v>
      </c>
      <c r="I1036" s="199">
        <v>0</v>
      </c>
      <c r="J1036" s="199">
        <v>0</v>
      </c>
      <c r="K1036" s="149">
        <v>0</v>
      </c>
      <c r="L1036" s="149">
        <v>0</v>
      </c>
      <c r="M1036" s="149">
        <v>0</v>
      </c>
      <c r="N1036" s="149">
        <v>0</v>
      </c>
      <c r="O1036" s="149">
        <v>0</v>
      </c>
      <c r="P1036" s="149">
        <v>0</v>
      </c>
      <c r="Q1036" s="199">
        <v>0</v>
      </c>
      <c r="R1036" s="199">
        <v>0</v>
      </c>
      <c r="S1036" s="149">
        <v>0</v>
      </c>
      <c r="T1036" s="149">
        <v>185.57</v>
      </c>
      <c r="U1036" s="149">
        <v>0</v>
      </c>
      <c r="V1036" s="149">
        <v>0</v>
      </c>
      <c r="W1036" s="149">
        <v>0</v>
      </c>
    </row>
    <row r="1037" customHeight="1" spans="1:23">
      <c r="A1037" s="150"/>
      <c r="B1037" s="150"/>
      <c r="C1037" s="150"/>
      <c r="D1037" s="150" t="s">
        <v>1507</v>
      </c>
      <c r="E1037" s="150" t="s">
        <v>1508</v>
      </c>
      <c r="F1037" s="149">
        <v>80.1</v>
      </c>
      <c r="G1037" s="149">
        <v>0</v>
      </c>
      <c r="H1037" s="149">
        <v>0</v>
      </c>
      <c r="I1037" s="199">
        <v>0</v>
      </c>
      <c r="J1037" s="199">
        <v>0</v>
      </c>
      <c r="K1037" s="149">
        <v>0</v>
      </c>
      <c r="L1037" s="149">
        <v>0</v>
      </c>
      <c r="M1037" s="149">
        <v>0</v>
      </c>
      <c r="N1037" s="149">
        <v>0</v>
      </c>
      <c r="O1037" s="149">
        <v>0</v>
      </c>
      <c r="P1037" s="149">
        <v>0</v>
      </c>
      <c r="Q1037" s="199">
        <v>0</v>
      </c>
      <c r="R1037" s="199">
        <v>0</v>
      </c>
      <c r="S1037" s="149">
        <v>0</v>
      </c>
      <c r="T1037" s="149">
        <v>80.1</v>
      </c>
      <c r="U1037" s="149">
        <v>0</v>
      </c>
      <c r="V1037" s="149">
        <v>0</v>
      </c>
      <c r="W1037" s="149">
        <v>0</v>
      </c>
    </row>
    <row r="1038" customHeight="1" spans="1:23">
      <c r="A1038" s="150" t="s">
        <v>1925</v>
      </c>
      <c r="B1038" s="150" t="s">
        <v>1170</v>
      </c>
      <c r="C1038" s="150" t="s">
        <v>1161</v>
      </c>
      <c r="D1038" s="150" t="s">
        <v>1509</v>
      </c>
      <c r="E1038" s="150" t="s">
        <v>1510</v>
      </c>
      <c r="F1038" s="149">
        <v>80.1</v>
      </c>
      <c r="G1038" s="149">
        <v>0</v>
      </c>
      <c r="H1038" s="149">
        <v>0</v>
      </c>
      <c r="I1038" s="199">
        <v>0</v>
      </c>
      <c r="J1038" s="199">
        <v>0</v>
      </c>
      <c r="K1038" s="149">
        <v>0</v>
      </c>
      <c r="L1038" s="149">
        <v>0</v>
      </c>
      <c r="M1038" s="149">
        <v>0</v>
      </c>
      <c r="N1038" s="149">
        <v>0</v>
      </c>
      <c r="O1038" s="149">
        <v>0</v>
      </c>
      <c r="P1038" s="149">
        <v>0</v>
      </c>
      <c r="Q1038" s="199">
        <v>0</v>
      </c>
      <c r="R1038" s="199">
        <v>0</v>
      </c>
      <c r="S1038" s="149">
        <v>0</v>
      </c>
      <c r="T1038" s="149">
        <v>80.1</v>
      </c>
      <c r="U1038" s="149">
        <v>0</v>
      </c>
      <c r="V1038" s="149">
        <v>0</v>
      </c>
      <c r="W1038" s="149">
        <v>0</v>
      </c>
    </row>
    <row r="1039" customHeight="1" spans="1:23">
      <c r="A1039" s="150"/>
      <c r="B1039" s="150"/>
      <c r="C1039" s="150"/>
      <c r="D1039" s="150" t="s">
        <v>1374</v>
      </c>
      <c r="E1039" s="150" t="s">
        <v>1375</v>
      </c>
      <c r="F1039" s="149">
        <v>68.77</v>
      </c>
      <c r="G1039" s="149">
        <v>0</v>
      </c>
      <c r="H1039" s="149">
        <v>0</v>
      </c>
      <c r="I1039" s="199">
        <v>0</v>
      </c>
      <c r="J1039" s="199">
        <v>0</v>
      </c>
      <c r="K1039" s="149">
        <v>0</v>
      </c>
      <c r="L1039" s="149">
        <v>0</v>
      </c>
      <c r="M1039" s="149">
        <v>0</v>
      </c>
      <c r="N1039" s="149">
        <v>0</v>
      </c>
      <c r="O1039" s="149">
        <v>0</v>
      </c>
      <c r="P1039" s="149">
        <v>0</v>
      </c>
      <c r="Q1039" s="199">
        <v>0</v>
      </c>
      <c r="R1039" s="199">
        <v>0</v>
      </c>
      <c r="S1039" s="149">
        <v>0</v>
      </c>
      <c r="T1039" s="149">
        <v>68.77</v>
      </c>
      <c r="U1039" s="149">
        <v>0</v>
      </c>
      <c r="V1039" s="149">
        <v>0</v>
      </c>
      <c r="W1039" s="149">
        <v>0</v>
      </c>
    </row>
    <row r="1040" customHeight="1" spans="1:23">
      <c r="A1040" s="150" t="s">
        <v>1925</v>
      </c>
      <c r="B1040" s="150" t="s">
        <v>1170</v>
      </c>
      <c r="C1040" s="150" t="s">
        <v>1161</v>
      </c>
      <c r="D1040" s="150" t="s">
        <v>1376</v>
      </c>
      <c r="E1040" s="150" t="s">
        <v>1377</v>
      </c>
      <c r="F1040" s="149">
        <v>68.77</v>
      </c>
      <c r="G1040" s="149">
        <v>0</v>
      </c>
      <c r="H1040" s="149">
        <v>0</v>
      </c>
      <c r="I1040" s="199">
        <v>0</v>
      </c>
      <c r="J1040" s="199">
        <v>0</v>
      </c>
      <c r="K1040" s="149">
        <v>0</v>
      </c>
      <c r="L1040" s="149">
        <v>0</v>
      </c>
      <c r="M1040" s="149">
        <v>0</v>
      </c>
      <c r="N1040" s="149">
        <v>0</v>
      </c>
      <c r="O1040" s="149">
        <v>0</v>
      </c>
      <c r="P1040" s="149">
        <v>0</v>
      </c>
      <c r="Q1040" s="199">
        <v>0</v>
      </c>
      <c r="R1040" s="199">
        <v>0</v>
      </c>
      <c r="S1040" s="149">
        <v>0</v>
      </c>
      <c r="T1040" s="149">
        <v>68.77</v>
      </c>
      <c r="U1040" s="149">
        <v>0</v>
      </c>
      <c r="V1040" s="149">
        <v>0</v>
      </c>
      <c r="W1040" s="149">
        <v>0</v>
      </c>
    </row>
    <row r="1041" customHeight="1" spans="1:23">
      <c r="A1041" s="150"/>
      <c r="B1041" s="150"/>
      <c r="C1041" s="150"/>
      <c r="D1041" s="150" t="s">
        <v>1279</v>
      </c>
      <c r="E1041" s="150" t="s">
        <v>1280</v>
      </c>
      <c r="F1041" s="149">
        <v>68.87</v>
      </c>
      <c r="G1041" s="149">
        <v>0</v>
      </c>
      <c r="H1041" s="149">
        <v>0</v>
      </c>
      <c r="I1041" s="199">
        <v>0</v>
      </c>
      <c r="J1041" s="199">
        <v>0</v>
      </c>
      <c r="K1041" s="149">
        <v>0</v>
      </c>
      <c r="L1041" s="149">
        <v>0</v>
      </c>
      <c r="M1041" s="149">
        <v>0</v>
      </c>
      <c r="N1041" s="149">
        <v>0</v>
      </c>
      <c r="O1041" s="149">
        <v>0</v>
      </c>
      <c r="P1041" s="149">
        <v>0</v>
      </c>
      <c r="Q1041" s="199">
        <v>0</v>
      </c>
      <c r="R1041" s="199">
        <v>0</v>
      </c>
      <c r="S1041" s="149">
        <v>0</v>
      </c>
      <c r="T1041" s="149">
        <v>68.87</v>
      </c>
      <c r="U1041" s="149">
        <v>0</v>
      </c>
      <c r="V1041" s="149">
        <v>0</v>
      </c>
      <c r="W1041" s="149">
        <v>0</v>
      </c>
    </row>
    <row r="1042" customHeight="1" spans="1:23">
      <c r="A1042" s="150" t="s">
        <v>1925</v>
      </c>
      <c r="B1042" s="150" t="s">
        <v>1170</v>
      </c>
      <c r="C1042" s="150" t="s">
        <v>1161</v>
      </c>
      <c r="D1042" s="150" t="s">
        <v>1281</v>
      </c>
      <c r="E1042" s="150" t="s">
        <v>1282</v>
      </c>
      <c r="F1042" s="149">
        <v>68.87</v>
      </c>
      <c r="G1042" s="149">
        <v>0</v>
      </c>
      <c r="H1042" s="149">
        <v>0</v>
      </c>
      <c r="I1042" s="199">
        <v>0</v>
      </c>
      <c r="J1042" s="199">
        <v>0</v>
      </c>
      <c r="K1042" s="149">
        <v>0</v>
      </c>
      <c r="L1042" s="149">
        <v>0</v>
      </c>
      <c r="M1042" s="149">
        <v>0</v>
      </c>
      <c r="N1042" s="149">
        <v>0</v>
      </c>
      <c r="O1042" s="149">
        <v>0</v>
      </c>
      <c r="P1042" s="149">
        <v>0</v>
      </c>
      <c r="Q1042" s="199">
        <v>0</v>
      </c>
      <c r="R1042" s="199">
        <v>0</v>
      </c>
      <c r="S1042" s="149">
        <v>0</v>
      </c>
      <c r="T1042" s="149">
        <v>68.87</v>
      </c>
      <c r="U1042" s="149">
        <v>0</v>
      </c>
      <c r="V1042" s="149">
        <v>0</v>
      </c>
      <c r="W1042" s="149">
        <v>0</v>
      </c>
    </row>
    <row r="1043" customHeight="1" spans="1:23">
      <c r="A1043" s="150"/>
      <c r="B1043" s="150"/>
      <c r="C1043" s="150"/>
      <c r="D1043" s="150" t="s">
        <v>1261</v>
      </c>
      <c r="E1043" s="150" t="s">
        <v>1262</v>
      </c>
      <c r="F1043" s="149">
        <v>86.01</v>
      </c>
      <c r="G1043" s="149">
        <v>0</v>
      </c>
      <c r="H1043" s="149">
        <v>0</v>
      </c>
      <c r="I1043" s="199">
        <v>0</v>
      </c>
      <c r="J1043" s="199">
        <v>0</v>
      </c>
      <c r="K1043" s="149">
        <v>0</v>
      </c>
      <c r="L1043" s="149">
        <v>0</v>
      </c>
      <c r="M1043" s="149">
        <v>0</v>
      </c>
      <c r="N1043" s="149">
        <v>0</v>
      </c>
      <c r="O1043" s="149">
        <v>0</v>
      </c>
      <c r="P1043" s="149">
        <v>0</v>
      </c>
      <c r="Q1043" s="199">
        <v>0</v>
      </c>
      <c r="R1043" s="199">
        <v>0</v>
      </c>
      <c r="S1043" s="149">
        <v>0</v>
      </c>
      <c r="T1043" s="149">
        <v>86.01</v>
      </c>
      <c r="U1043" s="149">
        <v>0</v>
      </c>
      <c r="V1043" s="149">
        <v>0</v>
      </c>
      <c r="W1043" s="149">
        <v>0</v>
      </c>
    </row>
    <row r="1044" customHeight="1" spans="1:23">
      <c r="A1044" s="150" t="s">
        <v>1925</v>
      </c>
      <c r="B1044" s="150" t="s">
        <v>1170</v>
      </c>
      <c r="C1044" s="150" t="s">
        <v>1161</v>
      </c>
      <c r="D1044" s="150" t="s">
        <v>1263</v>
      </c>
      <c r="E1044" s="150" t="s">
        <v>1264</v>
      </c>
      <c r="F1044" s="149">
        <v>86.01</v>
      </c>
      <c r="G1044" s="149">
        <v>0</v>
      </c>
      <c r="H1044" s="149">
        <v>0</v>
      </c>
      <c r="I1044" s="199">
        <v>0</v>
      </c>
      <c r="J1044" s="199">
        <v>0</v>
      </c>
      <c r="K1044" s="149">
        <v>0</v>
      </c>
      <c r="L1044" s="149">
        <v>0</v>
      </c>
      <c r="M1044" s="149">
        <v>0</v>
      </c>
      <c r="N1044" s="149">
        <v>0</v>
      </c>
      <c r="O1044" s="149">
        <v>0</v>
      </c>
      <c r="P1044" s="149">
        <v>0</v>
      </c>
      <c r="Q1044" s="199">
        <v>0</v>
      </c>
      <c r="R1044" s="199">
        <v>0</v>
      </c>
      <c r="S1044" s="149">
        <v>0</v>
      </c>
      <c r="T1044" s="149">
        <v>86.01</v>
      </c>
      <c r="U1044" s="149">
        <v>0</v>
      </c>
      <c r="V1044" s="149">
        <v>0</v>
      </c>
      <c r="W1044" s="149">
        <v>0</v>
      </c>
    </row>
    <row r="1045" customHeight="1" spans="1:23">
      <c r="A1045" s="150"/>
      <c r="B1045" s="150"/>
      <c r="C1045" s="150"/>
      <c r="D1045" s="150" t="s">
        <v>1322</v>
      </c>
      <c r="E1045" s="150" t="s">
        <v>1323</v>
      </c>
      <c r="F1045" s="149">
        <v>46.1</v>
      </c>
      <c r="G1045" s="149">
        <v>0</v>
      </c>
      <c r="H1045" s="149">
        <v>0</v>
      </c>
      <c r="I1045" s="199">
        <v>0</v>
      </c>
      <c r="J1045" s="199">
        <v>0</v>
      </c>
      <c r="K1045" s="149">
        <v>0</v>
      </c>
      <c r="L1045" s="149">
        <v>0</v>
      </c>
      <c r="M1045" s="149">
        <v>0</v>
      </c>
      <c r="N1045" s="149">
        <v>0</v>
      </c>
      <c r="O1045" s="149">
        <v>0</v>
      </c>
      <c r="P1045" s="149">
        <v>0</v>
      </c>
      <c r="Q1045" s="199">
        <v>0</v>
      </c>
      <c r="R1045" s="199">
        <v>0</v>
      </c>
      <c r="S1045" s="149">
        <v>0</v>
      </c>
      <c r="T1045" s="149">
        <v>46.1</v>
      </c>
      <c r="U1045" s="149">
        <v>0</v>
      </c>
      <c r="V1045" s="149">
        <v>0</v>
      </c>
      <c r="W1045" s="149">
        <v>0</v>
      </c>
    </row>
    <row r="1046" customHeight="1" spans="1:23">
      <c r="A1046" s="150" t="s">
        <v>1925</v>
      </c>
      <c r="B1046" s="150" t="s">
        <v>1170</v>
      </c>
      <c r="C1046" s="150" t="s">
        <v>1161</v>
      </c>
      <c r="D1046" s="150" t="s">
        <v>1325</v>
      </c>
      <c r="E1046" s="150" t="s">
        <v>1326</v>
      </c>
      <c r="F1046" s="149">
        <v>46.1</v>
      </c>
      <c r="G1046" s="149">
        <v>0</v>
      </c>
      <c r="H1046" s="149">
        <v>0</v>
      </c>
      <c r="I1046" s="199">
        <v>0</v>
      </c>
      <c r="J1046" s="199">
        <v>0</v>
      </c>
      <c r="K1046" s="149">
        <v>0</v>
      </c>
      <c r="L1046" s="149">
        <v>0</v>
      </c>
      <c r="M1046" s="149">
        <v>0</v>
      </c>
      <c r="N1046" s="149">
        <v>0</v>
      </c>
      <c r="O1046" s="149">
        <v>0</v>
      </c>
      <c r="P1046" s="149">
        <v>0</v>
      </c>
      <c r="Q1046" s="199">
        <v>0</v>
      </c>
      <c r="R1046" s="199">
        <v>0</v>
      </c>
      <c r="S1046" s="149">
        <v>0</v>
      </c>
      <c r="T1046" s="149">
        <v>46.1</v>
      </c>
      <c r="U1046" s="149">
        <v>0</v>
      </c>
      <c r="V1046" s="149">
        <v>0</v>
      </c>
      <c r="W1046" s="149">
        <v>0</v>
      </c>
    </row>
    <row r="1047" customHeight="1" spans="1:23">
      <c r="A1047" s="150"/>
      <c r="B1047" s="150"/>
      <c r="C1047" s="150"/>
      <c r="D1047" s="150" t="s">
        <v>1351</v>
      </c>
      <c r="E1047" s="150" t="s">
        <v>1352</v>
      </c>
      <c r="F1047" s="149">
        <v>35.04</v>
      </c>
      <c r="G1047" s="149">
        <v>0</v>
      </c>
      <c r="H1047" s="149">
        <v>0</v>
      </c>
      <c r="I1047" s="199">
        <v>0</v>
      </c>
      <c r="J1047" s="199">
        <v>0</v>
      </c>
      <c r="K1047" s="149">
        <v>0</v>
      </c>
      <c r="L1047" s="149">
        <v>0</v>
      </c>
      <c r="M1047" s="149">
        <v>0</v>
      </c>
      <c r="N1047" s="149">
        <v>0</v>
      </c>
      <c r="O1047" s="149">
        <v>0</v>
      </c>
      <c r="P1047" s="149">
        <v>0</v>
      </c>
      <c r="Q1047" s="199">
        <v>0</v>
      </c>
      <c r="R1047" s="199">
        <v>0</v>
      </c>
      <c r="S1047" s="149">
        <v>0</v>
      </c>
      <c r="T1047" s="149">
        <v>35.04</v>
      </c>
      <c r="U1047" s="149">
        <v>0</v>
      </c>
      <c r="V1047" s="149">
        <v>0</v>
      </c>
      <c r="W1047" s="149">
        <v>0</v>
      </c>
    </row>
    <row r="1048" customHeight="1" spans="1:23">
      <c r="A1048" s="150" t="s">
        <v>1925</v>
      </c>
      <c r="B1048" s="150" t="s">
        <v>1170</v>
      </c>
      <c r="C1048" s="150" t="s">
        <v>1161</v>
      </c>
      <c r="D1048" s="150" t="s">
        <v>1354</v>
      </c>
      <c r="E1048" s="150" t="s">
        <v>1355</v>
      </c>
      <c r="F1048" s="149">
        <v>35.04</v>
      </c>
      <c r="G1048" s="149">
        <v>0</v>
      </c>
      <c r="H1048" s="149">
        <v>0</v>
      </c>
      <c r="I1048" s="199">
        <v>0</v>
      </c>
      <c r="J1048" s="199">
        <v>0</v>
      </c>
      <c r="K1048" s="149">
        <v>0</v>
      </c>
      <c r="L1048" s="149">
        <v>0</v>
      </c>
      <c r="M1048" s="149">
        <v>0</v>
      </c>
      <c r="N1048" s="149">
        <v>0</v>
      </c>
      <c r="O1048" s="149">
        <v>0</v>
      </c>
      <c r="P1048" s="149">
        <v>0</v>
      </c>
      <c r="Q1048" s="199">
        <v>0</v>
      </c>
      <c r="R1048" s="199">
        <v>0</v>
      </c>
      <c r="S1048" s="149">
        <v>0</v>
      </c>
      <c r="T1048" s="149">
        <v>35.04</v>
      </c>
      <c r="U1048" s="149">
        <v>0</v>
      </c>
      <c r="V1048" s="149">
        <v>0</v>
      </c>
      <c r="W1048" s="149">
        <v>0</v>
      </c>
    </row>
    <row r="1049" customHeight="1" spans="1:23">
      <c r="A1049" s="150"/>
      <c r="B1049" s="150"/>
      <c r="C1049" s="150"/>
      <c r="D1049" s="150" t="s">
        <v>1563</v>
      </c>
      <c r="E1049" s="150" t="s">
        <v>1564</v>
      </c>
      <c r="F1049" s="149">
        <v>33.27</v>
      </c>
      <c r="G1049" s="149">
        <v>0</v>
      </c>
      <c r="H1049" s="149">
        <v>0</v>
      </c>
      <c r="I1049" s="199">
        <v>0</v>
      </c>
      <c r="J1049" s="199">
        <v>0</v>
      </c>
      <c r="K1049" s="149">
        <v>0</v>
      </c>
      <c r="L1049" s="149">
        <v>0</v>
      </c>
      <c r="M1049" s="149">
        <v>0</v>
      </c>
      <c r="N1049" s="149">
        <v>0</v>
      </c>
      <c r="O1049" s="149">
        <v>0</v>
      </c>
      <c r="P1049" s="149">
        <v>0</v>
      </c>
      <c r="Q1049" s="199">
        <v>0</v>
      </c>
      <c r="R1049" s="199">
        <v>0</v>
      </c>
      <c r="S1049" s="149">
        <v>0</v>
      </c>
      <c r="T1049" s="149">
        <v>33.27</v>
      </c>
      <c r="U1049" s="149">
        <v>0</v>
      </c>
      <c r="V1049" s="149">
        <v>0</v>
      </c>
      <c r="W1049" s="149">
        <v>0</v>
      </c>
    </row>
    <row r="1050" customHeight="1" spans="1:23">
      <c r="A1050" s="150" t="s">
        <v>1925</v>
      </c>
      <c r="B1050" s="150" t="s">
        <v>1170</v>
      </c>
      <c r="C1050" s="150" t="s">
        <v>1161</v>
      </c>
      <c r="D1050" s="150" t="s">
        <v>1565</v>
      </c>
      <c r="E1050" s="150" t="s">
        <v>1566</v>
      </c>
      <c r="F1050" s="149">
        <v>33.27</v>
      </c>
      <c r="G1050" s="149">
        <v>0</v>
      </c>
      <c r="H1050" s="149">
        <v>0</v>
      </c>
      <c r="I1050" s="199">
        <v>0</v>
      </c>
      <c r="J1050" s="199">
        <v>0</v>
      </c>
      <c r="K1050" s="149">
        <v>0</v>
      </c>
      <c r="L1050" s="149">
        <v>0</v>
      </c>
      <c r="M1050" s="149">
        <v>0</v>
      </c>
      <c r="N1050" s="149">
        <v>0</v>
      </c>
      <c r="O1050" s="149">
        <v>0</v>
      </c>
      <c r="P1050" s="149">
        <v>0</v>
      </c>
      <c r="Q1050" s="199">
        <v>0</v>
      </c>
      <c r="R1050" s="199">
        <v>0</v>
      </c>
      <c r="S1050" s="149">
        <v>0</v>
      </c>
      <c r="T1050" s="149">
        <v>33.27</v>
      </c>
      <c r="U1050" s="149">
        <v>0</v>
      </c>
      <c r="V1050" s="149">
        <v>0</v>
      </c>
      <c r="W1050" s="149">
        <v>0</v>
      </c>
    </row>
    <row r="1051" customHeight="1" spans="1:23">
      <c r="A1051" s="150"/>
      <c r="B1051" s="150"/>
      <c r="C1051" s="150"/>
      <c r="D1051" s="150" t="s">
        <v>1332</v>
      </c>
      <c r="E1051" s="150" t="s">
        <v>1333</v>
      </c>
      <c r="F1051" s="149">
        <v>159.87</v>
      </c>
      <c r="G1051" s="149">
        <v>0</v>
      </c>
      <c r="H1051" s="149">
        <v>0</v>
      </c>
      <c r="I1051" s="199">
        <v>0</v>
      </c>
      <c r="J1051" s="199">
        <v>0</v>
      </c>
      <c r="K1051" s="149">
        <v>0</v>
      </c>
      <c r="L1051" s="149">
        <v>0</v>
      </c>
      <c r="M1051" s="149">
        <v>0</v>
      </c>
      <c r="N1051" s="149">
        <v>0</v>
      </c>
      <c r="O1051" s="149">
        <v>0</v>
      </c>
      <c r="P1051" s="149">
        <v>0</v>
      </c>
      <c r="Q1051" s="199">
        <v>0</v>
      </c>
      <c r="R1051" s="199">
        <v>0</v>
      </c>
      <c r="S1051" s="149">
        <v>0</v>
      </c>
      <c r="T1051" s="149">
        <v>159.87</v>
      </c>
      <c r="U1051" s="149">
        <v>0</v>
      </c>
      <c r="V1051" s="149">
        <v>0</v>
      </c>
      <c r="W1051" s="149">
        <v>0</v>
      </c>
    </row>
    <row r="1052" customHeight="1" spans="1:23">
      <c r="A1052" s="150" t="s">
        <v>1925</v>
      </c>
      <c r="B1052" s="150" t="s">
        <v>1170</v>
      </c>
      <c r="C1052" s="150" t="s">
        <v>1161</v>
      </c>
      <c r="D1052" s="150" t="s">
        <v>1367</v>
      </c>
      <c r="E1052" s="150" t="s">
        <v>1368</v>
      </c>
      <c r="F1052" s="149">
        <v>157.14</v>
      </c>
      <c r="G1052" s="149">
        <v>0</v>
      </c>
      <c r="H1052" s="149">
        <v>0</v>
      </c>
      <c r="I1052" s="199">
        <v>0</v>
      </c>
      <c r="J1052" s="199">
        <v>0</v>
      </c>
      <c r="K1052" s="149">
        <v>0</v>
      </c>
      <c r="L1052" s="149">
        <v>0</v>
      </c>
      <c r="M1052" s="149">
        <v>0</v>
      </c>
      <c r="N1052" s="149">
        <v>0</v>
      </c>
      <c r="O1052" s="149">
        <v>0</v>
      </c>
      <c r="P1052" s="149">
        <v>0</v>
      </c>
      <c r="Q1052" s="199">
        <v>0</v>
      </c>
      <c r="R1052" s="199">
        <v>0</v>
      </c>
      <c r="S1052" s="149">
        <v>0</v>
      </c>
      <c r="T1052" s="149">
        <v>157.14</v>
      </c>
      <c r="U1052" s="149">
        <v>0</v>
      </c>
      <c r="V1052" s="149">
        <v>0</v>
      </c>
      <c r="W1052" s="149">
        <v>0</v>
      </c>
    </row>
    <row r="1053" customHeight="1" spans="1:23">
      <c r="A1053" s="150" t="s">
        <v>1925</v>
      </c>
      <c r="B1053" s="150" t="s">
        <v>1170</v>
      </c>
      <c r="C1053" s="150" t="s">
        <v>1161</v>
      </c>
      <c r="D1053" s="150" t="s">
        <v>1335</v>
      </c>
      <c r="E1053" s="150" t="s">
        <v>1336</v>
      </c>
      <c r="F1053" s="149">
        <v>2.73</v>
      </c>
      <c r="G1053" s="149">
        <v>0</v>
      </c>
      <c r="H1053" s="149">
        <v>0</v>
      </c>
      <c r="I1053" s="199">
        <v>0</v>
      </c>
      <c r="J1053" s="199">
        <v>0</v>
      </c>
      <c r="K1053" s="149">
        <v>0</v>
      </c>
      <c r="L1053" s="149">
        <v>0</v>
      </c>
      <c r="M1053" s="149">
        <v>0</v>
      </c>
      <c r="N1053" s="149">
        <v>0</v>
      </c>
      <c r="O1053" s="149">
        <v>0</v>
      </c>
      <c r="P1053" s="149">
        <v>0</v>
      </c>
      <c r="Q1053" s="199">
        <v>0</v>
      </c>
      <c r="R1053" s="199">
        <v>0</v>
      </c>
      <c r="S1053" s="149">
        <v>0</v>
      </c>
      <c r="T1053" s="149">
        <v>2.73</v>
      </c>
      <c r="U1053" s="149">
        <v>0</v>
      </c>
      <c r="V1053" s="149">
        <v>0</v>
      </c>
      <c r="W1053" s="149">
        <v>0</v>
      </c>
    </row>
    <row r="1054" customHeight="1" spans="1:23">
      <c r="A1054" s="150"/>
      <c r="B1054" s="150"/>
      <c r="C1054" s="150"/>
      <c r="D1054" s="150" t="s">
        <v>1750</v>
      </c>
      <c r="E1054" s="150" t="s">
        <v>1751</v>
      </c>
      <c r="F1054" s="149">
        <v>60.9</v>
      </c>
      <c r="G1054" s="149">
        <v>0</v>
      </c>
      <c r="H1054" s="149">
        <v>0</v>
      </c>
      <c r="I1054" s="199">
        <v>0</v>
      </c>
      <c r="J1054" s="199">
        <v>0</v>
      </c>
      <c r="K1054" s="149">
        <v>0</v>
      </c>
      <c r="L1054" s="149">
        <v>0</v>
      </c>
      <c r="M1054" s="149">
        <v>0</v>
      </c>
      <c r="N1054" s="149">
        <v>0</v>
      </c>
      <c r="O1054" s="149">
        <v>0</v>
      </c>
      <c r="P1054" s="149">
        <v>0</v>
      </c>
      <c r="Q1054" s="199">
        <v>0</v>
      </c>
      <c r="R1054" s="199">
        <v>0</v>
      </c>
      <c r="S1054" s="149">
        <v>0</v>
      </c>
      <c r="T1054" s="149">
        <v>60.9</v>
      </c>
      <c r="U1054" s="149">
        <v>0</v>
      </c>
      <c r="V1054" s="149">
        <v>0</v>
      </c>
      <c r="W1054" s="149">
        <v>0</v>
      </c>
    </row>
    <row r="1055" customHeight="1" spans="1:23">
      <c r="A1055" s="150" t="s">
        <v>1925</v>
      </c>
      <c r="B1055" s="150" t="s">
        <v>1170</v>
      </c>
      <c r="C1055" s="150" t="s">
        <v>1161</v>
      </c>
      <c r="D1055" s="150" t="s">
        <v>1752</v>
      </c>
      <c r="E1055" s="150" t="s">
        <v>1753</v>
      </c>
      <c r="F1055" s="149">
        <v>60.9</v>
      </c>
      <c r="G1055" s="149">
        <v>0</v>
      </c>
      <c r="H1055" s="149">
        <v>0</v>
      </c>
      <c r="I1055" s="199">
        <v>0</v>
      </c>
      <c r="J1055" s="199">
        <v>0</v>
      </c>
      <c r="K1055" s="149">
        <v>0</v>
      </c>
      <c r="L1055" s="149">
        <v>0</v>
      </c>
      <c r="M1055" s="149">
        <v>0</v>
      </c>
      <c r="N1055" s="149">
        <v>0</v>
      </c>
      <c r="O1055" s="149">
        <v>0</v>
      </c>
      <c r="P1055" s="149">
        <v>0</v>
      </c>
      <c r="Q1055" s="199">
        <v>0</v>
      </c>
      <c r="R1055" s="199">
        <v>0</v>
      </c>
      <c r="S1055" s="149">
        <v>0</v>
      </c>
      <c r="T1055" s="149">
        <v>60.9</v>
      </c>
      <c r="U1055" s="149">
        <v>0</v>
      </c>
      <c r="V1055" s="149">
        <v>0</v>
      </c>
      <c r="W1055" s="149">
        <v>0</v>
      </c>
    </row>
    <row r="1056" customHeight="1" spans="1:23">
      <c r="A1056" s="150"/>
      <c r="B1056" s="150"/>
      <c r="C1056" s="150"/>
      <c r="D1056" s="150" t="s">
        <v>1403</v>
      </c>
      <c r="E1056" s="150" t="s">
        <v>1404</v>
      </c>
      <c r="F1056" s="149">
        <v>35.58</v>
      </c>
      <c r="G1056" s="149">
        <v>0</v>
      </c>
      <c r="H1056" s="149">
        <v>0</v>
      </c>
      <c r="I1056" s="199">
        <v>0</v>
      </c>
      <c r="J1056" s="199">
        <v>0</v>
      </c>
      <c r="K1056" s="149">
        <v>0</v>
      </c>
      <c r="L1056" s="149">
        <v>0</v>
      </c>
      <c r="M1056" s="149">
        <v>0</v>
      </c>
      <c r="N1056" s="149">
        <v>0</v>
      </c>
      <c r="O1056" s="149">
        <v>0</v>
      </c>
      <c r="P1056" s="149">
        <v>0</v>
      </c>
      <c r="Q1056" s="199">
        <v>0</v>
      </c>
      <c r="R1056" s="199">
        <v>0</v>
      </c>
      <c r="S1056" s="149">
        <v>0</v>
      </c>
      <c r="T1056" s="149">
        <v>35.58</v>
      </c>
      <c r="U1056" s="149">
        <v>0</v>
      </c>
      <c r="V1056" s="149">
        <v>0</v>
      </c>
      <c r="W1056" s="149">
        <v>0</v>
      </c>
    </row>
    <row r="1057" customHeight="1" spans="1:23">
      <c r="A1057" s="150" t="s">
        <v>1925</v>
      </c>
      <c r="B1057" s="150" t="s">
        <v>1170</v>
      </c>
      <c r="C1057" s="150" t="s">
        <v>1161</v>
      </c>
      <c r="D1057" s="150" t="s">
        <v>1406</v>
      </c>
      <c r="E1057" s="150" t="s">
        <v>1407</v>
      </c>
      <c r="F1057" s="149">
        <v>35.58</v>
      </c>
      <c r="G1057" s="149">
        <v>0</v>
      </c>
      <c r="H1057" s="149">
        <v>0</v>
      </c>
      <c r="I1057" s="199">
        <v>0</v>
      </c>
      <c r="J1057" s="199">
        <v>0</v>
      </c>
      <c r="K1057" s="149">
        <v>0</v>
      </c>
      <c r="L1057" s="149">
        <v>0</v>
      </c>
      <c r="M1057" s="149">
        <v>0</v>
      </c>
      <c r="N1057" s="149">
        <v>0</v>
      </c>
      <c r="O1057" s="149">
        <v>0</v>
      </c>
      <c r="P1057" s="149">
        <v>0</v>
      </c>
      <c r="Q1057" s="199">
        <v>0</v>
      </c>
      <c r="R1057" s="199">
        <v>0</v>
      </c>
      <c r="S1057" s="149">
        <v>0</v>
      </c>
      <c r="T1057" s="149">
        <v>35.58</v>
      </c>
      <c r="U1057" s="149">
        <v>0</v>
      </c>
      <c r="V1057" s="149">
        <v>0</v>
      </c>
      <c r="W1057" s="149">
        <v>0</v>
      </c>
    </row>
    <row r="1058" customHeight="1" spans="1:23">
      <c r="A1058" s="150"/>
      <c r="B1058" s="150"/>
      <c r="C1058" s="150"/>
      <c r="D1058" s="150" t="s">
        <v>1466</v>
      </c>
      <c r="E1058" s="150" t="s">
        <v>1467</v>
      </c>
      <c r="F1058" s="149">
        <v>659.04</v>
      </c>
      <c r="G1058" s="149">
        <v>0</v>
      </c>
      <c r="H1058" s="149">
        <v>0</v>
      </c>
      <c r="I1058" s="199">
        <v>0</v>
      </c>
      <c r="J1058" s="199">
        <v>0</v>
      </c>
      <c r="K1058" s="149">
        <v>0</v>
      </c>
      <c r="L1058" s="149">
        <v>0</v>
      </c>
      <c r="M1058" s="149">
        <v>0</v>
      </c>
      <c r="N1058" s="149">
        <v>0</v>
      </c>
      <c r="O1058" s="149">
        <v>0</v>
      </c>
      <c r="P1058" s="149">
        <v>0</v>
      </c>
      <c r="Q1058" s="199">
        <v>0</v>
      </c>
      <c r="R1058" s="199">
        <v>0</v>
      </c>
      <c r="S1058" s="149">
        <v>0</v>
      </c>
      <c r="T1058" s="149">
        <v>659.04</v>
      </c>
      <c r="U1058" s="149">
        <v>0</v>
      </c>
      <c r="V1058" s="149">
        <v>0</v>
      </c>
      <c r="W1058" s="149">
        <v>0</v>
      </c>
    </row>
    <row r="1059" customHeight="1" spans="1:23">
      <c r="A1059" s="150" t="s">
        <v>1925</v>
      </c>
      <c r="B1059" s="150" t="s">
        <v>1170</v>
      </c>
      <c r="C1059" s="150" t="s">
        <v>1161</v>
      </c>
      <c r="D1059" s="150" t="s">
        <v>1468</v>
      </c>
      <c r="E1059" s="150" t="s">
        <v>1469</v>
      </c>
      <c r="F1059" s="149">
        <v>659.04</v>
      </c>
      <c r="G1059" s="149">
        <v>0</v>
      </c>
      <c r="H1059" s="149">
        <v>0</v>
      </c>
      <c r="I1059" s="199">
        <v>0</v>
      </c>
      <c r="J1059" s="199">
        <v>0</v>
      </c>
      <c r="K1059" s="149">
        <v>0</v>
      </c>
      <c r="L1059" s="149">
        <v>0</v>
      </c>
      <c r="M1059" s="149">
        <v>0</v>
      </c>
      <c r="N1059" s="149">
        <v>0</v>
      </c>
      <c r="O1059" s="149">
        <v>0</v>
      </c>
      <c r="P1059" s="149">
        <v>0</v>
      </c>
      <c r="Q1059" s="199">
        <v>0</v>
      </c>
      <c r="R1059" s="199">
        <v>0</v>
      </c>
      <c r="S1059" s="149">
        <v>0</v>
      </c>
      <c r="T1059" s="149">
        <v>659.04</v>
      </c>
      <c r="U1059" s="149">
        <v>0</v>
      </c>
      <c r="V1059" s="149">
        <v>0</v>
      </c>
      <c r="W1059" s="149">
        <v>0</v>
      </c>
    </row>
    <row r="1060" customHeight="1" spans="1:23">
      <c r="A1060" s="150"/>
      <c r="B1060" s="150"/>
      <c r="C1060" s="150"/>
      <c r="D1060" s="150" t="s">
        <v>1470</v>
      </c>
      <c r="E1060" s="150" t="s">
        <v>1471</v>
      </c>
      <c r="F1060" s="149">
        <v>165</v>
      </c>
      <c r="G1060" s="149">
        <v>0</v>
      </c>
      <c r="H1060" s="149">
        <v>0</v>
      </c>
      <c r="I1060" s="199">
        <v>0</v>
      </c>
      <c r="J1060" s="199">
        <v>0</v>
      </c>
      <c r="K1060" s="149">
        <v>0</v>
      </c>
      <c r="L1060" s="149">
        <v>0</v>
      </c>
      <c r="M1060" s="149">
        <v>0</v>
      </c>
      <c r="N1060" s="149">
        <v>0</v>
      </c>
      <c r="O1060" s="149">
        <v>0</v>
      </c>
      <c r="P1060" s="149">
        <v>0</v>
      </c>
      <c r="Q1060" s="199">
        <v>0</v>
      </c>
      <c r="R1060" s="199">
        <v>0</v>
      </c>
      <c r="S1060" s="149">
        <v>0</v>
      </c>
      <c r="T1060" s="149">
        <v>165</v>
      </c>
      <c r="U1060" s="149">
        <v>0</v>
      </c>
      <c r="V1060" s="149">
        <v>0</v>
      </c>
      <c r="W1060" s="149">
        <v>0</v>
      </c>
    </row>
    <row r="1061" customHeight="1" spans="1:23">
      <c r="A1061" s="150" t="s">
        <v>1925</v>
      </c>
      <c r="B1061" s="150" t="s">
        <v>1170</v>
      </c>
      <c r="C1061" s="150" t="s">
        <v>1161</v>
      </c>
      <c r="D1061" s="150" t="s">
        <v>1472</v>
      </c>
      <c r="E1061" s="150" t="s">
        <v>1473</v>
      </c>
      <c r="F1061" s="149">
        <v>165</v>
      </c>
      <c r="G1061" s="149">
        <v>0</v>
      </c>
      <c r="H1061" s="149">
        <v>0</v>
      </c>
      <c r="I1061" s="199">
        <v>0</v>
      </c>
      <c r="J1061" s="199">
        <v>0</v>
      </c>
      <c r="K1061" s="149">
        <v>0</v>
      </c>
      <c r="L1061" s="149">
        <v>0</v>
      </c>
      <c r="M1061" s="149">
        <v>0</v>
      </c>
      <c r="N1061" s="149">
        <v>0</v>
      </c>
      <c r="O1061" s="149">
        <v>0</v>
      </c>
      <c r="P1061" s="149">
        <v>0</v>
      </c>
      <c r="Q1061" s="199">
        <v>0</v>
      </c>
      <c r="R1061" s="199">
        <v>0</v>
      </c>
      <c r="S1061" s="149">
        <v>0</v>
      </c>
      <c r="T1061" s="149">
        <v>165</v>
      </c>
      <c r="U1061" s="149">
        <v>0</v>
      </c>
      <c r="V1061" s="149">
        <v>0</v>
      </c>
      <c r="W1061" s="149">
        <v>0</v>
      </c>
    </row>
    <row r="1062" customHeight="1" spans="1:23">
      <c r="A1062" s="150"/>
      <c r="B1062" s="150"/>
      <c r="C1062" s="150"/>
      <c r="D1062" s="150" t="s">
        <v>1499</v>
      </c>
      <c r="E1062" s="150" t="s">
        <v>1500</v>
      </c>
      <c r="F1062" s="149">
        <v>237.5</v>
      </c>
      <c r="G1062" s="149">
        <v>0</v>
      </c>
      <c r="H1062" s="149">
        <v>0</v>
      </c>
      <c r="I1062" s="199">
        <v>0</v>
      </c>
      <c r="J1062" s="199">
        <v>0</v>
      </c>
      <c r="K1062" s="149">
        <v>0</v>
      </c>
      <c r="L1062" s="149">
        <v>0</v>
      </c>
      <c r="M1062" s="149">
        <v>0</v>
      </c>
      <c r="N1062" s="149">
        <v>0</v>
      </c>
      <c r="O1062" s="149">
        <v>0</v>
      </c>
      <c r="P1062" s="149">
        <v>0</v>
      </c>
      <c r="Q1062" s="199">
        <v>0</v>
      </c>
      <c r="R1062" s="199">
        <v>0</v>
      </c>
      <c r="S1062" s="149">
        <v>0</v>
      </c>
      <c r="T1062" s="149">
        <v>237.5</v>
      </c>
      <c r="U1062" s="149">
        <v>0</v>
      </c>
      <c r="V1062" s="149">
        <v>0</v>
      </c>
      <c r="W1062" s="149">
        <v>0</v>
      </c>
    </row>
    <row r="1063" customHeight="1" spans="1:23">
      <c r="A1063" s="150" t="s">
        <v>1925</v>
      </c>
      <c r="B1063" s="150" t="s">
        <v>1170</v>
      </c>
      <c r="C1063" s="150" t="s">
        <v>1161</v>
      </c>
      <c r="D1063" s="150" t="s">
        <v>1501</v>
      </c>
      <c r="E1063" s="150" t="s">
        <v>1502</v>
      </c>
      <c r="F1063" s="149">
        <v>237.5</v>
      </c>
      <c r="G1063" s="149">
        <v>0</v>
      </c>
      <c r="H1063" s="149">
        <v>0</v>
      </c>
      <c r="I1063" s="199">
        <v>0</v>
      </c>
      <c r="J1063" s="199">
        <v>0</v>
      </c>
      <c r="K1063" s="149">
        <v>0</v>
      </c>
      <c r="L1063" s="149">
        <v>0</v>
      </c>
      <c r="M1063" s="149">
        <v>0</v>
      </c>
      <c r="N1063" s="149">
        <v>0</v>
      </c>
      <c r="O1063" s="149">
        <v>0</v>
      </c>
      <c r="P1063" s="149">
        <v>0</v>
      </c>
      <c r="Q1063" s="199">
        <v>0</v>
      </c>
      <c r="R1063" s="199">
        <v>0</v>
      </c>
      <c r="S1063" s="149">
        <v>0</v>
      </c>
      <c r="T1063" s="149">
        <v>237.5</v>
      </c>
      <c r="U1063" s="149">
        <v>0</v>
      </c>
      <c r="V1063" s="149">
        <v>0</v>
      </c>
      <c r="W1063" s="149">
        <v>0</v>
      </c>
    </row>
    <row r="1064" customHeight="1" spans="1:23">
      <c r="A1064" s="150"/>
      <c r="B1064" s="150"/>
      <c r="C1064" s="150"/>
      <c r="D1064" s="150" t="s">
        <v>1251</v>
      </c>
      <c r="E1064" s="150" t="s">
        <v>1252</v>
      </c>
      <c r="F1064" s="149">
        <v>53.88</v>
      </c>
      <c r="G1064" s="149">
        <v>0</v>
      </c>
      <c r="H1064" s="149">
        <v>0</v>
      </c>
      <c r="I1064" s="199">
        <v>0</v>
      </c>
      <c r="J1064" s="199">
        <v>0</v>
      </c>
      <c r="K1064" s="149">
        <v>0</v>
      </c>
      <c r="L1064" s="149">
        <v>0</v>
      </c>
      <c r="M1064" s="149">
        <v>0</v>
      </c>
      <c r="N1064" s="149">
        <v>0</v>
      </c>
      <c r="O1064" s="149">
        <v>0</v>
      </c>
      <c r="P1064" s="149">
        <v>0</v>
      </c>
      <c r="Q1064" s="199">
        <v>0</v>
      </c>
      <c r="R1064" s="199">
        <v>0</v>
      </c>
      <c r="S1064" s="149">
        <v>0</v>
      </c>
      <c r="T1064" s="149">
        <v>53.88</v>
      </c>
      <c r="U1064" s="149">
        <v>0</v>
      </c>
      <c r="V1064" s="149">
        <v>0</v>
      </c>
      <c r="W1064" s="149">
        <v>0</v>
      </c>
    </row>
    <row r="1065" customHeight="1" spans="1:23">
      <c r="A1065" s="150" t="s">
        <v>1925</v>
      </c>
      <c r="B1065" s="150" t="s">
        <v>1170</v>
      </c>
      <c r="C1065" s="150" t="s">
        <v>1161</v>
      </c>
      <c r="D1065" s="150" t="s">
        <v>1253</v>
      </c>
      <c r="E1065" s="150" t="s">
        <v>1254</v>
      </c>
      <c r="F1065" s="149">
        <v>53.88</v>
      </c>
      <c r="G1065" s="149">
        <v>0</v>
      </c>
      <c r="H1065" s="149">
        <v>0</v>
      </c>
      <c r="I1065" s="199">
        <v>0</v>
      </c>
      <c r="J1065" s="199">
        <v>0</v>
      </c>
      <c r="K1065" s="149">
        <v>0</v>
      </c>
      <c r="L1065" s="149">
        <v>0</v>
      </c>
      <c r="M1065" s="149">
        <v>0</v>
      </c>
      <c r="N1065" s="149">
        <v>0</v>
      </c>
      <c r="O1065" s="149">
        <v>0</v>
      </c>
      <c r="P1065" s="149">
        <v>0</v>
      </c>
      <c r="Q1065" s="199">
        <v>0</v>
      </c>
      <c r="R1065" s="199">
        <v>0</v>
      </c>
      <c r="S1065" s="149">
        <v>0</v>
      </c>
      <c r="T1065" s="149">
        <v>53.88</v>
      </c>
      <c r="U1065" s="149">
        <v>0</v>
      </c>
      <c r="V1065" s="149">
        <v>0</v>
      </c>
      <c r="W1065" s="149">
        <v>0</v>
      </c>
    </row>
    <row r="1066" customHeight="1" spans="1:23">
      <c r="A1066" s="150"/>
      <c r="B1066" s="150"/>
      <c r="C1066" s="150"/>
      <c r="D1066" s="150" t="s">
        <v>1213</v>
      </c>
      <c r="E1066" s="150" t="s">
        <v>1214</v>
      </c>
      <c r="F1066" s="149">
        <v>30.21</v>
      </c>
      <c r="G1066" s="149">
        <v>0</v>
      </c>
      <c r="H1066" s="149">
        <v>0</v>
      </c>
      <c r="I1066" s="199">
        <v>0</v>
      </c>
      <c r="J1066" s="199">
        <v>0</v>
      </c>
      <c r="K1066" s="149">
        <v>0</v>
      </c>
      <c r="L1066" s="149">
        <v>0</v>
      </c>
      <c r="M1066" s="149">
        <v>0</v>
      </c>
      <c r="N1066" s="149">
        <v>0</v>
      </c>
      <c r="O1066" s="149">
        <v>0</v>
      </c>
      <c r="P1066" s="149">
        <v>0</v>
      </c>
      <c r="Q1066" s="199">
        <v>0</v>
      </c>
      <c r="R1066" s="199">
        <v>0</v>
      </c>
      <c r="S1066" s="149">
        <v>0</v>
      </c>
      <c r="T1066" s="149">
        <v>30.21</v>
      </c>
      <c r="U1066" s="149">
        <v>0</v>
      </c>
      <c r="V1066" s="149">
        <v>0</v>
      </c>
      <c r="W1066" s="149">
        <v>0</v>
      </c>
    </row>
    <row r="1067" customHeight="1" spans="1:23">
      <c r="A1067" s="150" t="s">
        <v>1925</v>
      </c>
      <c r="B1067" s="150" t="s">
        <v>1170</v>
      </c>
      <c r="C1067" s="150" t="s">
        <v>1161</v>
      </c>
      <c r="D1067" s="150" t="s">
        <v>1215</v>
      </c>
      <c r="E1067" s="150" t="s">
        <v>1216</v>
      </c>
      <c r="F1067" s="149">
        <v>30.21</v>
      </c>
      <c r="G1067" s="149">
        <v>0</v>
      </c>
      <c r="H1067" s="149">
        <v>0</v>
      </c>
      <c r="I1067" s="199">
        <v>0</v>
      </c>
      <c r="J1067" s="199">
        <v>0</v>
      </c>
      <c r="K1067" s="149">
        <v>0</v>
      </c>
      <c r="L1067" s="149">
        <v>0</v>
      </c>
      <c r="M1067" s="149">
        <v>0</v>
      </c>
      <c r="N1067" s="149">
        <v>0</v>
      </c>
      <c r="O1067" s="149">
        <v>0</v>
      </c>
      <c r="P1067" s="149">
        <v>0</v>
      </c>
      <c r="Q1067" s="199">
        <v>0</v>
      </c>
      <c r="R1067" s="199">
        <v>0</v>
      </c>
      <c r="S1067" s="149">
        <v>0</v>
      </c>
      <c r="T1067" s="149">
        <v>30.21</v>
      </c>
      <c r="U1067" s="149">
        <v>0</v>
      </c>
      <c r="V1067" s="149">
        <v>0</v>
      </c>
      <c r="W1067" s="149">
        <v>0</v>
      </c>
    </row>
    <row r="1068" customHeight="1" spans="1:23">
      <c r="A1068" s="150"/>
      <c r="B1068" s="150"/>
      <c r="C1068" s="150"/>
      <c r="D1068" s="150" t="s">
        <v>1415</v>
      </c>
      <c r="E1068" s="150" t="s">
        <v>1416</v>
      </c>
      <c r="F1068" s="149">
        <v>27.27</v>
      </c>
      <c r="G1068" s="149">
        <v>0</v>
      </c>
      <c r="H1068" s="149">
        <v>0</v>
      </c>
      <c r="I1068" s="199">
        <v>0</v>
      </c>
      <c r="J1068" s="199">
        <v>0</v>
      </c>
      <c r="K1068" s="149">
        <v>0</v>
      </c>
      <c r="L1068" s="149">
        <v>0</v>
      </c>
      <c r="M1068" s="149">
        <v>0</v>
      </c>
      <c r="N1068" s="149">
        <v>0</v>
      </c>
      <c r="O1068" s="149">
        <v>0</v>
      </c>
      <c r="P1068" s="149">
        <v>0</v>
      </c>
      <c r="Q1068" s="199">
        <v>0</v>
      </c>
      <c r="R1068" s="199">
        <v>0</v>
      </c>
      <c r="S1068" s="149">
        <v>0</v>
      </c>
      <c r="T1068" s="149">
        <v>27.27</v>
      </c>
      <c r="U1068" s="149">
        <v>0</v>
      </c>
      <c r="V1068" s="149">
        <v>0</v>
      </c>
      <c r="W1068" s="149">
        <v>0</v>
      </c>
    </row>
    <row r="1069" customHeight="1" spans="1:23">
      <c r="A1069" s="150" t="s">
        <v>1925</v>
      </c>
      <c r="B1069" s="150" t="s">
        <v>1170</v>
      </c>
      <c r="C1069" s="150" t="s">
        <v>1161</v>
      </c>
      <c r="D1069" s="150" t="s">
        <v>1418</v>
      </c>
      <c r="E1069" s="150" t="s">
        <v>1419</v>
      </c>
      <c r="F1069" s="149">
        <v>27.27</v>
      </c>
      <c r="G1069" s="149">
        <v>0</v>
      </c>
      <c r="H1069" s="149">
        <v>0</v>
      </c>
      <c r="I1069" s="199">
        <v>0</v>
      </c>
      <c r="J1069" s="199">
        <v>0</v>
      </c>
      <c r="K1069" s="149">
        <v>0</v>
      </c>
      <c r="L1069" s="149">
        <v>0</v>
      </c>
      <c r="M1069" s="149">
        <v>0</v>
      </c>
      <c r="N1069" s="149">
        <v>0</v>
      </c>
      <c r="O1069" s="149">
        <v>0</v>
      </c>
      <c r="P1069" s="149">
        <v>0</v>
      </c>
      <c r="Q1069" s="199">
        <v>0</v>
      </c>
      <c r="R1069" s="199">
        <v>0</v>
      </c>
      <c r="S1069" s="149">
        <v>0</v>
      </c>
      <c r="T1069" s="149">
        <v>27.27</v>
      </c>
      <c r="U1069" s="149">
        <v>0</v>
      </c>
      <c r="V1069" s="149">
        <v>0</v>
      </c>
      <c r="W1069" s="149">
        <v>0</v>
      </c>
    </row>
    <row r="1070" customHeight="1" spans="1:23">
      <c r="A1070" s="150"/>
      <c r="B1070" s="150"/>
      <c r="C1070" s="150"/>
      <c r="D1070" s="150" t="s">
        <v>1227</v>
      </c>
      <c r="E1070" s="150" t="s">
        <v>1228</v>
      </c>
      <c r="F1070" s="149">
        <v>20.13</v>
      </c>
      <c r="G1070" s="149">
        <v>0</v>
      </c>
      <c r="H1070" s="149">
        <v>0</v>
      </c>
      <c r="I1070" s="199">
        <v>0</v>
      </c>
      <c r="J1070" s="199">
        <v>0</v>
      </c>
      <c r="K1070" s="149">
        <v>0</v>
      </c>
      <c r="L1070" s="149">
        <v>0</v>
      </c>
      <c r="M1070" s="149">
        <v>0</v>
      </c>
      <c r="N1070" s="149">
        <v>0</v>
      </c>
      <c r="O1070" s="149">
        <v>0</v>
      </c>
      <c r="P1070" s="149">
        <v>0</v>
      </c>
      <c r="Q1070" s="199">
        <v>0</v>
      </c>
      <c r="R1070" s="199">
        <v>0</v>
      </c>
      <c r="S1070" s="149">
        <v>0</v>
      </c>
      <c r="T1070" s="149">
        <v>20.13</v>
      </c>
      <c r="U1070" s="149">
        <v>0</v>
      </c>
      <c r="V1070" s="149">
        <v>0</v>
      </c>
      <c r="W1070" s="149">
        <v>0</v>
      </c>
    </row>
    <row r="1071" customHeight="1" spans="1:23">
      <c r="A1071" s="150" t="s">
        <v>1925</v>
      </c>
      <c r="B1071" s="150" t="s">
        <v>1170</v>
      </c>
      <c r="C1071" s="150" t="s">
        <v>1161</v>
      </c>
      <c r="D1071" s="150" t="s">
        <v>1229</v>
      </c>
      <c r="E1071" s="150" t="s">
        <v>1230</v>
      </c>
      <c r="F1071" s="149">
        <v>20.13</v>
      </c>
      <c r="G1071" s="149">
        <v>0</v>
      </c>
      <c r="H1071" s="149">
        <v>0</v>
      </c>
      <c r="I1071" s="199">
        <v>0</v>
      </c>
      <c r="J1071" s="199">
        <v>0</v>
      </c>
      <c r="K1071" s="149">
        <v>0</v>
      </c>
      <c r="L1071" s="149">
        <v>0</v>
      </c>
      <c r="M1071" s="149">
        <v>0</v>
      </c>
      <c r="N1071" s="149">
        <v>0</v>
      </c>
      <c r="O1071" s="149">
        <v>0</v>
      </c>
      <c r="P1071" s="149">
        <v>0</v>
      </c>
      <c r="Q1071" s="199">
        <v>0</v>
      </c>
      <c r="R1071" s="199">
        <v>0</v>
      </c>
      <c r="S1071" s="149">
        <v>0</v>
      </c>
      <c r="T1071" s="149">
        <v>20.13</v>
      </c>
      <c r="U1071" s="149">
        <v>0</v>
      </c>
      <c r="V1071" s="149">
        <v>0</v>
      </c>
      <c r="W1071" s="149">
        <v>0</v>
      </c>
    </row>
    <row r="1072" customHeight="1" spans="1:23">
      <c r="A1072" s="150"/>
      <c r="B1072" s="150"/>
      <c r="C1072" s="150"/>
      <c r="D1072" s="150" t="s">
        <v>1431</v>
      </c>
      <c r="E1072" s="150" t="s">
        <v>1432</v>
      </c>
      <c r="F1072" s="149">
        <v>176.81</v>
      </c>
      <c r="G1072" s="149">
        <v>0</v>
      </c>
      <c r="H1072" s="149">
        <v>0</v>
      </c>
      <c r="I1072" s="199">
        <v>0</v>
      </c>
      <c r="J1072" s="199">
        <v>0</v>
      </c>
      <c r="K1072" s="149">
        <v>0</v>
      </c>
      <c r="L1072" s="149">
        <v>0</v>
      </c>
      <c r="M1072" s="149">
        <v>0</v>
      </c>
      <c r="N1072" s="149">
        <v>0</v>
      </c>
      <c r="O1072" s="149">
        <v>0</v>
      </c>
      <c r="P1072" s="149">
        <v>0</v>
      </c>
      <c r="Q1072" s="199">
        <v>0</v>
      </c>
      <c r="R1072" s="199">
        <v>0</v>
      </c>
      <c r="S1072" s="149">
        <v>0</v>
      </c>
      <c r="T1072" s="149">
        <v>176.81</v>
      </c>
      <c r="U1072" s="149">
        <v>0</v>
      </c>
      <c r="V1072" s="149">
        <v>0</v>
      </c>
      <c r="W1072" s="149">
        <v>0</v>
      </c>
    </row>
    <row r="1073" customHeight="1" spans="1:23">
      <c r="A1073" s="150" t="s">
        <v>1925</v>
      </c>
      <c r="B1073" s="150" t="s">
        <v>1170</v>
      </c>
      <c r="C1073" s="150" t="s">
        <v>1161</v>
      </c>
      <c r="D1073" s="150" t="s">
        <v>1434</v>
      </c>
      <c r="E1073" s="150" t="s">
        <v>1435</v>
      </c>
      <c r="F1073" s="149">
        <v>176.81</v>
      </c>
      <c r="G1073" s="149">
        <v>0</v>
      </c>
      <c r="H1073" s="149">
        <v>0</v>
      </c>
      <c r="I1073" s="199">
        <v>0</v>
      </c>
      <c r="J1073" s="199">
        <v>0</v>
      </c>
      <c r="K1073" s="149">
        <v>0</v>
      </c>
      <c r="L1073" s="149">
        <v>0</v>
      </c>
      <c r="M1073" s="149">
        <v>0</v>
      </c>
      <c r="N1073" s="149">
        <v>0</v>
      </c>
      <c r="O1073" s="149">
        <v>0</v>
      </c>
      <c r="P1073" s="149">
        <v>0</v>
      </c>
      <c r="Q1073" s="199">
        <v>0</v>
      </c>
      <c r="R1073" s="199">
        <v>0</v>
      </c>
      <c r="S1073" s="149">
        <v>0</v>
      </c>
      <c r="T1073" s="149">
        <v>176.81</v>
      </c>
      <c r="U1073" s="149">
        <v>0</v>
      </c>
      <c r="V1073" s="149">
        <v>0</v>
      </c>
      <c r="W1073" s="149">
        <v>0</v>
      </c>
    </row>
    <row r="1074" customHeight="1" spans="1:23">
      <c r="A1074" s="150"/>
      <c r="B1074" s="150"/>
      <c r="C1074" s="150"/>
      <c r="D1074" s="150" t="s">
        <v>1529</v>
      </c>
      <c r="E1074" s="150" t="s">
        <v>1530</v>
      </c>
      <c r="F1074" s="149">
        <v>148.49</v>
      </c>
      <c r="G1074" s="149">
        <v>0</v>
      </c>
      <c r="H1074" s="149">
        <v>0</v>
      </c>
      <c r="I1074" s="199">
        <v>0</v>
      </c>
      <c r="J1074" s="199">
        <v>0</v>
      </c>
      <c r="K1074" s="149">
        <v>0</v>
      </c>
      <c r="L1074" s="149">
        <v>0</v>
      </c>
      <c r="M1074" s="149">
        <v>0</v>
      </c>
      <c r="N1074" s="149">
        <v>0</v>
      </c>
      <c r="O1074" s="149">
        <v>0</v>
      </c>
      <c r="P1074" s="149">
        <v>0</v>
      </c>
      <c r="Q1074" s="199">
        <v>0</v>
      </c>
      <c r="R1074" s="199">
        <v>0</v>
      </c>
      <c r="S1074" s="149">
        <v>0</v>
      </c>
      <c r="T1074" s="149">
        <v>148.49</v>
      </c>
      <c r="U1074" s="149">
        <v>0</v>
      </c>
      <c r="V1074" s="149">
        <v>0</v>
      </c>
      <c r="W1074" s="149">
        <v>0</v>
      </c>
    </row>
    <row r="1075" customHeight="1" spans="1:23">
      <c r="A1075" s="150" t="s">
        <v>1925</v>
      </c>
      <c r="B1075" s="150" t="s">
        <v>1170</v>
      </c>
      <c r="C1075" s="150" t="s">
        <v>1161</v>
      </c>
      <c r="D1075" s="150" t="s">
        <v>1531</v>
      </c>
      <c r="E1075" s="150" t="s">
        <v>1532</v>
      </c>
      <c r="F1075" s="149">
        <v>148.49</v>
      </c>
      <c r="G1075" s="149">
        <v>0</v>
      </c>
      <c r="H1075" s="149">
        <v>0</v>
      </c>
      <c r="I1075" s="199">
        <v>0</v>
      </c>
      <c r="J1075" s="199">
        <v>0</v>
      </c>
      <c r="K1075" s="149">
        <v>0</v>
      </c>
      <c r="L1075" s="149">
        <v>0</v>
      </c>
      <c r="M1075" s="149">
        <v>0</v>
      </c>
      <c r="N1075" s="149">
        <v>0</v>
      </c>
      <c r="O1075" s="149">
        <v>0</v>
      </c>
      <c r="P1075" s="149">
        <v>0</v>
      </c>
      <c r="Q1075" s="199">
        <v>0</v>
      </c>
      <c r="R1075" s="199">
        <v>0</v>
      </c>
      <c r="S1075" s="149">
        <v>0</v>
      </c>
      <c r="T1075" s="149">
        <v>148.49</v>
      </c>
      <c r="U1075" s="149">
        <v>0</v>
      </c>
      <c r="V1075" s="149">
        <v>0</v>
      </c>
      <c r="W1075" s="149">
        <v>0</v>
      </c>
    </row>
    <row r="1076" customHeight="1" spans="1:23">
      <c r="A1076" s="150"/>
      <c r="B1076" s="150"/>
      <c r="C1076" s="150"/>
      <c r="D1076" s="150" t="s">
        <v>1553</v>
      </c>
      <c r="E1076" s="150" t="s">
        <v>1554</v>
      </c>
      <c r="F1076" s="149">
        <v>36.5</v>
      </c>
      <c r="G1076" s="149">
        <v>0</v>
      </c>
      <c r="H1076" s="149">
        <v>0</v>
      </c>
      <c r="I1076" s="199">
        <v>0</v>
      </c>
      <c r="J1076" s="199">
        <v>0</v>
      </c>
      <c r="K1076" s="149">
        <v>0</v>
      </c>
      <c r="L1076" s="149">
        <v>0</v>
      </c>
      <c r="M1076" s="149">
        <v>0</v>
      </c>
      <c r="N1076" s="149">
        <v>0</v>
      </c>
      <c r="O1076" s="149">
        <v>0</v>
      </c>
      <c r="P1076" s="149">
        <v>0</v>
      </c>
      <c r="Q1076" s="199">
        <v>0</v>
      </c>
      <c r="R1076" s="199">
        <v>0</v>
      </c>
      <c r="S1076" s="149">
        <v>0</v>
      </c>
      <c r="T1076" s="149">
        <v>36.5</v>
      </c>
      <c r="U1076" s="149">
        <v>0</v>
      </c>
      <c r="V1076" s="149">
        <v>0</v>
      </c>
      <c r="W1076" s="149">
        <v>0</v>
      </c>
    </row>
    <row r="1077" customHeight="1" spans="1:23">
      <c r="A1077" s="150" t="s">
        <v>1925</v>
      </c>
      <c r="B1077" s="150" t="s">
        <v>1170</v>
      </c>
      <c r="C1077" s="150" t="s">
        <v>1161</v>
      </c>
      <c r="D1077" s="150" t="s">
        <v>1555</v>
      </c>
      <c r="E1077" s="150" t="s">
        <v>1556</v>
      </c>
      <c r="F1077" s="149">
        <v>36.5</v>
      </c>
      <c r="G1077" s="149">
        <v>0</v>
      </c>
      <c r="H1077" s="149">
        <v>0</v>
      </c>
      <c r="I1077" s="199">
        <v>0</v>
      </c>
      <c r="J1077" s="199">
        <v>0</v>
      </c>
      <c r="K1077" s="149">
        <v>0</v>
      </c>
      <c r="L1077" s="149">
        <v>0</v>
      </c>
      <c r="M1077" s="149">
        <v>0</v>
      </c>
      <c r="N1077" s="149">
        <v>0</v>
      </c>
      <c r="O1077" s="149">
        <v>0</v>
      </c>
      <c r="P1077" s="149">
        <v>0</v>
      </c>
      <c r="Q1077" s="199">
        <v>0</v>
      </c>
      <c r="R1077" s="199">
        <v>0</v>
      </c>
      <c r="S1077" s="149">
        <v>0</v>
      </c>
      <c r="T1077" s="149">
        <v>36.5</v>
      </c>
      <c r="U1077" s="149">
        <v>0</v>
      </c>
      <c r="V1077" s="149">
        <v>0</v>
      </c>
      <c r="W1077" s="149">
        <v>0</v>
      </c>
    </row>
    <row r="1078" customHeight="1" spans="1:23">
      <c r="A1078" s="150"/>
      <c r="B1078" s="150"/>
      <c r="C1078" s="150"/>
      <c r="D1078" s="150" t="s">
        <v>1536</v>
      </c>
      <c r="E1078" s="150" t="s">
        <v>1537</v>
      </c>
      <c r="F1078" s="149">
        <v>101.85</v>
      </c>
      <c r="G1078" s="149">
        <v>0</v>
      </c>
      <c r="H1078" s="149">
        <v>0</v>
      </c>
      <c r="I1078" s="199">
        <v>0</v>
      </c>
      <c r="J1078" s="199">
        <v>0</v>
      </c>
      <c r="K1078" s="149">
        <v>0</v>
      </c>
      <c r="L1078" s="149">
        <v>0</v>
      </c>
      <c r="M1078" s="149">
        <v>0</v>
      </c>
      <c r="N1078" s="149">
        <v>0</v>
      </c>
      <c r="O1078" s="149">
        <v>0</v>
      </c>
      <c r="P1078" s="149">
        <v>0</v>
      </c>
      <c r="Q1078" s="199">
        <v>0</v>
      </c>
      <c r="R1078" s="199">
        <v>0</v>
      </c>
      <c r="S1078" s="149">
        <v>0</v>
      </c>
      <c r="T1078" s="149">
        <v>101.85</v>
      </c>
      <c r="U1078" s="149">
        <v>0</v>
      </c>
      <c r="V1078" s="149">
        <v>0</v>
      </c>
      <c r="W1078" s="149">
        <v>0</v>
      </c>
    </row>
    <row r="1079" customHeight="1" spans="1:23">
      <c r="A1079" s="150" t="s">
        <v>1925</v>
      </c>
      <c r="B1079" s="150" t="s">
        <v>1170</v>
      </c>
      <c r="C1079" s="150" t="s">
        <v>1161</v>
      </c>
      <c r="D1079" s="150" t="s">
        <v>1538</v>
      </c>
      <c r="E1079" s="150" t="s">
        <v>1539</v>
      </c>
      <c r="F1079" s="149">
        <v>101.85</v>
      </c>
      <c r="G1079" s="149">
        <v>0</v>
      </c>
      <c r="H1079" s="149">
        <v>0</v>
      </c>
      <c r="I1079" s="199">
        <v>0</v>
      </c>
      <c r="J1079" s="199">
        <v>0</v>
      </c>
      <c r="K1079" s="149">
        <v>0</v>
      </c>
      <c r="L1079" s="149">
        <v>0</v>
      </c>
      <c r="M1079" s="149">
        <v>0</v>
      </c>
      <c r="N1079" s="149">
        <v>0</v>
      </c>
      <c r="O1079" s="149">
        <v>0</v>
      </c>
      <c r="P1079" s="149">
        <v>0</v>
      </c>
      <c r="Q1079" s="199">
        <v>0</v>
      </c>
      <c r="R1079" s="199">
        <v>0</v>
      </c>
      <c r="S1079" s="149">
        <v>0</v>
      </c>
      <c r="T1079" s="149">
        <v>101.85</v>
      </c>
      <c r="U1079" s="149">
        <v>0</v>
      </c>
      <c r="V1079" s="149">
        <v>0</v>
      </c>
      <c r="W1079" s="149">
        <v>0</v>
      </c>
    </row>
    <row r="1080" customHeight="1" spans="1:23">
      <c r="A1080" s="150"/>
      <c r="B1080" s="150"/>
      <c r="C1080" s="150"/>
      <c r="D1080" s="150" t="s">
        <v>1567</v>
      </c>
      <c r="E1080" s="150" t="s">
        <v>1568</v>
      </c>
      <c r="F1080" s="149">
        <v>273.45</v>
      </c>
      <c r="G1080" s="149">
        <v>0</v>
      </c>
      <c r="H1080" s="149">
        <v>0</v>
      </c>
      <c r="I1080" s="199">
        <v>0</v>
      </c>
      <c r="J1080" s="199">
        <v>0</v>
      </c>
      <c r="K1080" s="149">
        <v>0</v>
      </c>
      <c r="L1080" s="149">
        <v>0</v>
      </c>
      <c r="M1080" s="149">
        <v>0</v>
      </c>
      <c r="N1080" s="149">
        <v>0</v>
      </c>
      <c r="O1080" s="149">
        <v>0</v>
      </c>
      <c r="P1080" s="149">
        <v>0</v>
      </c>
      <c r="Q1080" s="199">
        <v>0</v>
      </c>
      <c r="R1080" s="199">
        <v>0</v>
      </c>
      <c r="S1080" s="149">
        <v>0</v>
      </c>
      <c r="T1080" s="149">
        <v>273.45</v>
      </c>
      <c r="U1080" s="149">
        <v>0</v>
      </c>
      <c r="V1080" s="149">
        <v>0</v>
      </c>
      <c r="W1080" s="149">
        <v>0</v>
      </c>
    </row>
    <row r="1081" customHeight="1" spans="1:23">
      <c r="A1081" s="150" t="s">
        <v>1925</v>
      </c>
      <c r="B1081" s="150" t="s">
        <v>1170</v>
      </c>
      <c r="C1081" s="150" t="s">
        <v>1161</v>
      </c>
      <c r="D1081" s="150" t="s">
        <v>1569</v>
      </c>
      <c r="E1081" s="150" t="s">
        <v>1570</v>
      </c>
      <c r="F1081" s="149">
        <v>74.43</v>
      </c>
      <c r="G1081" s="149">
        <v>0</v>
      </c>
      <c r="H1081" s="149">
        <v>0</v>
      </c>
      <c r="I1081" s="199">
        <v>0</v>
      </c>
      <c r="J1081" s="199">
        <v>0</v>
      </c>
      <c r="K1081" s="149">
        <v>0</v>
      </c>
      <c r="L1081" s="149">
        <v>0</v>
      </c>
      <c r="M1081" s="149">
        <v>0</v>
      </c>
      <c r="N1081" s="149">
        <v>0</v>
      </c>
      <c r="O1081" s="149">
        <v>0</v>
      </c>
      <c r="P1081" s="149">
        <v>0</v>
      </c>
      <c r="Q1081" s="199">
        <v>0</v>
      </c>
      <c r="R1081" s="199">
        <v>0</v>
      </c>
      <c r="S1081" s="149">
        <v>0</v>
      </c>
      <c r="T1081" s="149">
        <v>74.43</v>
      </c>
      <c r="U1081" s="149">
        <v>0</v>
      </c>
      <c r="V1081" s="149">
        <v>0</v>
      </c>
      <c r="W1081" s="149">
        <v>0</v>
      </c>
    </row>
    <row r="1082" customHeight="1" spans="1:23">
      <c r="A1082" s="150" t="s">
        <v>1925</v>
      </c>
      <c r="B1082" s="150" t="s">
        <v>1170</v>
      </c>
      <c r="C1082" s="150" t="s">
        <v>1161</v>
      </c>
      <c r="D1082" s="150" t="s">
        <v>1608</v>
      </c>
      <c r="E1082" s="150" t="s">
        <v>1609</v>
      </c>
      <c r="F1082" s="149">
        <v>111.85</v>
      </c>
      <c r="G1082" s="149">
        <v>0</v>
      </c>
      <c r="H1082" s="149">
        <v>0</v>
      </c>
      <c r="I1082" s="199">
        <v>0</v>
      </c>
      <c r="J1082" s="199">
        <v>0</v>
      </c>
      <c r="K1082" s="149">
        <v>0</v>
      </c>
      <c r="L1082" s="149">
        <v>0</v>
      </c>
      <c r="M1082" s="149">
        <v>0</v>
      </c>
      <c r="N1082" s="149">
        <v>0</v>
      </c>
      <c r="O1082" s="149">
        <v>0</v>
      </c>
      <c r="P1082" s="149">
        <v>0</v>
      </c>
      <c r="Q1082" s="199">
        <v>0</v>
      </c>
      <c r="R1082" s="199">
        <v>0</v>
      </c>
      <c r="S1082" s="149">
        <v>0</v>
      </c>
      <c r="T1082" s="149">
        <v>111.85</v>
      </c>
      <c r="U1082" s="149">
        <v>0</v>
      </c>
      <c r="V1082" s="149">
        <v>0</v>
      </c>
      <c r="W1082" s="149">
        <v>0</v>
      </c>
    </row>
    <row r="1083" customHeight="1" spans="1:23">
      <c r="A1083" s="150" t="s">
        <v>1925</v>
      </c>
      <c r="B1083" s="150" t="s">
        <v>1170</v>
      </c>
      <c r="C1083" s="150" t="s">
        <v>1161</v>
      </c>
      <c r="D1083" s="150" t="s">
        <v>1586</v>
      </c>
      <c r="E1083" s="150" t="s">
        <v>1587</v>
      </c>
      <c r="F1083" s="149">
        <v>25.46</v>
      </c>
      <c r="G1083" s="149">
        <v>0</v>
      </c>
      <c r="H1083" s="149">
        <v>0</v>
      </c>
      <c r="I1083" s="199">
        <v>0</v>
      </c>
      <c r="J1083" s="199">
        <v>0</v>
      </c>
      <c r="K1083" s="149">
        <v>0</v>
      </c>
      <c r="L1083" s="149">
        <v>0</v>
      </c>
      <c r="M1083" s="149">
        <v>0</v>
      </c>
      <c r="N1083" s="149">
        <v>0</v>
      </c>
      <c r="O1083" s="149">
        <v>0</v>
      </c>
      <c r="P1083" s="149">
        <v>0</v>
      </c>
      <c r="Q1083" s="199">
        <v>0</v>
      </c>
      <c r="R1083" s="199">
        <v>0</v>
      </c>
      <c r="S1083" s="149">
        <v>0</v>
      </c>
      <c r="T1083" s="149">
        <v>25.46</v>
      </c>
      <c r="U1083" s="149">
        <v>0</v>
      </c>
      <c r="V1083" s="149">
        <v>0</v>
      </c>
      <c r="W1083" s="149">
        <v>0</v>
      </c>
    </row>
    <row r="1084" customHeight="1" spans="1:23">
      <c r="A1084" s="150" t="s">
        <v>1925</v>
      </c>
      <c r="B1084" s="150" t="s">
        <v>1170</v>
      </c>
      <c r="C1084" s="150" t="s">
        <v>1161</v>
      </c>
      <c r="D1084" s="150" t="s">
        <v>1582</v>
      </c>
      <c r="E1084" s="150" t="s">
        <v>1583</v>
      </c>
      <c r="F1084" s="149">
        <v>40.49</v>
      </c>
      <c r="G1084" s="149">
        <v>0</v>
      </c>
      <c r="H1084" s="149">
        <v>0</v>
      </c>
      <c r="I1084" s="199">
        <v>0</v>
      </c>
      <c r="J1084" s="199">
        <v>0</v>
      </c>
      <c r="K1084" s="149">
        <v>0</v>
      </c>
      <c r="L1084" s="149">
        <v>0</v>
      </c>
      <c r="M1084" s="149">
        <v>0</v>
      </c>
      <c r="N1084" s="149">
        <v>0</v>
      </c>
      <c r="O1084" s="149">
        <v>0</v>
      </c>
      <c r="P1084" s="149">
        <v>0</v>
      </c>
      <c r="Q1084" s="199">
        <v>0</v>
      </c>
      <c r="R1084" s="199">
        <v>0</v>
      </c>
      <c r="S1084" s="149">
        <v>0</v>
      </c>
      <c r="T1084" s="149">
        <v>40.49</v>
      </c>
      <c r="U1084" s="149">
        <v>0</v>
      </c>
      <c r="V1084" s="149">
        <v>0</v>
      </c>
      <c r="W1084" s="149">
        <v>0</v>
      </c>
    </row>
    <row r="1085" customHeight="1" spans="1:23">
      <c r="A1085" s="150" t="s">
        <v>1925</v>
      </c>
      <c r="B1085" s="150" t="s">
        <v>1170</v>
      </c>
      <c r="C1085" s="150" t="s">
        <v>1161</v>
      </c>
      <c r="D1085" s="150" t="s">
        <v>1577</v>
      </c>
      <c r="E1085" s="150" t="s">
        <v>1578</v>
      </c>
      <c r="F1085" s="149">
        <v>10</v>
      </c>
      <c r="G1085" s="149">
        <v>0</v>
      </c>
      <c r="H1085" s="149">
        <v>0</v>
      </c>
      <c r="I1085" s="199">
        <v>0</v>
      </c>
      <c r="J1085" s="199">
        <v>0</v>
      </c>
      <c r="K1085" s="149">
        <v>0</v>
      </c>
      <c r="L1085" s="149">
        <v>0</v>
      </c>
      <c r="M1085" s="149">
        <v>0</v>
      </c>
      <c r="N1085" s="149">
        <v>0</v>
      </c>
      <c r="O1085" s="149">
        <v>0</v>
      </c>
      <c r="P1085" s="149">
        <v>0</v>
      </c>
      <c r="Q1085" s="199">
        <v>0</v>
      </c>
      <c r="R1085" s="199">
        <v>0</v>
      </c>
      <c r="S1085" s="149">
        <v>0</v>
      </c>
      <c r="T1085" s="149">
        <v>10</v>
      </c>
      <c r="U1085" s="149">
        <v>0</v>
      </c>
      <c r="V1085" s="149">
        <v>0</v>
      </c>
      <c r="W1085" s="149">
        <v>0</v>
      </c>
    </row>
    <row r="1086" customHeight="1" spans="1:23">
      <c r="A1086" s="150" t="s">
        <v>1925</v>
      </c>
      <c r="B1086" s="150" t="s">
        <v>1170</v>
      </c>
      <c r="C1086" s="150" t="s">
        <v>1161</v>
      </c>
      <c r="D1086" s="150" t="s">
        <v>1603</v>
      </c>
      <c r="E1086" s="150" t="s">
        <v>1604</v>
      </c>
      <c r="F1086" s="149">
        <v>11.22</v>
      </c>
      <c r="G1086" s="149">
        <v>0</v>
      </c>
      <c r="H1086" s="149">
        <v>0</v>
      </c>
      <c r="I1086" s="199">
        <v>0</v>
      </c>
      <c r="J1086" s="199">
        <v>0</v>
      </c>
      <c r="K1086" s="149">
        <v>0</v>
      </c>
      <c r="L1086" s="149">
        <v>0</v>
      </c>
      <c r="M1086" s="149">
        <v>0</v>
      </c>
      <c r="N1086" s="149">
        <v>0</v>
      </c>
      <c r="O1086" s="149">
        <v>0</v>
      </c>
      <c r="P1086" s="149">
        <v>0</v>
      </c>
      <c r="Q1086" s="199">
        <v>0</v>
      </c>
      <c r="R1086" s="199">
        <v>0</v>
      </c>
      <c r="S1086" s="149">
        <v>0</v>
      </c>
      <c r="T1086" s="149">
        <v>11.22</v>
      </c>
      <c r="U1086" s="149">
        <v>0</v>
      </c>
      <c r="V1086" s="149">
        <v>0</v>
      </c>
      <c r="W1086" s="149">
        <v>0</v>
      </c>
    </row>
    <row r="1087" customHeight="1" spans="1:23">
      <c r="A1087" s="150"/>
      <c r="B1087" s="150"/>
      <c r="C1087" s="150"/>
      <c r="D1087" s="150" t="s">
        <v>1626</v>
      </c>
      <c r="E1087" s="150" t="s">
        <v>1627</v>
      </c>
      <c r="F1087" s="149">
        <v>18.63</v>
      </c>
      <c r="G1087" s="149">
        <v>0</v>
      </c>
      <c r="H1087" s="149">
        <v>0</v>
      </c>
      <c r="I1087" s="199">
        <v>0</v>
      </c>
      <c r="J1087" s="199">
        <v>0</v>
      </c>
      <c r="K1087" s="149">
        <v>0</v>
      </c>
      <c r="L1087" s="149">
        <v>0</v>
      </c>
      <c r="M1087" s="149">
        <v>0</v>
      </c>
      <c r="N1087" s="149">
        <v>0</v>
      </c>
      <c r="O1087" s="149">
        <v>0</v>
      </c>
      <c r="P1087" s="149">
        <v>0</v>
      </c>
      <c r="Q1087" s="199">
        <v>0</v>
      </c>
      <c r="R1087" s="199">
        <v>0</v>
      </c>
      <c r="S1087" s="149">
        <v>0</v>
      </c>
      <c r="T1087" s="149">
        <v>18.63</v>
      </c>
      <c r="U1087" s="149">
        <v>0</v>
      </c>
      <c r="V1087" s="149">
        <v>0</v>
      </c>
      <c r="W1087" s="149">
        <v>0</v>
      </c>
    </row>
    <row r="1088" customHeight="1" spans="1:23">
      <c r="A1088" s="150" t="s">
        <v>1925</v>
      </c>
      <c r="B1088" s="150" t="s">
        <v>1170</v>
      </c>
      <c r="C1088" s="150" t="s">
        <v>1161</v>
      </c>
      <c r="D1088" s="150" t="s">
        <v>1628</v>
      </c>
      <c r="E1088" s="150" t="s">
        <v>1629</v>
      </c>
      <c r="F1088" s="149">
        <v>18.63</v>
      </c>
      <c r="G1088" s="149">
        <v>0</v>
      </c>
      <c r="H1088" s="149">
        <v>0</v>
      </c>
      <c r="I1088" s="199">
        <v>0</v>
      </c>
      <c r="J1088" s="199">
        <v>0</v>
      </c>
      <c r="K1088" s="149">
        <v>0</v>
      </c>
      <c r="L1088" s="149">
        <v>0</v>
      </c>
      <c r="M1088" s="149">
        <v>0</v>
      </c>
      <c r="N1088" s="149">
        <v>0</v>
      </c>
      <c r="O1088" s="149">
        <v>0</v>
      </c>
      <c r="P1088" s="149">
        <v>0</v>
      </c>
      <c r="Q1088" s="199">
        <v>0</v>
      </c>
      <c r="R1088" s="199">
        <v>0</v>
      </c>
      <c r="S1088" s="149">
        <v>0</v>
      </c>
      <c r="T1088" s="149">
        <v>18.63</v>
      </c>
      <c r="U1088" s="149">
        <v>0</v>
      </c>
      <c r="V1088" s="149">
        <v>0</v>
      </c>
      <c r="W1088" s="149">
        <v>0</v>
      </c>
    </row>
    <row r="1089" customHeight="1" spans="1:23">
      <c r="A1089" s="150"/>
      <c r="B1089" s="150"/>
      <c r="C1089" s="150"/>
      <c r="D1089" s="150" t="s">
        <v>1423</v>
      </c>
      <c r="E1089" s="150" t="s">
        <v>1424</v>
      </c>
      <c r="F1089" s="149">
        <v>35.18</v>
      </c>
      <c r="G1089" s="149">
        <v>0</v>
      </c>
      <c r="H1089" s="149">
        <v>0</v>
      </c>
      <c r="I1089" s="199">
        <v>0</v>
      </c>
      <c r="J1089" s="199">
        <v>0</v>
      </c>
      <c r="K1089" s="149">
        <v>0</v>
      </c>
      <c r="L1089" s="149">
        <v>0</v>
      </c>
      <c r="M1089" s="149">
        <v>0</v>
      </c>
      <c r="N1089" s="149">
        <v>0</v>
      </c>
      <c r="O1089" s="149">
        <v>0</v>
      </c>
      <c r="P1089" s="149">
        <v>0</v>
      </c>
      <c r="Q1089" s="199">
        <v>0</v>
      </c>
      <c r="R1089" s="199">
        <v>0</v>
      </c>
      <c r="S1089" s="149">
        <v>0</v>
      </c>
      <c r="T1089" s="149">
        <v>35.18</v>
      </c>
      <c r="U1089" s="149">
        <v>0</v>
      </c>
      <c r="V1089" s="149">
        <v>0</v>
      </c>
      <c r="W1089" s="149">
        <v>0</v>
      </c>
    </row>
    <row r="1090" customHeight="1" spans="1:23">
      <c r="A1090" s="150" t="s">
        <v>1925</v>
      </c>
      <c r="B1090" s="150" t="s">
        <v>1170</v>
      </c>
      <c r="C1090" s="150" t="s">
        <v>1161</v>
      </c>
      <c r="D1090" s="150" t="s">
        <v>1426</v>
      </c>
      <c r="E1090" s="150" t="s">
        <v>1427</v>
      </c>
      <c r="F1090" s="149">
        <v>35.18</v>
      </c>
      <c r="G1090" s="149">
        <v>0</v>
      </c>
      <c r="H1090" s="149">
        <v>0</v>
      </c>
      <c r="I1090" s="199">
        <v>0</v>
      </c>
      <c r="J1090" s="199">
        <v>0</v>
      </c>
      <c r="K1090" s="149">
        <v>0</v>
      </c>
      <c r="L1090" s="149">
        <v>0</v>
      </c>
      <c r="M1090" s="149">
        <v>0</v>
      </c>
      <c r="N1090" s="149">
        <v>0</v>
      </c>
      <c r="O1090" s="149">
        <v>0</v>
      </c>
      <c r="P1090" s="149">
        <v>0</v>
      </c>
      <c r="Q1090" s="199">
        <v>0</v>
      </c>
      <c r="R1090" s="199">
        <v>0</v>
      </c>
      <c r="S1090" s="149">
        <v>0</v>
      </c>
      <c r="T1090" s="149">
        <v>35.18</v>
      </c>
      <c r="U1090" s="149">
        <v>0</v>
      </c>
      <c r="V1090" s="149">
        <v>0</v>
      </c>
      <c r="W1090" s="149">
        <v>0</v>
      </c>
    </row>
    <row r="1091" customHeight="1" spans="1:23">
      <c r="A1091" s="150"/>
      <c r="B1091" s="150"/>
      <c r="C1091" s="150"/>
      <c r="D1091" s="150" t="s">
        <v>1392</v>
      </c>
      <c r="E1091" s="150" t="s">
        <v>1393</v>
      </c>
      <c r="F1091" s="149">
        <v>101.37</v>
      </c>
      <c r="G1091" s="149">
        <v>0</v>
      </c>
      <c r="H1091" s="149">
        <v>0</v>
      </c>
      <c r="I1091" s="199">
        <v>0</v>
      </c>
      <c r="J1091" s="199">
        <v>0</v>
      </c>
      <c r="K1091" s="149">
        <v>0</v>
      </c>
      <c r="L1091" s="149">
        <v>0</v>
      </c>
      <c r="M1091" s="149">
        <v>0</v>
      </c>
      <c r="N1091" s="149">
        <v>0</v>
      </c>
      <c r="O1091" s="149">
        <v>0</v>
      </c>
      <c r="P1091" s="149">
        <v>0</v>
      </c>
      <c r="Q1091" s="199">
        <v>0</v>
      </c>
      <c r="R1091" s="199">
        <v>0</v>
      </c>
      <c r="S1091" s="149">
        <v>0</v>
      </c>
      <c r="T1091" s="149">
        <v>101.37</v>
      </c>
      <c r="U1091" s="149">
        <v>0</v>
      </c>
      <c r="V1091" s="149">
        <v>0</v>
      </c>
      <c r="W1091" s="149">
        <v>0</v>
      </c>
    </row>
    <row r="1092" customHeight="1" spans="1:23">
      <c r="A1092" s="150" t="s">
        <v>1925</v>
      </c>
      <c r="B1092" s="150" t="s">
        <v>1170</v>
      </c>
      <c r="C1092" s="150" t="s">
        <v>1161</v>
      </c>
      <c r="D1092" s="150" t="s">
        <v>1395</v>
      </c>
      <c r="E1092" s="150" t="s">
        <v>1396</v>
      </c>
      <c r="F1092" s="149">
        <v>101.37</v>
      </c>
      <c r="G1092" s="149">
        <v>0</v>
      </c>
      <c r="H1092" s="149">
        <v>0</v>
      </c>
      <c r="I1092" s="199">
        <v>0</v>
      </c>
      <c r="J1092" s="199">
        <v>0</v>
      </c>
      <c r="K1092" s="149">
        <v>0</v>
      </c>
      <c r="L1092" s="149">
        <v>0</v>
      </c>
      <c r="M1092" s="149">
        <v>0</v>
      </c>
      <c r="N1092" s="149">
        <v>0</v>
      </c>
      <c r="O1092" s="149">
        <v>0</v>
      </c>
      <c r="P1092" s="149">
        <v>0</v>
      </c>
      <c r="Q1092" s="199">
        <v>0</v>
      </c>
      <c r="R1092" s="199">
        <v>0</v>
      </c>
      <c r="S1092" s="149">
        <v>0</v>
      </c>
      <c r="T1092" s="149">
        <v>101.37</v>
      </c>
      <c r="U1092" s="149">
        <v>0</v>
      </c>
      <c r="V1092" s="149">
        <v>0</v>
      </c>
      <c r="W1092" s="149">
        <v>0</v>
      </c>
    </row>
    <row r="1093" customHeight="1" spans="1:23">
      <c r="A1093" s="150"/>
      <c r="B1093" s="150"/>
      <c r="C1093" s="150"/>
      <c r="D1093" s="150" t="s">
        <v>1571</v>
      </c>
      <c r="E1093" s="150" t="s">
        <v>1572</v>
      </c>
      <c r="F1093" s="149">
        <v>75.71</v>
      </c>
      <c r="G1093" s="149">
        <v>0</v>
      </c>
      <c r="H1093" s="149">
        <v>0</v>
      </c>
      <c r="I1093" s="199">
        <v>0</v>
      </c>
      <c r="J1093" s="199">
        <v>0</v>
      </c>
      <c r="K1093" s="149">
        <v>0</v>
      </c>
      <c r="L1093" s="149">
        <v>0</v>
      </c>
      <c r="M1093" s="149">
        <v>0</v>
      </c>
      <c r="N1093" s="149">
        <v>0</v>
      </c>
      <c r="O1093" s="149">
        <v>0</v>
      </c>
      <c r="P1093" s="149">
        <v>0</v>
      </c>
      <c r="Q1093" s="199">
        <v>0</v>
      </c>
      <c r="R1093" s="199">
        <v>0</v>
      </c>
      <c r="S1093" s="149">
        <v>0</v>
      </c>
      <c r="T1093" s="149">
        <v>75.71</v>
      </c>
      <c r="U1093" s="149">
        <v>0</v>
      </c>
      <c r="V1093" s="149">
        <v>0</v>
      </c>
      <c r="W1093" s="149">
        <v>0</v>
      </c>
    </row>
    <row r="1094" customHeight="1" spans="1:23">
      <c r="A1094" s="150" t="s">
        <v>1925</v>
      </c>
      <c r="B1094" s="150" t="s">
        <v>1170</v>
      </c>
      <c r="C1094" s="150" t="s">
        <v>1161</v>
      </c>
      <c r="D1094" s="150" t="s">
        <v>1573</v>
      </c>
      <c r="E1094" s="150" t="s">
        <v>1574</v>
      </c>
      <c r="F1094" s="149">
        <v>75.71</v>
      </c>
      <c r="G1094" s="149">
        <v>0</v>
      </c>
      <c r="H1094" s="149">
        <v>0</v>
      </c>
      <c r="I1094" s="199">
        <v>0</v>
      </c>
      <c r="J1094" s="199">
        <v>0</v>
      </c>
      <c r="K1094" s="149">
        <v>0</v>
      </c>
      <c r="L1094" s="149">
        <v>0</v>
      </c>
      <c r="M1094" s="149">
        <v>0</v>
      </c>
      <c r="N1094" s="149">
        <v>0</v>
      </c>
      <c r="O1094" s="149">
        <v>0</v>
      </c>
      <c r="P1094" s="149">
        <v>0</v>
      </c>
      <c r="Q1094" s="199">
        <v>0</v>
      </c>
      <c r="R1094" s="199">
        <v>0</v>
      </c>
      <c r="S1094" s="149">
        <v>0</v>
      </c>
      <c r="T1094" s="149">
        <v>75.71</v>
      </c>
      <c r="U1094" s="149">
        <v>0</v>
      </c>
      <c r="V1094" s="149">
        <v>0</v>
      </c>
      <c r="W1094" s="149">
        <v>0</v>
      </c>
    </row>
    <row r="1095" customHeight="1" spans="1:23">
      <c r="A1095" s="150"/>
      <c r="B1095" s="150"/>
      <c r="C1095" s="150"/>
      <c r="D1095" s="150" t="s">
        <v>1630</v>
      </c>
      <c r="E1095" s="150" t="s">
        <v>1631</v>
      </c>
      <c r="F1095" s="149">
        <v>66.22</v>
      </c>
      <c r="G1095" s="149">
        <v>0</v>
      </c>
      <c r="H1095" s="149">
        <v>0</v>
      </c>
      <c r="I1095" s="199">
        <v>0</v>
      </c>
      <c r="J1095" s="199">
        <v>0</v>
      </c>
      <c r="K1095" s="149">
        <v>0</v>
      </c>
      <c r="L1095" s="149">
        <v>0</v>
      </c>
      <c r="M1095" s="149">
        <v>0</v>
      </c>
      <c r="N1095" s="149">
        <v>0</v>
      </c>
      <c r="O1095" s="149">
        <v>0</v>
      </c>
      <c r="P1095" s="149">
        <v>0</v>
      </c>
      <c r="Q1095" s="199">
        <v>0</v>
      </c>
      <c r="R1095" s="199">
        <v>0</v>
      </c>
      <c r="S1095" s="149">
        <v>0</v>
      </c>
      <c r="T1095" s="149">
        <v>66.22</v>
      </c>
      <c r="U1095" s="149">
        <v>0</v>
      </c>
      <c r="V1095" s="149">
        <v>0</v>
      </c>
      <c r="W1095" s="149">
        <v>0</v>
      </c>
    </row>
    <row r="1096" customHeight="1" spans="1:23">
      <c r="A1096" s="150" t="s">
        <v>1925</v>
      </c>
      <c r="B1096" s="150" t="s">
        <v>1170</v>
      </c>
      <c r="C1096" s="150" t="s">
        <v>1161</v>
      </c>
      <c r="D1096" s="150" t="s">
        <v>1632</v>
      </c>
      <c r="E1096" s="150" t="s">
        <v>1633</v>
      </c>
      <c r="F1096" s="149">
        <v>66.22</v>
      </c>
      <c r="G1096" s="149">
        <v>0</v>
      </c>
      <c r="H1096" s="149">
        <v>0</v>
      </c>
      <c r="I1096" s="199">
        <v>0</v>
      </c>
      <c r="J1096" s="199">
        <v>0</v>
      </c>
      <c r="K1096" s="149">
        <v>0</v>
      </c>
      <c r="L1096" s="149">
        <v>0</v>
      </c>
      <c r="M1096" s="149">
        <v>0</v>
      </c>
      <c r="N1096" s="149">
        <v>0</v>
      </c>
      <c r="O1096" s="149">
        <v>0</v>
      </c>
      <c r="P1096" s="149">
        <v>0</v>
      </c>
      <c r="Q1096" s="199">
        <v>0</v>
      </c>
      <c r="R1096" s="199">
        <v>0</v>
      </c>
      <c r="S1096" s="149">
        <v>0</v>
      </c>
      <c r="T1096" s="149">
        <v>66.22</v>
      </c>
      <c r="U1096" s="149">
        <v>0</v>
      </c>
      <c r="V1096" s="149">
        <v>0</v>
      </c>
      <c r="W1096" s="149">
        <v>0</v>
      </c>
    </row>
    <row r="1097" customHeight="1" spans="1:23">
      <c r="A1097" s="150"/>
      <c r="B1097" s="150"/>
      <c r="C1097" s="150"/>
      <c r="D1097" s="150" t="s">
        <v>1634</v>
      </c>
      <c r="E1097" s="150" t="s">
        <v>1635</v>
      </c>
      <c r="F1097" s="149">
        <v>134.64</v>
      </c>
      <c r="G1097" s="149">
        <v>0</v>
      </c>
      <c r="H1097" s="149">
        <v>0</v>
      </c>
      <c r="I1097" s="199">
        <v>0</v>
      </c>
      <c r="J1097" s="199">
        <v>0</v>
      </c>
      <c r="K1097" s="149">
        <v>0</v>
      </c>
      <c r="L1097" s="149">
        <v>0</v>
      </c>
      <c r="M1097" s="149">
        <v>0</v>
      </c>
      <c r="N1097" s="149">
        <v>0</v>
      </c>
      <c r="O1097" s="149">
        <v>0</v>
      </c>
      <c r="P1097" s="149">
        <v>0</v>
      </c>
      <c r="Q1097" s="199">
        <v>0</v>
      </c>
      <c r="R1097" s="199">
        <v>0</v>
      </c>
      <c r="S1097" s="149">
        <v>0</v>
      </c>
      <c r="T1097" s="149">
        <v>134.64</v>
      </c>
      <c r="U1097" s="149">
        <v>0</v>
      </c>
      <c r="V1097" s="149">
        <v>0</v>
      </c>
      <c r="W1097" s="149">
        <v>0</v>
      </c>
    </row>
    <row r="1098" customHeight="1" spans="1:23">
      <c r="A1098" s="150" t="s">
        <v>1925</v>
      </c>
      <c r="B1098" s="150" t="s">
        <v>1170</v>
      </c>
      <c r="C1098" s="150" t="s">
        <v>1161</v>
      </c>
      <c r="D1098" s="150" t="s">
        <v>1636</v>
      </c>
      <c r="E1098" s="150" t="s">
        <v>1637</v>
      </c>
      <c r="F1098" s="149">
        <v>77.26</v>
      </c>
      <c r="G1098" s="149">
        <v>0</v>
      </c>
      <c r="H1098" s="149">
        <v>0</v>
      </c>
      <c r="I1098" s="199">
        <v>0</v>
      </c>
      <c r="J1098" s="199">
        <v>0</v>
      </c>
      <c r="K1098" s="149">
        <v>0</v>
      </c>
      <c r="L1098" s="149">
        <v>0</v>
      </c>
      <c r="M1098" s="149">
        <v>0</v>
      </c>
      <c r="N1098" s="149">
        <v>0</v>
      </c>
      <c r="O1098" s="149">
        <v>0</v>
      </c>
      <c r="P1098" s="149">
        <v>0</v>
      </c>
      <c r="Q1098" s="199">
        <v>0</v>
      </c>
      <c r="R1098" s="199">
        <v>0</v>
      </c>
      <c r="S1098" s="149">
        <v>0</v>
      </c>
      <c r="T1098" s="149">
        <v>77.26</v>
      </c>
      <c r="U1098" s="149">
        <v>0</v>
      </c>
      <c r="V1098" s="149">
        <v>0</v>
      </c>
      <c r="W1098" s="149">
        <v>0</v>
      </c>
    </row>
    <row r="1099" customHeight="1" spans="1:23">
      <c r="A1099" s="150" t="s">
        <v>1925</v>
      </c>
      <c r="B1099" s="150" t="s">
        <v>1170</v>
      </c>
      <c r="C1099" s="150" t="s">
        <v>1161</v>
      </c>
      <c r="D1099" s="150" t="s">
        <v>1638</v>
      </c>
      <c r="E1099" s="150" t="s">
        <v>1639</v>
      </c>
      <c r="F1099" s="149">
        <v>5.92</v>
      </c>
      <c r="G1099" s="149">
        <v>0</v>
      </c>
      <c r="H1099" s="149">
        <v>0</v>
      </c>
      <c r="I1099" s="199">
        <v>0</v>
      </c>
      <c r="J1099" s="199">
        <v>0</v>
      </c>
      <c r="K1099" s="149">
        <v>0</v>
      </c>
      <c r="L1099" s="149">
        <v>0</v>
      </c>
      <c r="M1099" s="149">
        <v>0</v>
      </c>
      <c r="N1099" s="149">
        <v>0</v>
      </c>
      <c r="O1099" s="149">
        <v>0</v>
      </c>
      <c r="P1099" s="149">
        <v>0</v>
      </c>
      <c r="Q1099" s="199">
        <v>0</v>
      </c>
      <c r="R1099" s="199">
        <v>0</v>
      </c>
      <c r="S1099" s="149">
        <v>0</v>
      </c>
      <c r="T1099" s="149">
        <v>5.92</v>
      </c>
      <c r="U1099" s="149">
        <v>0</v>
      </c>
      <c r="V1099" s="149">
        <v>0</v>
      </c>
      <c r="W1099" s="149">
        <v>0</v>
      </c>
    </row>
    <row r="1100" customHeight="1" spans="1:23">
      <c r="A1100" s="150" t="s">
        <v>1925</v>
      </c>
      <c r="B1100" s="150" t="s">
        <v>1170</v>
      </c>
      <c r="C1100" s="150" t="s">
        <v>1161</v>
      </c>
      <c r="D1100" s="150" t="s">
        <v>1640</v>
      </c>
      <c r="E1100" s="150" t="s">
        <v>1641</v>
      </c>
      <c r="F1100" s="149">
        <v>31.76</v>
      </c>
      <c r="G1100" s="149">
        <v>0</v>
      </c>
      <c r="H1100" s="149">
        <v>0</v>
      </c>
      <c r="I1100" s="199">
        <v>0</v>
      </c>
      <c r="J1100" s="199">
        <v>0</v>
      </c>
      <c r="K1100" s="149">
        <v>0</v>
      </c>
      <c r="L1100" s="149">
        <v>0</v>
      </c>
      <c r="M1100" s="149">
        <v>0</v>
      </c>
      <c r="N1100" s="149">
        <v>0</v>
      </c>
      <c r="O1100" s="149">
        <v>0</v>
      </c>
      <c r="P1100" s="149">
        <v>0</v>
      </c>
      <c r="Q1100" s="199">
        <v>0</v>
      </c>
      <c r="R1100" s="199">
        <v>0</v>
      </c>
      <c r="S1100" s="149">
        <v>0</v>
      </c>
      <c r="T1100" s="149">
        <v>31.76</v>
      </c>
      <c r="U1100" s="149">
        <v>0</v>
      </c>
      <c r="V1100" s="149">
        <v>0</v>
      </c>
      <c r="W1100" s="149">
        <v>0</v>
      </c>
    </row>
    <row r="1101" customHeight="1" spans="1:23">
      <c r="A1101" s="150" t="s">
        <v>1925</v>
      </c>
      <c r="B1101" s="150" t="s">
        <v>1170</v>
      </c>
      <c r="C1101" s="150" t="s">
        <v>1161</v>
      </c>
      <c r="D1101" s="150" t="s">
        <v>1642</v>
      </c>
      <c r="E1101" s="150" t="s">
        <v>1643</v>
      </c>
      <c r="F1101" s="149">
        <v>5.1</v>
      </c>
      <c r="G1101" s="149">
        <v>0</v>
      </c>
      <c r="H1101" s="149">
        <v>0</v>
      </c>
      <c r="I1101" s="199">
        <v>0</v>
      </c>
      <c r="J1101" s="199">
        <v>0</v>
      </c>
      <c r="K1101" s="149">
        <v>0</v>
      </c>
      <c r="L1101" s="149">
        <v>0</v>
      </c>
      <c r="M1101" s="149">
        <v>0</v>
      </c>
      <c r="N1101" s="149">
        <v>0</v>
      </c>
      <c r="O1101" s="149">
        <v>0</v>
      </c>
      <c r="P1101" s="149">
        <v>0</v>
      </c>
      <c r="Q1101" s="199">
        <v>0</v>
      </c>
      <c r="R1101" s="199">
        <v>0</v>
      </c>
      <c r="S1101" s="149">
        <v>0</v>
      </c>
      <c r="T1101" s="149">
        <v>5.1</v>
      </c>
      <c r="U1101" s="149">
        <v>0</v>
      </c>
      <c r="V1101" s="149">
        <v>0</v>
      </c>
      <c r="W1101" s="149">
        <v>0</v>
      </c>
    </row>
    <row r="1102" customHeight="1" spans="1:23">
      <c r="A1102" s="150" t="s">
        <v>1925</v>
      </c>
      <c r="B1102" s="150" t="s">
        <v>1170</v>
      </c>
      <c r="C1102" s="150" t="s">
        <v>1161</v>
      </c>
      <c r="D1102" s="150" t="s">
        <v>1644</v>
      </c>
      <c r="E1102" s="150" t="s">
        <v>1645</v>
      </c>
      <c r="F1102" s="149">
        <v>8.02</v>
      </c>
      <c r="G1102" s="149">
        <v>0</v>
      </c>
      <c r="H1102" s="149">
        <v>0</v>
      </c>
      <c r="I1102" s="199">
        <v>0</v>
      </c>
      <c r="J1102" s="199">
        <v>0</v>
      </c>
      <c r="K1102" s="149">
        <v>0</v>
      </c>
      <c r="L1102" s="149">
        <v>0</v>
      </c>
      <c r="M1102" s="149">
        <v>0</v>
      </c>
      <c r="N1102" s="149">
        <v>0</v>
      </c>
      <c r="O1102" s="149">
        <v>0</v>
      </c>
      <c r="P1102" s="149">
        <v>0</v>
      </c>
      <c r="Q1102" s="199">
        <v>0</v>
      </c>
      <c r="R1102" s="199">
        <v>0</v>
      </c>
      <c r="S1102" s="149">
        <v>0</v>
      </c>
      <c r="T1102" s="149">
        <v>8.02</v>
      </c>
      <c r="U1102" s="149">
        <v>0</v>
      </c>
      <c r="V1102" s="149">
        <v>0</v>
      </c>
      <c r="W1102" s="149">
        <v>0</v>
      </c>
    </row>
    <row r="1103" customHeight="1" spans="1:23">
      <c r="A1103" s="150" t="s">
        <v>1925</v>
      </c>
      <c r="B1103" s="150" t="s">
        <v>1170</v>
      </c>
      <c r="C1103" s="150" t="s">
        <v>1161</v>
      </c>
      <c r="D1103" s="150" t="s">
        <v>1646</v>
      </c>
      <c r="E1103" s="150" t="s">
        <v>1647</v>
      </c>
      <c r="F1103" s="149">
        <v>6.58</v>
      </c>
      <c r="G1103" s="149">
        <v>0</v>
      </c>
      <c r="H1103" s="149">
        <v>0</v>
      </c>
      <c r="I1103" s="199">
        <v>0</v>
      </c>
      <c r="J1103" s="199">
        <v>0</v>
      </c>
      <c r="K1103" s="149">
        <v>0</v>
      </c>
      <c r="L1103" s="149">
        <v>0</v>
      </c>
      <c r="M1103" s="149">
        <v>0</v>
      </c>
      <c r="N1103" s="149">
        <v>0</v>
      </c>
      <c r="O1103" s="149">
        <v>0</v>
      </c>
      <c r="P1103" s="149">
        <v>0</v>
      </c>
      <c r="Q1103" s="199">
        <v>0</v>
      </c>
      <c r="R1103" s="199">
        <v>0</v>
      </c>
      <c r="S1103" s="149">
        <v>0</v>
      </c>
      <c r="T1103" s="149">
        <v>6.58</v>
      </c>
      <c r="U1103" s="149">
        <v>0</v>
      </c>
      <c r="V1103" s="149">
        <v>0</v>
      </c>
      <c r="W1103" s="149">
        <v>0</v>
      </c>
    </row>
    <row r="1104" customHeight="1" spans="1:23">
      <c r="A1104" s="150"/>
      <c r="B1104" s="150"/>
      <c r="C1104" s="150"/>
      <c r="D1104" s="150" t="s">
        <v>1648</v>
      </c>
      <c r="E1104" s="150" t="s">
        <v>1649</v>
      </c>
      <c r="F1104" s="149">
        <v>146.25</v>
      </c>
      <c r="G1104" s="149">
        <v>0</v>
      </c>
      <c r="H1104" s="149">
        <v>0</v>
      </c>
      <c r="I1104" s="199">
        <v>0</v>
      </c>
      <c r="J1104" s="199">
        <v>0</v>
      </c>
      <c r="K1104" s="149">
        <v>0</v>
      </c>
      <c r="L1104" s="149">
        <v>0</v>
      </c>
      <c r="M1104" s="149">
        <v>0</v>
      </c>
      <c r="N1104" s="149">
        <v>0</v>
      </c>
      <c r="O1104" s="149">
        <v>0</v>
      </c>
      <c r="P1104" s="149">
        <v>0</v>
      </c>
      <c r="Q1104" s="199">
        <v>0</v>
      </c>
      <c r="R1104" s="199">
        <v>0</v>
      </c>
      <c r="S1104" s="149">
        <v>0</v>
      </c>
      <c r="T1104" s="149">
        <v>146.25</v>
      </c>
      <c r="U1104" s="149">
        <v>0</v>
      </c>
      <c r="V1104" s="149">
        <v>0</v>
      </c>
      <c r="W1104" s="149">
        <v>0</v>
      </c>
    </row>
    <row r="1105" customHeight="1" spans="1:23">
      <c r="A1105" s="150" t="s">
        <v>1925</v>
      </c>
      <c r="B1105" s="150" t="s">
        <v>1170</v>
      </c>
      <c r="C1105" s="150" t="s">
        <v>1161</v>
      </c>
      <c r="D1105" s="150" t="s">
        <v>1650</v>
      </c>
      <c r="E1105" s="150" t="s">
        <v>1651</v>
      </c>
      <c r="F1105" s="149">
        <v>62.07</v>
      </c>
      <c r="G1105" s="149">
        <v>0</v>
      </c>
      <c r="H1105" s="149">
        <v>0</v>
      </c>
      <c r="I1105" s="199">
        <v>0</v>
      </c>
      <c r="J1105" s="199">
        <v>0</v>
      </c>
      <c r="K1105" s="149">
        <v>0</v>
      </c>
      <c r="L1105" s="149">
        <v>0</v>
      </c>
      <c r="M1105" s="149">
        <v>0</v>
      </c>
      <c r="N1105" s="149">
        <v>0</v>
      </c>
      <c r="O1105" s="149">
        <v>0</v>
      </c>
      <c r="P1105" s="149">
        <v>0</v>
      </c>
      <c r="Q1105" s="199">
        <v>0</v>
      </c>
      <c r="R1105" s="199">
        <v>0</v>
      </c>
      <c r="S1105" s="149">
        <v>0</v>
      </c>
      <c r="T1105" s="149">
        <v>62.07</v>
      </c>
      <c r="U1105" s="149">
        <v>0</v>
      </c>
      <c r="V1105" s="149">
        <v>0</v>
      </c>
      <c r="W1105" s="149">
        <v>0</v>
      </c>
    </row>
    <row r="1106" customHeight="1" spans="1:23">
      <c r="A1106" s="150" t="s">
        <v>1925</v>
      </c>
      <c r="B1106" s="150" t="s">
        <v>1170</v>
      </c>
      <c r="C1106" s="150" t="s">
        <v>1161</v>
      </c>
      <c r="D1106" s="150" t="s">
        <v>1652</v>
      </c>
      <c r="E1106" s="150" t="s">
        <v>1653</v>
      </c>
      <c r="F1106" s="149">
        <v>13.76</v>
      </c>
      <c r="G1106" s="149">
        <v>0</v>
      </c>
      <c r="H1106" s="149">
        <v>0</v>
      </c>
      <c r="I1106" s="199">
        <v>0</v>
      </c>
      <c r="J1106" s="199">
        <v>0</v>
      </c>
      <c r="K1106" s="149">
        <v>0</v>
      </c>
      <c r="L1106" s="149">
        <v>0</v>
      </c>
      <c r="M1106" s="149">
        <v>0</v>
      </c>
      <c r="N1106" s="149">
        <v>0</v>
      </c>
      <c r="O1106" s="149">
        <v>0</v>
      </c>
      <c r="P1106" s="149">
        <v>0</v>
      </c>
      <c r="Q1106" s="199">
        <v>0</v>
      </c>
      <c r="R1106" s="199">
        <v>0</v>
      </c>
      <c r="S1106" s="149">
        <v>0</v>
      </c>
      <c r="T1106" s="149">
        <v>13.76</v>
      </c>
      <c r="U1106" s="149">
        <v>0</v>
      </c>
      <c r="V1106" s="149">
        <v>0</v>
      </c>
      <c r="W1106" s="149">
        <v>0</v>
      </c>
    </row>
    <row r="1107" customHeight="1" spans="1:23">
      <c r="A1107" s="150" t="s">
        <v>1925</v>
      </c>
      <c r="B1107" s="150" t="s">
        <v>1170</v>
      </c>
      <c r="C1107" s="150" t="s">
        <v>1161</v>
      </c>
      <c r="D1107" s="150" t="s">
        <v>1654</v>
      </c>
      <c r="E1107" s="150" t="s">
        <v>1655</v>
      </c>
      <c r="F1107" s="149">
        <v>5.39</v>
      </c>
      <c r="G1107" s="149">
        <v>0</v>
      </c>
      <c r="H1107" s="149">
        <v>0</v>
      </c>
      <c r="I1107" s="199">
        <v>0</v>
      </c>
      <c r="J1107" s="199">
        <v>0</v>
      </c>
      <c r="K1107" s="149">
        <v>0</v>
      </c>
      <c r="L1107" s="149">
        <v>0</v>
      </c>
      <c r="M1107" s="149">
        <v>0</v>
      </c>
      <c r="N1107" s="149">
        <v>0</v>
      </c>
      <c r="O1107" s="149">
        <v>0</v>
      </c>
      <c r="P1107" s="149">
        <v>0</v>
      </c>
      <c r="Q1107" s="199">
        <v>0</v>
      </c>
      <c r="R1107" s="199">
        <v>0</v>
      </c>
      <c r="S1107" s="149">
        <v>0</v>
      </c>
      <c r="T1107" s="149">
        <v>5.39</v>
      </c>
      <c r="U1107" s="149">
        <v>0</v>
      </c>
      <c r="V1107" s="149">
        <v>0</v>
      </c>
      <c r="W1107" s="149">
        <v>0</v>
      </c>
    </row>
    <row r="1108" customHeight="1" spans="1:23">
      <c r="A1108" s="150" t="s">
        <v>1925</v>
      </c>
      <c r="B1108" s="150" t="s">
        <v>1170</v>
      </c>
      <c r="C1108" s="150" t="s">
        <v>1161</v>
      </c>
      <c r="D1108" s="150" t="s">
        <v>1656</v>
      </c>
      <c r="E1108" s="150" t="s">
        <v>1657</v>
      </c>
      <c r="F1108" s="149">
        <v>3.05</v>
      </c>
      <c r="G1108" s="149">
        <v>0</v>
      </c>
      <c r="H1108" s="149">
        <v>0</v>
      </c>
      <c r="I1108" s="199">
        <v>0</v>
      </c>
      <c r="J1108" s="199">
        <v>0</v>
      </c>
      <c r="K1108" s="149">
        <v>0</v>
      </c>
      <c r="L1108" s="149">
        <v>0</v>
      </c>
      <c r="M1108" s="149">
        <v>0</v>
      </c>
      <c r="N1108" s="149">
        <v>0</v>
      </c>
      <c r="O1108" s="149">
        <v>0</v>
      </c>
      <c r="P1108" s="149">
        <v>0</v>
      </c>
      <c r="Q1108" s="199">
        <v>0</v>
      </c>
      <c r="R1108" s="199">
        <v>0</v>
      </c>
      <c r="S1108" s="149">
        <v>0</v>
      </c>
      <c r="T1108" s="149">
        <v>3.05</v>
      </c>
      <c r="U1108" s="149">
        <v>0</v>
      </c>
      <c r="V1108" s="149">
        <v>0</v>
      </c>
      <c r="W1108" s="149">
        <v>0</v>
      </c>
    </row>
    <row r="1109" customHeight="1" spans="1:23">
      <c r="A1109" s="150" t="s">
        <v>1925</v>
      </c>
      <c r="B1109" s="150" t="s">
        <v>1170</v>
      </c>
      <c r="C1109" s="150" t="s">
        <v>1161</v>
      </c>
      <c r="D1109" s="150" t="s">
        <v>1658</v>
      </c>
      <c r="E1109" s="150" t="s">
        <v>1659</v>
      </c>
      <c r="F1109" s="149">
        <v>42.11</v>
      </c>
      <c r="G1109" s="149">
        <v>0</v>
      </c>
      <c r="H1109" s="149">
        <v>0</v>
      </c>
      <c r="I1109" s="199">
        <v>0</v>
      </c>
      <c r="J1109" s="199">
        <v>0</v>
      </c>
      <c r="K1109" s="149">
        <v>0</v>
      </c>
      <c r="L1109" s="149">
        <v>0</v>
      </c>
      <c r="M1109" s="149">
        <v>0</v>
      </c>
      <c r="N1109" s="149">
        <v>0</v>
      </c>
      <c r="O1109" s="149">
        <v>0</v>
      </c>
      <c r="P1109" s="149">
        <v>0</v>
      </c>
      <c r="Q1109" s="199">
        <v>0</v>
      </c>
      <c r="R1109" s="199">
        <v>0</v>
      </c>
      <c r="S1109" s="149">
        <v>0</v>
      </c>
      <c r="T1109" s="149">
        <v>42.11</v>
      </c>
      <c r="U1109" s="149">
        <v>0</v>
      </c>
      <c r="V1109" s="149">
        <v>0</v>
      </c>
      <c r="W1109" s="149">
        <v>0</v>
      </c>
    </row>
    <row r="1110" customHeight="1" spans="1:23">
      <c r="A1110" s="150" t="s">
        <v>1925</v>
      </c>
      <c r="B1110" s="150" t="s">
        <v>1170</v>
      </c>
      <c r="C1110" s="150" t="s">
        <v>1161</v>
      </c>
      <c r="D1110" s="150" t="s">
        <v>1660</v>
      </c>
      <c r="E1110" s="150" t="s">
        <v>1661</v>
      </c>
      <c r="F1110" s="149">
        <v>19.87</v>
      </c>
      <c r="G1110" s="149">
        <v>0</v>
      </c>
      <c r="H1110" s="149">
        <v>0</v>
      </c>
      <c r="I1110" s="199">
        <v>0</v>
      </c>
      <c r="J1110" s="199">
        <v>0</v>
      </c>
      <c r="K1110" s="149">
        <v>0</v>
      </c>
      <c r="L1110" s="149">
        <v>0</v>
      </c>
      <c r="M1110" s="149">
        <v>0</v>
      </c>
      <c r="N1110" s="149">
        <v>0</v>
      </c>
      <c r="O1110" s="149">
        <v>0</v>
      </c>
      <c r="P1110" s="149">
        <v>0</v>
      </c>
      <c r="Q1110" s="199">
        <v>0</v>
      </c>
      <c r="R1110" s="199">
        <v>0</v>
      </c>
      <c r="S1110" s="149">
        <v>0</v>
      </c>
      <c r="T1110" s="149">
        <v>19.87</v>
      </c>
      <c r="U1110" s="149">
        <v>0</v>
      </c>
      <c r="V1110" s="149">
        <v>0</v>
      </c>
      <c r="W1110" s="149">
        <v>0</v>
      </c>
    </row>
    <row r="1111" customHeight="1" spans="1:23">
      <c r="A1111" s="150"/>
      <c r="B1111" s="150"/>
      <c r="C1111" s="150"/>
      <c r="D1111" s="150" t="s">
        <v>1662</v>
      </c>
      <c r="E1111" s="150" t="s">
        <v>1663</v>
      </c>
      <c r="F1111" s="149">
        <v>69.75</v>
      </c>
      <c r="G1111" s="149">
        <v>0</v>
      </c>
      <c r="H1111" s="149">
        <v>0</v>
      </c>
      <c r="I1111" s="199">
        <v>0</v>
      </c>
      <c r="J1111" s="199">
        <v>0</v>
      </c>
      <c r="K1111" s="149">
        <v>0</v>
      </c>
      <c r="L1111" s="149">
        <v>0</v>
      </c>
      <c r="M1111" s="149">
        <v>0</v>
      </c>
      <c r="N1111" s="149">
        <v>0</v>
      </c>
      <c r="O1111" s="149">
        <v>0</v>
      </c>
      <c r="P1111" s="149">
        <v>0</v>
      </c>
      <c r="Q1111" s="199">
        <v>0</v>
      </c>
      <c r="R1111" s="199">
        <v>0</v>
      </c>
      <c r="S1111" s="149">
        <v>0</v>
      </c>
      <c r="T1111" s="149">
        <v>69.75</v>
      </c>
      <c r="U1111" s="149">
        <v>0</v>
      </c>
      <c r="V1111" s="149">
        <v>0</v>
      </c>
      <c r="W1111" s="149">
        <v>0</v>
      </c>
    </row>
    <row r="1112" customHeight="1" spans="1:23">
      <c r="A1112" s="150" t="s">
        <v>1925</v>
      </c>
      <c r="B1112" s="150" t="s">
        <v>1170</v>
      </c>
      <c r="C1112" s="150" t="s">
        <v>1161</v>
      </c>
      <c r="D1112" s="150" t="s">
        <v>1664</v>
      </c>
      <c r="E1112" s="150" t="s">
        <v>1665</v>
      </c>
      <c r="F1112" s="149">
        <v>53.71</v>
      </c>
      <c r="G1112" s="149">
        <v>0</v>
      </c>
      <c r="H1112" s="149">
        <v>0</v>
      </c>
      <c r="I1112" s="199">
        <v>0</v>
      </c>
      <c r="J1112" s="199">
        <v>0</v>
      </c>
      <c r="K1112" s="149">
        <v>0</v>
      </c>
      <c r="L1112" s="149">
        <v>0</v>
      </c>
      <c r="M1112" s="149">
        <v>0</v>
      </c>
      <c r="N1112" s="149">
        <v>0</v>
      </c>
      <c r="O1112" s="149">
        <v>0</v>
      </c>
      <c r="P1112" s="149">
        <v>0</v>
      </c>
      <c r="Q1112" s="199">
        <v>0</v>
      </c>
      <c r="R1112" s="199">
        <v>0</v>
      </c>
      <c r="S1112" s="149">
        <v>0</v>
      </c>
      <c r="T1112" s="149">
        <v>53.71</v>
      </c>
      <c r="U1112" s="149">
        <v>0</v>
      </c>
      <c r="V1112" s="149">
        <v>0</v>
      </c>
      <c r="W1112" s="149">
        <v>0</v>
      </c>
    </row>
    <row r="1113" customHeight="1" spans="1:23">
      <c r="A1113" s="150" t="s">
        <v>1925</v>
      </c>
      <c r="B1113" s="150" t="s">
        <v>1170</v>
      </c>
      <c r="C1113" s="150" t="s">
        <v>1161</v>
      </c>
      <c r="D1113" s="150" t="s">
        <v>1666</v>
      </c>
      <c r="E1113" s="150" t="s">
        <v>1667</v>
      </c>
      <c r="F1113" s="149">
        <v>16.04</v>
      </c>
      <c r="G1113" s="149">
        <v>0</v>
      </c>
      <c r="H1113" s="149">
        <v>0</v>
      </c>
      <c r="I1113" s="199">
        <v>0</v>
      </c>
      <c r="J1113" s="199">
        <v>0</v>
      </c>
      <c r="K1113" s="149">
        <v>0</v>
      </c>
      <c r="L1113" s="149">
        <v>0</v>
      </c>
      <c r="M1113" s="149">
        <v>0</v>
      </c>
      <c r="N1113" s="149">
        <v>0</v>
      </c>
      <c r="O1113" s="149">
        <v>0</v>
      </c>
      <c r="P1113" s="149">
        <v>0</v>
      </c>
      <c r="Q1113" s="199">
        <v>0</v>
      </c>
      <c r="R1113" s="199">
        <v>0</v>
      </c>
      <c r="S1113" s="149">
        <v>0</v>
      </c>
      <c r="T1113" s="149">
        <v>16.04</v>
      </c>
      <c r="U1113" s="149">
        <v>0</v>
      </c>
      <c r="V1113" s="149">
        <v>0</v>
      </c>
      <c r="W1113" s="149">
        <v>0</v>
      </c>
    </row>
    <row r="1114" customHeight="1" spans="1:23">
      <c r="A1114" s="150"/>
      <c r="B1114" s="150"/>
      <c r="C1114" s="150"/>
      <c r="D1114" s="150" t="s">
        <v>1668</v>
      </c>
      <c r="E1114" s="150" t="s">
        <v>1669</v>
      </c>
      <c r="F1114" s="149">
        <v>15.51</v>
      </c>
      <c r="G1114" s="149">
        <v>0</v>
      </c>
      <c r="H1114" s="149">
        <v>0</v>
      </c>
      <c r="I1114" s="199">
        <v>0</v>
      </c>
      <c r="J1114" s="199">
        <v>0</v>
      </c>
      <c r="K1114" s="149">
        <v>0</v>
      </c>
      <c r="L1114" s="149">
        <v>0</v>
      </c>
      <c r="M1114" s="149">
        <v>0</v>
      </c>
      <c r="N1114" s="149">
        <v>0</v>
      </c>
      <c r="O1114" s="149">
        <v>0</v>
      </c>
      <c r="P1114" s="149">
        <v>0</v>
      </c>
      <c r="Q1114" s="199">
        <v>0</v>
      </c>
      <c r="R1114" s="199">
        <v>0</v>
      </c>
      <c r="S1114" s="149">
        <v>0</v>
      </c>
      <c r="T1114" s="149">
        <v>15.51</v>
      </c>
      <c r="U1114" s="149">
        <v>0</v>
      </c>
      <c r="V1114" s="149">
        <v>0</v>
      </c>
      <c r="W1114" s="149">
        <v>0</v>
      </c>
    </row>
    <row r="1115" customHeight="1" spans="1:23">
      <c r="A1115" s="150" t="s">
        <v>1925</v>
      </c>
      <c r="B1115" s="150" t="s">
        <v>1170</v>
      </c>
      <c r="C1115" s="150" t="s">
        <v>1161</v>
      </c>
      <c r="D1115" s="150" t="s">
        <v>1670</v>
      </c>
      <c r="E1115" s="150" t="s">
        <v>1671</v>
      </c>
      <c r="F1115" s="149">
        <v>15.51</v>
      </c>
      <c r="G1115" s="149">
        <v>0</v>
      </c>
      <c r="H1115" s="149">
        <v>0</v>
      </c>
      <c r="I1115" s="199">
        <v>0</v>
      </c>
      <c r="J1115" s="199">
        <v>0</v>
      </c>
      <c r="K1115" s="149">
        <v>0</v>
      </c>
      <c r="L1115" s="149">
        <v>0</v>
      </c>
      <c r="M1115" s="149">
        <v>0</v>
      </c>
      <c r="N1115" s="149">
        <v>0</v>
      </c>
      <c r="O1115" s="149">
        <v>0</v>
      </c>
      <c r="P1115" s="149">
        <v>0</v>
      </c>
      <c r="Q1115" s="199">
        <v>0</v>
      </c>
      <c r="R1115" s="199">
        <v>0</v>
      </c>
      <c r="S1115" s="149">
        <v>0</v>
      </c>
      <c r="T1115" s="149">
        <v>15.51</v>
      </c>
      <c r="U1115" s="149">
        <v>0</v>
      </c>
      <c r="V1115" s="149">
        <v>0</v>
      </c>
      <c r="W1115" s="149">
        <v>0</v>
      </c>
    </row>
    <row r="1116" customHeight="1" spans="1:23">
      <c r="A1116" s="150"/>
      <c r="B1116" s="150"/>
      <c r="C1116" s="150"/>
      <c r="D1116" s="150" t="s">
        <v>1672</v>
      </c>
      <c r="E1116" s="150" t="s">
        <v>1673</v>
      </c>
      <c r="F1116" s="149">
        <v>56.47</v>
      </c>
      <c r="G1116" s="149">
        <v>0</v>
      </c>
      <c r="H1116" s="149">
        <v>0</v>
      </c>
      <c r="I1116" s="199">
        <v>0</v>
      </c>
      <c r="J1116" s="199">
        <v>0</v>
      </c>
      <c r="K1116" s="149">
        <v>0</v>
      </c>
      <c r="L1116" s="149">
        <v>0</v>
      </c>
      <c r="M1116" s="149">
        <v>0</v>
      </c>
      <c r="N1116" s="149">
        <v>0</v>
      </c>
      <c r="O1116" s="149">
        <v>0</v>
      </c>
      <c r="P1116" s="149">
        <v>0</v>
      </c>
      <c r="Q1116" s="199">
        <v>0</v>
      </c>
      <c r="R1116" s="199">
        <v>0</v>
      </c>
      <c r="S1116" s="149">
        <v>0</v>
      </c>
      <c r="T1116" s="149">
        <v>56.47</v>
      </c>
      <c r="U1116" s="149">
        <v>0</v>
      </c>
      <c r="V1116" s="149">
        <v>0</v>
      </c>
      <c r="W1116" s="149">
        <v>0</v>
      </c>
    </row>
    <row r="1117" customHeight="1" spans="1:23">
      <c r="A1117" s="150" t="s">
        <v>1925</v>
      </c>
      <c r="B1117" s="150" t="s">
        <v>1170</v>
      </c>
      <c r="C1117" s="150" t="s">
        <v>1161</v>
      </c>
      <c r="D1117" s="150" t="s">
        <v>1674</v>
      </c>
      <c r="E1117" s="150" t="s">
        <v>1675</v>
      </c>
      <c r="F1117" s="149">
        <v>56.47</v>
      </c>
      <c r="G1117" s="149">
        <v>0</v>
      </c>
      <c r="H1117" s="149">
        <v>0</v>
      </c>
      <c r="I1117" s="199">
        <v>0</v>
      </c>
      <c r="J1117" s="199">
        <v>0</v>
      </c>
      <c r="K1117" s="149">
        <v>0</v>
      </c>
      <c r="L1117" s="149">
        <v>0</v>
      </c>
      <c r="M1117" s="149">
        <v>0</v>
      </c>
      <c r="N1117" s="149">
        <v>0</v>
      </c>
      <c r="O1117" s="149">
        <v>0</v>
      </c>
      <c r="P1117" s="149">
        <v>0</v>
      </c>
      <c r="Q1117" s="199">
        <v>0</v>
      </c>
      <c r="R1117" s="199">
        <v>0</v>
      </c>
      <c r="S1117" s="149">
        <v>0</v>
      </c>
      <c r="T1117" s="149">
        <v>56.47</v>
      </c>
      <c r="U1117" s="149">
        <v>0</v>
      </c>
      <c r="V1117" s="149">
        <v>0</v>
      </c>
      <c r="W1117" s="149">
        <v>0</v>
      </c>
    </row>
    <row r="1118" customHeight="1" spans="1:23">
      <c r="A1118" s="150"/>
      <c r="B1118" s="150"/>
      <c r="C1118" s="150"/>
      <c r="D1118" s="150" t="s">
        <v>1289</v>
      </c>
      <c r="E1118" s="150" t="s">
        <v>1290</v>
      </c>
      <c r="F1118" s="149">
        <v>118.29</v>
      </c>
      <c r="G1118" s="149">
        <v>0</v>
      </c>
      <c r="H1118" s="149">
        <v>0</v>
      </c>
      <c r="I1118" s="199">
        <v>0</v>
      </c>
      <c r="J1118" s="199">
        <v>0</v>
      </c>
      <c r="K1118" s="149">
        <v>0</v>
      </c>
      <c r="L1118" s="149">
        <v>0</v>
      </c>
      <c r="M1118" s="149">
        <v>0</v>
      </c>
      <c r="N1118" s="149">
        <v>0</v>
      </c>
      <c r="O1118" s="149">
        <v>0</v>
      </c>
      <c r="P1118" s="149">
        <v>0</v>
      </c>
      <c r="Q1118" s="199">
        <v>0</v>
      </c>
      <c r="R1118" s="199">
        <v>0</v>
      </c>
      <c r="S1118" s="149">
        <v>0</v>
      </c>
      <c r="T1118" s="149">
        <v>118.29</v>
      </c>
      <c r="U1118" s="149">
        <v>0</v>
      </c>
      <c r="V1118" s="149">
        <v>0</v>
      </c>
      <c r="W1118" s="149">
        <v>0</v>
      </c>
    </row>
    <row r="1119" customHeight="1" spans="1:23">
      <c r="A1119" s="150" t="s">
        <v>1925</v>
      </c>
      <c r="B1119" s="150" t="s">
        <v>1170</v>
      </c>
      <c r="C1119" s="150" t="s">
        <v>1161</v>
      </c>
      <c r="D1119" s="150" t="s">
        <v>1292</v>
      </c>
      <c r="E1119" s="150" t="s">
        <v>1293</v>
      </c>
      <c r="F1119" s="149">
        <v>118.29</v>
      </c>
      <c r="G1119" s="149">
        <v>0</v>
      </c>
      <c r="H1119" s="149">
        <v>0</v>
      </c>
      <c r="I1119" s="199">
        <v>0</v>
      </c>
      <c r="J1119" s="199">
        <v>0</v>
      </c>
      <c r="K1119" s="149">
        <v>0</v>
      </c>
      <c r="L1119" s="149">
        <v>0</v>
      </c>
      <c r="M1119" s="149">
        <v>0</v>
      </c>
      <c r="N1119" s="149">
        <v>0</v>
      </c>
      <c r="O1119" s="149">
        <v>0</v>
      </c>
      <c r="P1119" s="149">
        <v>0</v>
      </c>
      <c r="Q1119" s="199">
        <v>0</v>
      </c>
      <c r="R1119" s="199">
        <v>0</v>
      </c>
      <c r="S1119" s="149">
        <v>0</v>
      </c>
      <c r="T1119" s="149">
        <v>118.29</v>
      </c>
      <c r="U1119" s="149">
        <v>0</v>
      </c>
      <c r="V1119" s="149">
        <v>0</v>
      </c>
      <c r="W1119" s="149">
        <v>0</v>
      </c>
    </row>
    <row r="1120" customHeight="1" spans="1:23">
      <c r="A1120" s="150"/>
      <c r="B1120" s="150"/>
      <c r="C1120" s="150"/>
      <c r="D1120" s="150" t="s">
        <v>1619</v>
      </c>
      <c r="E1120" s="150" t="s">
        <v>1620</v>
      </c>
      <c r="F1120" s="149">
        <v>104.31</v>
      </c>
      <c r="G1120" s="149">
        <v>0</v>
      </c>
      <c r="H1120" s="149">
        <v>0</v>
      </c>
      <c r="I1120" s="199">
        <v>0</v>
      </c>
      <c r="J1120" s="199">
        <v>0</v>
      </c>
      <c r="K1120" s="149">
        <v>0</v>
      </c>
      <c r="L1120" s="149">
        <v>0</v>
      </c>
      <c r="M1120" s="149">
        <v>0</v>
      </c>
      <c r="N1120" s="149">
        <v>0</v>
      </c>
      <c r="O1120" s="149">
        <v>0</v>
      </c>
      <c r="P1120" s="149">
        <v>0</v>
      </c>
      <c r="Q1120" s="199">
        <v>0</v>
      </c>
      <c r="R1120" s="199">
        <v>0</v>
      </c>
      <c r="S1120" s="149">
        <v>0</v>
      </c>
      <c r="T1120" s="149">
        <v>104.31</v>
      </c>
      <c r="U1120" s="149">
        <v>0</v>
      </c>
      <c r="V1120" s="149">
        <v>0</v>
      </c>
      <c r="W1120" s="149">
        <v>0</v>
      </c>
    </row>
    <row r="1121" customHeight="1" spans="1:23">
      <c r="A1121" s="150" t="s">
        <v>1925</v>
      </c>
      <c r="B1121" s="150" t="s">
        <v>1170</v>
      </c>
      <c r="C1121" s="150" t="s">
        <v>1161</v>
      </c>
      <c r="D1121" s="150" t="s">
        <v>1621</v>
      </c>
      <c r="E1121" s="150" t="s">
        <v>1622</v>
      </c>
      <c r="F1121" s="149">
        <v>73.9</v>
      </c>
      <c r="G1121" s="149">
        <v>0</v>
      </c>
      <c r="H1121" s="149">
        <v>0</v>
      </c>
      <c r="I1121" s="199">
        <v>0</v>
      </c>
      <c r="J1121" s="199">
        <v>0</v>
      </c>
      <c r="K1121" s="149">
        <v>0</v>
      </c>
      <c r="L1121" s="149">
        <v>0</v>
      </c>
      <c r="M1121" s="149">
        <v>0</v>
      </c>
      <c r="N1121" s="149">
        <v>0</v>
      </c>
      <c r="O1121" s="149">
        <v>0</v>
      </c>
      <c r="P1121" s="149">
        <v>0</v>
      </c>
      <c r="Q1121" s="199">
        <v>0</v>
      </c>
      <c r="R1121" s="199">
        <v>0</v>
      </c>
      <c r="S1121" s="149">
        <v>0</v>
      </c>
      <c r="T1121" s="149">
        <v>73.9</v>
      </c>
      <c r="U1121" s="149">
        <v>0</v>
      </c>
      <c r="V1121" s="149">
        <v>0</v>
      </c>
      <c r="W1121" s="149">
        <v>0</v>
      </c>
    </row>
    <row r="1122" customHeight="1" spans="1:23">
      <c r="A1122" s="150" t="s">
        <v>1925</v>
      </c>
      <c r="B1122" s="150" t="s">
        <v>1170</v>
      </c>
      <c r="C1122" s="150" t="s">
        <v>1161</v>
      </c>
      <c r="D1122" s="150" t="s">
        <v>1732</v>
      </c>
      <c r="E1122" s="150" t="s">
        <v>1733</v>
      </c>
      <c r="F1122" s="149">
        <v>30.41</v>
      </c>
      <c r="G1122" s="149">
        <v>0</v>
      </c>
      <c r="H1122" s="149">
        <v>0</v>
      </c>
      <c r="I1122" s="199">
        <v>0</v>
      </c>
      <c r="J1122" s="199">
        <v>0</v>
      </c>
      <c r="K1122" s="149">
        <v>0</v>
      </c>
      <c r="L1122" s="149">
        <v>0</v>
      </c>
      <c r="M1122" s="149">
        <v>0</v>
      </c>
      <c r="N1122" s="149">
        <v>0</v>
      </c>
      <c r="O1122" s="149">
        <v>0</v>
      </c>
      <c r="P1122" s="149">
        <v>0</v>
      </c>
      <c r="Q1122" s="199">
        <v>0</v>
      </c>
      <c r="R1122" s="199">
        <v>0</v>
      </c>
      <c r="S1122" s="149">
        <v>0</v>
      </c>
      <c r="T1122" s="149">
        <v>30.41</v>
      </c>
      <c r="U1122" s="149">
        <v>0</v>
      </c>
      <c r="V1122" s="149">
        <v>0</v>
      </c>
      <c r="W1122" s="149">
        <v>0</v>
      </c>
    </row>
    <row r="1123" customHeight="1" spans="1:23">
      <c r="A1123" s="150"/>
      <c r="B1123" s="150"/>
      <c r="C1123" s="150"/>
      <c r="D1123" s="150" t="s">
        <v>1737</v>
      </c>
      <c r="E1123" s="150" t="s">
        <v>1738</v>
      </c>
      <c r="F1123" s="149">
        <v>21.94</v>
      </c>
      <c r="G1123" s="149">
        <v>0</v>
      </c>
      <c r="H1123" s="149">
        <v>0</v>
      </c>
      <c r="I1123" s="199">
        <v>0</v>
      </c>
      <c r="J1123" s="199">
        <v>0</v>
      </c>
      <c r="K1123" s="149">
        <v>0</v>
      </c>
      <c r="L1123" s="149">
        <v>0</v>
      </c>
      <c r="M1123" s="149">
        <v>0</v>
      </c>
      <c r="N1123" s="149">
        <v>0</v>
      </c>
      <c r="O1123" s="149">
        <v>0</v>
      </c>
      <c r="P1123" s="149">
        <v>0</v>
      </c>
      <c r="Q1123" s="199">
        <v>0</v>
      </c>
      <c r="R1123" s="199">
        <v>0</v>
      </c>
      <c r="S1123" s="149">
        <v>0</v>
      </c>
      <c r="T1123" s="149">
        <v>21.94</v>
      </c>
      <c r="U1123" s="149">
        <v>0</v>
      </c>
      <c r="V1123" s="149">
        <v>0</v>
      </c>
      <c r="W1123" s="149">
        <v>0</v>
      </c>
    </row>
    <row r="1124" customHeight="1" spans="1:23">
      <c r="A1124" s="150" t="s">
        <v>1925</v>
      </c>
      <c r="B1124" s="150" t="s">
        <v>1170</v>
      </c>
      <c r="C1124" s="150" t="s">
        <v>1161</v>
      </c>
      <c r="D1124" s="150" t="s">
        <v>1739</v>
      </c>
      <c r="E1124" s="150" t="s">
        <v>1740</v>
      </c>
      <c r="F1124" s="149">
        <v>21.94</v>
      </c>
      <c r="G1124" s="149">
        <v>0</v>
      </c>
      <c r="H1124" s="149">
        <v>0</v>
      </c>
      <c r="I1124" s="199">
        <v>0</v>
      </c>
      <c r="J1124" s="199">
        <v>0</v>
      </c>
      <c r="K1124" s="149">
        <v>0</v>
      </c>
      <c r="L1124" s="149">
        <v>0</v>
      </c>
      <c r="M1124" s="149">
        <v>0</v>
      </c>
      <c r="N1124" s="149">
        <v>0</v>
      </c>
      <c r="O1124" s="149">
        <v>0</v>
      </c>
      <c r="P1124" s="149">
        <v>0</v>
      </c>
      <c r="Q1124" s="199">
        <v>0</v>
      </c>
      <c r="R1124" s="199">
        <v>0</v>
      </c>
      <c r="S1124" s="149">
        <v>0</v>
      </c>
      <c r="T1124" s="149">
        <v>21.94</v>
      </c>
      <c r="U1124" s="149">
        <v>0</v>
      </c>
      <c r="V1124" s="149">
        <v>0</v>
      </c>
      <c r="W1124" s="149">
        <v>0</v>
      </c>
    </row>
    <row r="1125" customHeight="1" spans="1:23">
      <c r="A1125" s="150"/>
      <c r="B1125" s="150"/>
      <c r="C1125" s="150"/>
      <c r="D1125" s="150" t="s">
        <v>1676</v>
      </c>
      <c r="E1125" s="150" t="s">
        <v>1677</v>
      </c>
      <c r="F1125" s="149">
        <v>80.76</v>
      </c>
      <c r="G1125" s="149">
        <v>0</v>
      </c>
      <c r="H1125" s="149">
        <v>0</v>
      </c>
      <c r="I1125" s="199">
        <v>0</v>
      </c>
      <c r="J1125" s="199">
        <v>0</v>
      </c>
      <c r="K1125" s="149">
        <v>0</v>
      </c>
      <c r="L1125" s="149">
        <v>0</v>
      </c>
      <c r="M1125" s="149">
        <v>0</v>
      </c>
      <c r="N1125" s="149">
        <v>0</v>
      </c>
      <c r="O1125" s="149">
        <v>0</v>
      </c>
      <c r="P1125" s="149">
        <v>0</v>
      </c>
      <c r="Q1125" s="199">
        <v>0</v>
      </c>
      <c r="R1125" s="199">
        <v>0</v>
      </c>
      <c r="S1125" s="149">
        <v>0</v>
      </c>
      <c r="T1125" s="149">
        <v>80.76</v>
      </c>
      <c r="U1125" s="149">
        <v>0</v>
      </c>
      <c r="V1125" s="149">
        <v>0</v>
      </c>
      <c r="W1125" s="149">
        <v>0</v>
      </c>
    </row>
    <row r="1126" customHeight="1" spans="1:23">
      <c r="A1126" s="150" t="s">
        <v>1925</v>
      </c>
      <c r="B1126" s="150" t="s">
        <v>1170</v>
      </c>
      <c r="C1126" s="150" t="s">
        <v>1161</v>
      </c>
      <c r="D1126" s="150" t="s">
        <v>1678</v>
      </c>
      <c r="E1126" s="150" t="s">
        <v>1679</v>
      </c>
      <c r="F1126" s="149">
        <v>80.76</v>
      </c>
      <c r="G1126" s="149">
        <v>0</v>
      </c>
      <c r="H1126" s="149">
        <v>0</v>
      </c>
      <c r="I1126" s="199">
        <v>0</v>
      </c>
      <c r="J1126" s="199">
        <v>0</v>
      </c>
      <c r="K1126" s="149">
        <v>0</v>
      </c>
      <c r="L1126" s="149">
        <v>0</v>
      </c>
      <c r="M1126" s="149">
        <v>0</v>
      </c>
      <c r="N1126" s="149">
        <v>0</v>
      </c>
      <c r="O1126" s="149">
        <v>0</v>
      </c>
      <c r="P1126" s="149">
        <v>0</v>
      </c>
      <c r="Q1126" s="199">
        <v>0</v>
      </c>
      <c r="R1126" s="199">
        <v>0</v>
      </c>
      <c r="S1126" s="149">
        <v>0</v>
      </c>
      <c r="T1126" s="149">
        <v>80.76</v>
      </c>
      <c r="U1126" s="149">
        <v>0</v>
      </c>
      <c r="V1126" s="149">
        <v>0</v>
      </c>
      <c r="W1126" s="149">
        <v>0</v>
      </c>
    </row>
    <row r="1127" customHeight="1" spans="1:23">
      <c r="A1127" s="150"/>
      <c r="B1127" s="150"/>
      <c r="C1127" s="150"/>
      <c r="D1127" s="150" t="s">
        <v>1680</v>
      </c>
      <c r="E1127" s="150" t="s">
        <v>1681</v>
      </c>
      <c r="F1127" s="149">
        <v>298.59</v>
      </c>
      <c r="G1127" s="149">
        <v>0</v>
      </c>
      <c r="H1127" s="149">
        <v>0</v>
      </c>
      <c r="I1127" s="199">
        <v>0</v>
      </c>
      <c r="J1127" s="199">
        <v>0</v>
      </c>
      <c r="K1127" s="149">
        <v>0</v>
      </c>
      <c r="L1127" s="149">
        <v>0</v>
      </c>
      <c r="M1127" s="149">
        <v>0</v>
      </c>
      <c r="N1127" s="149">
        <v>0</v>
      </c>
      <c r="O1127" s="149">
        <v>0</v>
      </c>
      <c r="P1127" s="149">
        <v>0</v>
      </c>
      <c r="Q1127" s="199">
        <v>0</v>
      </c>
      <c r="R1127" s="199">
        <v>0</v>
      </c>
      <c r="S1127" s="149">
        <v>0</v>
      </c>
      <c r="T1127" s="149">
        <v>298.59</v>
      </c>
      <c r="U1127" s="149">
        <v>0</v>
      </c>
      <c r="V1127" s="149">
        <v>0</v>
      </c>
      <c r="W1127" s="149">
        <v>0</v>
      </c>
    </row>
    <row r="1128" customHeight="1" spans="1:23">
      <c r="A1128" s="150" t="s">
        <v>1925</v>
      </c>
      <c r="B1128" s="150" t="s">
        <v>1170</v>
      </c>
      <c r="C1128" s="150" t="s">
        <v>1161</v>
      </c>
      <c r="D1128" s="150" t="s">
        <v>1682</v>
      </c>
      <c r="E1128" s="150" t="s">
        <v>1683</v>
      </c>
      <c r="F1128" s="149">
        <v>298.59</v>
      </c>
      <c r="G1128" s="149">
        <v>0</v>
      </c>
      <c r="H1128" s="149">
        <v>0</v>
      </c>
      <c r="I1128" s="199">
        <v>0</v>
      </c>
      <c r="J1128" s="199">
        <v>0</v>
      </c>
      <c r="K1128" s="149">
        <v>0</v>
      </c>
      <c r="L1128" s="149">
        <v>0</v>
      </c>
      <c r="M1128" s="149">
        <v>0</v>
      </c>
      <c r="N1128" s="149">
        <v>0</v>
      </c>
      <c r="O1128" s="149">
        <v>0</v>
      </c>
      <c r="P1128" s="149">
        <v>0</v>
      </c>
      <c r="Q1128" s="199">
        <v>0</v>
      </c>
      <c r="R1128" s="199">
        <v>0</v>
      </c>
      <c r="S1128" s="149">
        <v>0</v>
      </c>
      <c r="T1128" s="149">
        <v>298.59</v>
      </c>
      <c r="U1128" s="149">
        <v>0</v>
      </c>
      <c r="V1128" s="149">
        <v>0</v>
      </c>
      <c r="W1128" s="149">
        <v>0</v>
      </c>
    </row>
    <row r="1129" customHeight="1" spans="1:23">
      <c r="A1129" s="150"/>
      <c r="B1129" s="150"/>
      <c r="C1129" s="150"/>
      <c r="D1129" s="150" t="s">
        <v>1718</v>
      </c>
      <c r="E1129" s="150" t="s">
        <v>1719</v>
      </c>
      <c r="F1129" s="149">
        <v>103.01</v>
      </c>
      <c r="G1129" s="149">
        <v>0</v>
      </c>
      <c r="H1129" s="149">
        <v>0</v>
      </c>
      <c r="I1129" s="199">
        <v>0</v>
      </c>
      <c r="J1129" s="199">
        <v>0</v>
      </c>
      <c r="K1129" s="149">
        <v>0</v>
      </c>
      <c r="L1129" s="149">
        <v>0</v>
      </c>
      <c r="M1129" s="149">
        <v>0</v>
      </c>
      <c r="N1129" s="149">
        <v>0</v>
      </c>
      <c r="O1129" s="149">
        <v>0</v>
      </c>
      <c r="P1129" s="149">
        <v>0</v>
      </c>
      <c r="Q1129" s="199">
        <v>0</v>
      </c>
      <c r="R1129" s="199">
        <v>0</v>
      </c>
      <c r="S1129" s="149">
        <v>0</v>
      </c>
      <c r="T1129" s="149">
        <v>103.01</v>
      </c>
      <c r="U1129" s="149">
        <v>0</v>
      </c>
      <c r="V1129" s="149">
        <v>0</v>
      </c>
      <c r="W1129" s="149">
        <v>0</v>
      </c>
    </row>
    <row r="1130" customHeight="1" spans="1:23">
      <c r="A1130" s="150" t="s">
        <v>1925</v>
      </c>
      <c r="B1130" s="150" t="s">
        <v>1170</v>
      </c>
      <c r="C1130" s="150" t="s">
        <v>1161</v>
      </c>
      <c r="D1130" s="150" t="s">
        <v>1720</v>
      </c>
      <c r="E1130" s="150" t="s">
        <v>1721</v>
      </c>
      <c r="F1130" s="149">
        <v>103.01</v>
      </c>
      <c r="G1130" s="149">
        <v>0</v>
      </c>
      <c r="H1130" s="149">
        <v>0</v>
      </c>
      <c r="I1130" s="199">
        <v>0</v>
      </c>
      <c r="J1130" s="199">
        <v>0</v>
      </c>
      <c r="K1130" s="149">
        <v>0</v>
      </c>
      <c r="L1130" s="149">
        <v>0</v>
      </c>
      <c r="M1130" s="149">
        <v>0</v>
      </c>
      <c r="N1130" s="149">
        <v>0</v>
      </c>
      <c r="O1130" s="149">
        <v>0</v>
      </c>
      <c r="P1130" s="149">
        <v>0</v>
      </c>
      <c r="Q1130" s="199">
        <v>0</v>
      </c>
      <c r="R1130" s="199">
        <v>0</v>
      </c>
      <c r="S1130" s="149">
        <v>0</v>
      </c>
      <c r="T1130" s="149">
        <v>103.01</v>
      </c>
      <c r="U1130" s="149">
        <v>0</v>
      </c>
      <c r="V1130" s="149">
        <v>0</v>
      </c>
      <c r="W1130" s="149">
        <v>0</v>
      </c>
    </row>
    <row r="1131" customHeight="1" spans="1:23">
      <c r="A1131" s="150"/>
      <c r="B1131" s="150"/>
      <c r="C1131" s="150"/>
      <c r="D1131" s="150" t="s">
        <v>1684</v>
      </c>
      <c r="E1131" s="150" t="s">
        <v>1685</v>
      </c>
      <c r="F1131" s="149">
        <v>90.12</v>
      </c>
      <c r="G1131" s="149">
        <v>0</v>
      </c>
      <c r="H1131" s="149">
        <v>0</v>
      </c>
      <c r="I1131" s="199">
        <v>0</v>
      </c>
      <c r="J1131" s="199">
        <v>0</v>
      </c>
      <c r="K1131" s="149">
        <v>0</v>
      </c>
      <c r="L1131" s="149">
        <v>0</v>
      </c>
      <c r="M1131" s="149">
        <v>0</v>
      </c>
      <c r="N1131" s="149">
        <v>0</v>
      </c>
      <c r="O1131" s="149">
        <v>0</v>
      </c>
      <c r="P1131" s="149">
        <v>0</v>
      </c>
      <c r="Q1131" s="199">
        <v>0</v>
      </c>
      <c r="R1131" s="199">
        <v>0</v>
      </c>
      <c r="S1131" s="149">
        <v>0</v>
      </c>
      <c r="T1131" s="149">
        <v>90.12</v>
      </c>
      <c r="U1131" s="149">
        <v>0</v>
      </c>
      <c r="V1131" s="149">
        <v>0</v>
      </c>
      <c r="W1131" s="149">
        <v>0</v>
      </c>
    </row>
    <row r="1132" customHeight="1" spans="1:23">
      <c r="A1132" s="150" t="s">
        <v>1925</v>
      </c>
      <c r="B1132" s="150" t="s">
        <v>1170</v>
      </c>
      <c r="C1132" s="150" t="s">
        <v>1161</v>
      </c>
      <c r="D1132" s="150" t="s">
        <v>1686</v>
      </c>
      <c r="E1132" s="150" t="s">
        <v>1687</v>
      </c>
      <c r="F1132" s="149">
        <v>90.12</v>
      </c>
      <c r="G1132" s="149">
        <v>0</v>
      </c>
      <c r="H1132" s="149">
        <v>0</v>
      </c>
      <c r="I1132" s="199">
        <v>0</v>
      </c>
      <c r="J1132" s="199">
        <v>0</v>
      </c>
      <c r="K1132" s="149">
        <v>0</v>
      </c>
      <c r="L1132" s="149">
        <v>0</v>
      </c>
      <c r="M1132" s="149">
        <v>0</v>
      </c>
      <c r="N1132" s="149">
        <v>0</v>
      </c>
      <c r="O1132" s="149">
        <v>0</v>
      </c>
      <c r="P1132" s="149">
        <v>0</v>
      </c>
      <c r="Q1132" s="199">
        <v>0</v>
      </c>
      <c r="R1132" s="199">
        <v>0</v>
      </c>
      <c r="S1132" s="149">
        <v>0</v>
      </c>
      <c r="T1132" s="149">
        <v>90.12</v>
      </c>
      <c r="U1132" s="149">
        <v>0</v>
      </c>
      <c r="V1132" s="149">
        <v>0</v>
      </c>
      <c r="W1132" s="149">
        <v>0</v>
      </c>
    </row>
    <row r="1133" customHeight="1" spans="1:23">
      <c r="A1133" s="150"/>
      <c r="B1133" s="150"/>
      <c r="C1133" s="150"/>
      <c r="D1133" s="150" t="s">
        <v>1688</v>
      </c>
      <c r="E1133" s="150" t="s">
        <v>1689</v>
      </c>
      <c r="F1133" s="149">
        <v>91.26</v>
      </c>
      <c r="G1133" s="149">
        <v>0</v>
      </c>
      <c r="H1133" s="149">
        <v>0</v>
      </c>
      <c r="I1133" s="199">
        <v>0</v>
      </c>
      <c r="J1133" s="199">
        <v>0</v>
      </c>
      <c r="K1133" s="149">
        <v>0</v>
      </c>
      <c r="L1133" s="149">
        <v>0</v>
      </c>
      <c r="M1133" s="149">
        <v>0</v>
      </c>
      <c r="N1133" s="149">
        <v>0</v>
      </c>
      <c r="O1133" s="149">
        <v>0</v>
      </c>
      <c r="P1133" s="149">
        <v>0</v>
      </c>
      <c r="Q1133" s="199">
        <v>0</v>
      </c>
      <c r="R1133" s="199">
        <v>0</v>
      </c>
      <c r="S1133" s="149">
        <v>0</v>
      </c>
      <c r="T1133" s="149">
        <v>91.26</v>
      </c>
      <c r="U1133" s="149">
        <v>0</v>
      </c>
      <c r="V1133" s="149">
        <v>0</v>
      </c>
      <c r="W1133" s="149">
        <v>0</v>
      </c>
    </row>
    <row r="1134" customHeight="1" spans="1:23">
      <c r="A1134" s="150" t="s">
        <v>1925</v>
      </c>
      <c r="B1134" s="150" t="s">
        <v>1170</v>
      </c>
      <c r="C1134" s="150" t="s">
        <v>1161</v>
      </c>
      <c r="D1134" s="150" t="s">
        <v>1690</v>
      </c>
      <c r="E1134" s="150" t="s">
        <v>1691</v>
      </c>
      <c r="F1134" s="149">
        <v>91.26</v>
      </c>
      <c r="G1134" s="149">
        <v>0</v>
      </c>
      <c r="H1134" s="149">
        <v>0</v>
      </c>
      <c r="I1134" s="199">
        <v>0</v>
      </c>
      <c r="J1134" s="199">
        <v>0</v>
      </c>
      <c r="K1134" s="149">
        <v>0</v>
      </c>
      <c r="L1134" s="149">
        <v>0</v>
      </c>
      <c r="M1134" s="149">
        <v>0</v>
      </c>
      <c r="N1134" s="149">
        <v>0</v>
      </c>
      <c r="O1134" s="149">
        <v>0</v>
      </c>
      <c r="P1134" s="149">
        <v>0</v>
      </c>
      <c r="Q1134" s="199">
        <v>0</v>
      </c>
      <c r="R1134" s="199">
        <v>0</v>
      </c>
      <c r="S1134" s="149">
        <v>0</v>
      </c>
      <c r="T1134" s="149">
        <v>91.26</v>
      </c>
      <c r="U1134" s="149">
        <v>0</v>
      </c>
      <c r="V1134" s="149">
        <v>0</v>
      </c>
      <c r="W1134" s="149">
        <v>0</v>
      </c>
    </row>
    <row r="1135" customHeight="1" spans="1:23">
      <c r="A1135" s="150"/>
      <c r="B1135" s="150"/>
      <c r="C1135" s="150"/>
      <c r="D1135" s="150" t="s">
        <v>1692</v>
      </c>
      <c r="E1135" s="150" t="s">
        <v>1693</v>
      </c>
      <c r="F1135" s="149">
        <v>31.51</v>
      </c>
      <c r="G1135" s="149">
        <v>0</v>
      </c>
      <c r="H1135" s="149">
        <v>0</v>
      </c>
      <c r="I1135" s="199">
        <v>0</v>
      </c>
      <c r="J1135" s="199">
        <v>0</v>
      </c>
      <c r="K1135" s="149">
        <v>0</v>
      </c>
      <c r="L1135" s="149">
        <v>0</v>
      </c>
      <c r="M1135" s="149">
        <v>0</v>
      </c>
      <c r="N1135" s="149">
        <v>0</v>
      </c>
      <c r="O1135" s="149">
        <v>0</v>
      </c>
      <c r="P1135" s="149">
        <v>0</v>
      </c>
      <c r="Q1135" s="199">
        <v>0</v>
      </c>
      <c r="R1135" s="199">
        <v>0</v>
      </c>
      <c r="S1135" s="149">
        <v>0</v>
      </c>
      <c r="T1135" s="149">
        <v>31.51</v>
      </c>
      <c r="U1135" s="149">
        <v>0</v>
      </c>
      <c r="V1135" s="149">
        <v>0</v>
      </c>
      <c r="W1135" s="149">
        <v>0</v>
      </c>
    </row>
    <row r="1136" customHeight="1" spans="1:23">
      <c r="A1136" s="150" t="s">
        <v>1925</v>
      </c>
      <c r="B1136" s="150" t="s">
        <v>1170</v>
      </c>
      <c r="C1136" s="150" t="s">
        <v>1161</v>
      </c>
      <c r="D1136" s="150" t="s">
        <v>1694</v>
      </c>
      <c r="E1136" s="150" t="s">
        <v>1695</v>
      </c>
      <c r="F1136" s="149">
        <v>31.51</v>
      </c>
      <c r="G1136" s="149">
        <v>0</v>
      </c>
      <c r="H1136" s="149">
        <v>0</v>
      </c>
      <c r="I1136" s="199">
        <v>0</v>
      </c>
      <c r="J1136" s="199">
        <v>0</v>
      </c>
      <c r="K1136" s="149">
        <v>0</v>
      </c>
      <c r="L1136" s="149">
        <v>0</v>
      </c>
      <c r="M1136" s="149">
        <v>0</v>
      </c>
      <c r="N1136" s="149">
        <v>0</v>
      </c>
      <c r="O1136" s="149">
        <v>0</v>
      </c>
      <c r="P1136" s="149">
        <v>0</v>
      </c>
      <c r="Q1136" s="199">
        <v>0</v>
      </c>
      <c r="R1136" s="199">
        <v>0</v>
      </c>
      <c r="S1136" s="149">
        <v>0</v>
      </c>
      <c r="T1136" s="149">
        <v>31.51</v>
      </c>
      <c r="U1136" s="149">
        <v>0</v>
      </c>
      <c r="V1136" s="149">
        <v>0</v>
      </c>
      <c r="W1136" s="149">
        <v>0</v>
      </c>
    </row>
    <row r="1137" customHeight="1" spans="1:23">
      <c r="A1137" s="150"/>
      <c r="B1137" s="150"/>
      <c r="C1137" s="150"/>
      <c r="D1137" s="150" t="s">
        <v>1696</v>
      </c>
      <c r="E1137" s="150" t="s">
        <v>1697</v>
      </c>
      <c r="F1137" s="149">
        <v>16.66</v>
      </c>
      <c r="G1137" s="149">
        <v>0</v>
      </c>
      <c r="H1137" s="149">
        <v>0</v>
      </c>
      <c r="I1137" s="199">
        <v>0</v>
      </c>
      <c r="J1137" s="199">
        <v>0</v>
      </c>
      <c r="K1137" s="149">
        <v>0</v>
      </c>
      <c r="L1137" s="149">
        <v>0</v>
      </c>
      <c r="M1137" s="149">
        <v>0</v>
      </c>
      <c r="N1137" s="149">
        <v>0</v>
      </c>
      <c r="O1137" s="149">
        <v>0</v>
      </c>
      <c r="P1137" s="149">
        <v>0</v>
      </c>
      <c r="Q1137" s="199">
        <v>0</v>
      </c>
      <c r="R1137" s="199">
        <v>0</v>
      </c>
      <c r="S1137" s="149">
        <v>0</v>
      </c>
      <c r="T1137" s="149">
        <v>16.66</v>
      </c>
      <c r="U1137" s="149">
        <v>0</v>
      </c>
      <c r="V1137" s="149">
        <v>0</v>
      </c>
      <c r="W1137" s="149">
        <v>0</v>
      </c>
    </row>
    <row r="1138" customHeight="1" spans="1:23">
      <c r="A1138" s="150" t="s">
        <v>1925</v>
      </c>
      <c r="B1138" s="150" t="s">
        <v>1170</v>
      </c>
      <c r="C1138" s="150" t="s">
        <v>1161</v>
      </c>
      <c r="D1138" s="150" t="s">
        <v>1698</v>
      </c>
      <c r="E1138" s="150" t="s">
        <v>1699</v>
      </c>
      <c r="F1138" s="149">
        <v>16.66</v>
      </c>
      <c r="G1138" s="149">
        <v>0</v>
      </c>
      <c r="H1138" s="149">
        <v>0</v>
      </c>
      <c r="I1138" s="199">
        <v>0</v>
      </c>
      <c r="J1138" s="199">
        <v>0</v>
      </c>
      <c r="K1138" s="149">
        <v>0</v>
      </c>
      <c r="L1138" s="149">
        <v>0</v>
      </c>
      <c r="M1138" s="149">
        <v>0</v>
      </c>
      <c r="N1138" s="149">
        <v>0</v>
      </c>
      <c r="O1138" s="149">
        <v>0</v>
      </c>
      <c r="P1138" s="149">
        <v>0</v>
      </c>
      <c r="Q1138" s="199">
        <v>0</v>
      </c>
      <c r="R1138" s="199">
        <v>0</v>
      </c>
      <c r="S1138" s="149">
        <v>0</v>
      </c>
      <c r="T1138" s="149">
        <v>16.66</v>
      </c>
      <c r="U1138" s="149">
        <v>0</v>
      </c>
      <c r="V1138" s="149">
        <v>0</v>
      </c>
      <c r="W1138" s="149">
        <v>0</v>
      </c>
    </row>
    <row r="1139" customHeight="1" spans="1:23">
      <c r="A1139" s="150"/>
      <c r="B1139" s="150"/>
      <c r="C1139" s="150"/>
      <c r="D1139" s="150" t="s">
        <v>1242</v>
      </c>
      <c r="E1139" s="150" t="s">
        <v>1243</v>
      </c>
      <c r="F1139" s="149">
        <v>124.55</v>
      </c>
      <c r="G1139" s="149">
        <v>0</v>
      </c>
      <c r="H1139" s="149">
        <v>0</v>
      </c>
      <c r="I1139" s="199">
        <v>0</v>
      </c>
      <c r="J1139" s="199">
        <v>0</v>
      </c>
      <c r="K1139" s="149">
        <v>0</v>
      </c>
      <c r="L1139" s="149">
        <v>0</v>
      </c>
      <c r="M1139" s="149">
        <v>0</v>
      </c>
      <c r="N1139" s="149">
        <v>0</v>
      </c>
      <c r="O1139" s="149">
        <v>0</v>
      </c>
      <c r="P1139" s="149">
        <v>0</v>
      </c>
      <c r="Q1139" s="199">
        <v>0</v>
      </c>
      <c r="R1139" s="199">
        <v>0</v>
      </c>
      <c r="S1139" s="149">
        <v>0</v>
      </c>
      <c r="T1139" s="149">
        <v>124.55</v>
      </c>
      <c r="U1139" s="149">
        <v>0</v>
      </c>
      <c r="V1139" s="149">
        <v>0</v>
      </c>
      <c r="W1139" s="149">
        <v>0</v>
      </c>
    </row>
    <row r="1140" customHeight="1" spans="1:23">
      <c r="A1140" s="150" t="s">
        <v>1925</v>
      </c>
      <c r="B1140" s="150" t="s">
        <v>1170</v>
      </c>
      <c r="C1140" s="150" t="s">
        <v>1161</v>
      </c>
      <c r="D1140" s="150" t="s">
        <v>1244</v>
      </c>
      <c r="E1140" s="150" t="s">
        <v>1245</v>
      </c>
      <c r="F1140" s="149">
        <v>124.55</v>
      </c>
      <c r="G1140" s="149">
        <v>0</v>
      </c>
      <c r="H1140" s="149">
        <v>0</v>
      </c>
      <c r="I1140" s="199">
        <v>0</v>
      </c>
      <c r="J1140" s="199">
        <v>0</v>
      </c>
      <c r="K1140" s="149">
        <v>0</v>
      </c>
      <c r="L1140" s="149">
        <v>0</v>
      </c>
      <c r="M1140" s="149">
        <v>0</v>
      </c>
      <c r="N1140" s="149">
        <v>0</v>
      </c>
      <c r="O1140" s="149">
        <v>0</v>
      </c>
      <c r="P1140" s="149">
        <v>0</v>
      </c>
      <c r="Q1140" s="199">
        <v>0</v>
      </c>
      <c r="R1140" s="199">
        <v>0</v>
      </c>
      <c r="S1140" s="149">
        <v>0</v>
      </c>
      <c r="T1140" s="149">
        <v>124.55</v>
      </c>
      <c r="U1140" s="149">
        <v>0</v>
      </c>
      <c r="V1140" s="149">
        <v>0</v>
      </c>
      <c r="W1140" s="149">
        <v>0</v>
      </c>
    </row>
    <row r="1141" customHeight="1" spans="1:23">
      <c r="A1141" s="150"/>
      <c r="B1141" s="150"/>
      <c r="C1141" s="150"/>
      <c r="D1141" s="150" t="s">
        <v>1754</v>
      </c>
      <c r="E1141" s="150" t="s">
        <v>1755</v>
      </c>
      <c r="F1141" s="149">
        <v>56.03</v>
      </c>
      <c r="G1141" s="149">
        <v>0</v>
      </c>
      <c r="H1141" s="149">
        <v>0</v>
      </c>
      <c r="I1141" s="199">
        <v>0</v>
      </c>
      <c r="J1141" s="199">
        <v>0</v>
      </c>
      <c r="K1141" s="149">
        <v>0</v>
      </c>
      <c r="L1141" s="149">
        <v>0</v>
      </c>
      <c r="M1141" s="149">
        <v>0</v>
      </c>
      <c r="N1141" s="149">
        <v>0</v>
      </c>
      <c r="O1141" s="149">
        <v>0</v>
      </c>
      <c r="P1141" s="149">
        <v>0</v>
      </c>
      <c r="Q1141" s="199">
        <v>0</v>
      </c>
      <c r="R1141" s="199">
        <v>0</v>
      </c>
      <c r="S1141" s="149">
        <v>0</v>
      </c>
      <c r="T1141" s="149">
        <v>56.03</v>
      </c>
      <c r="U1141" s="149">
        <v>0</v>
      </c>
      <c r="V1141" s="149">
        <v>0</v>
      </c>
      <c r="W1141" s="149">
        <v>0</v>
      </c>
    </row>
    <row r="1142" customHeight="1" spans="1:23">
      <c r="A1142" s="150" t="s">
        <v>1925</v>
      </c>
      <c r="B1142" s="150" t="s">
        <v>1170</v>
      </c>
      <c r="C1142" s="150" t="s">
        <v>1161</v>
      </c>
      <c r="D1142" s="150" t="s">
        <v>1756</v>
      </c>
      <c r="E1142" s="150" t="s">
        <v>1757</v>
      </c>
      <c r="F1142" s="149">
        <v>56.03</v>
      </c>
      <c r="G1142" s="149">
        <v>0</v>
      </c>
      <c r="H1142" s="149">
        <v>0</v>
      </c>
      <c r="I1142" s="199">
        <v>0</v>
      </c>
      <c r="J1142" s="199">
        <v>0</v>
      </c>
      <c r="K1142" s="149">
        <v>0</v>
      </c>
      <c r="L1142" s="149">
        <v>0</v>
      </c>
      <c r="M1142" s="149">
        <v>0</v>
      </c>
      <c r="N1142" s="149">
        <v>0</v>
      </c>
      <c r="O1142" s="149">
        <v>0</v>
      </c>
      <c r="P1142" s="149">
        <v>0</v>
      </c>
      <c r="Q1142" s="199">
        <v>0</v>
      </c>
      <c r="R1142" s="199">
        <v>0</v>
      </c>
      <c r="S1142" s="149">
        <v>0</v>
      </c>
      <c r="T1142" s="149">
        <v>56.03</v>
      </c>
      <c r="U1142" s="149">
        <v>0</v>
      </c>
      <c r="V1142" s="149">
        <v>0</v>
      </c>
      <c r="W1142" s="149">
        <v>0</v>
      </c>
    </row>
    <row r="1143" customHeight="1" spans="1:23">
      <c r="A1143" s="150"/>
      <c r="B1143" s="150"/>
      <c r="C1143" s="150"/>
      <c r="D1143" s="150" t="s">
        <v>1450</v>
      </c>
      <c r="E1143" s="150" t="s">
        <v>1451</v>
      </c>
      <c r="F1143" s="149">
        <v>115.66</v>
      </c>
      <c r="G1143" s="149">
        <v>0</v>
      </c>
      <c r="H1143" s="149">
        <v>0</v>
      </c>
      <c r="I1143" s="199">
        <v>0</v>
      </c>
      <c r="J1143" s="199">
        <v>0</v>
      </c>
      <c r="K1143" s="149">
        <v>0</v>
      </c>
      <c r="L1143" s="149">
        <v>0</v>
      </c>
      <c r="M1143" s="149">
        <v>0</v>
      </c>
      <c r="N1143" s="149">
        <v>0</v>
      </c>
      <c r="O1143" s="149">
        <v>0</v>
      </c>
      <c r="P1143" s="149">
        <v>0</v>
      </c>
      <c r="Q1143" s="199">
        <v>0</v>
      </c>
      <c r="R1143" s="199">
        <v>0</v>
      </c>
      <c r="S1143" s="149">
        <v>0</v>
      </c>
      <c r="T1143" s="149">
        <v>115.66</v>
      </c>
      <c r="U1143" s="149">
        <v>0</v>
      </c>
      <c r="V1143" s="149">
        <v>0</v>
      </c>
      <c r="W1143" s="149">
        <v>0</v>
      </c>
    </row>
    <row r="1144" customHeight="1" spans="1:23">
      <c r="A1144" s="150" t="s">
        <v>1925</v>
      </c>
      <c r="B1144" s="150" t="s">
        <v>1170</v>
      </c>
      <c r="C1144" s="150" t="s">
        <v>1161</v>
      </c>
      <c r="D1144" s="150" t="s">
        <v>1452</v>
      </c>
      <c r="E1144" s="150" t="s">
        <v>1453</v>
      </c>
      <c r="F1144" s="149">
        <v>115.66</v>
      </c>
      <c r="G1144" s="149">
        <v>0</v>
      </c>
      <c r="H1144" s="149">
        <v>0</v>
      </c>
      <c r="I1144" s="199">
        <v>0</v>
      </c>
      <c r="J1144" s="199">
        <v>0</v>
      </c>
      <c r="K1144" s="149">
        <v>0</v>
      </c>
      <c r="L1144" s="149">
        <v>0</v>
      </c>
      <c r="M1144" s="149">
        <v>0</v>
      </c>
      <c r="N1144" s="149">
        <v>0</v>
      </c>
      <c r="O1144" s="149">
        <v>0</v>
      </c>
      <c r="P1144" s="149">
        <v>0</v>
      </c>
      <c r="Q1144" s="199">
        <v>0</v>
      </c>
      <c r="R1144" s="199">
        <v>0</v>
      </c>
      <c r="S1144" s="149">
        <v>0</v>
      </c>
      <c r="T1144" s="149">
        <v>115.66</v>
      </c>
      <c r="U1144" s="149">
        <v>0</v>
      </c>
      <c r="V1144" s="149">
        <v>0</v>
      </c>
      <c r="W1144" s="149">
        <v>0</v>
      </c>
    </row>
    <row r="1145" customHeight="1" spans="1:23">
      <c r="A1145" s="150"/>
      <c r="B1145" s="150"/>
      <c r="C1145" s="150"/>
      <c r="D1145" s="150" t="s">
        <v>1700</v>
      </c>
      <c r="E1145" s="150" t="s">
        <v>1701</v>
      </c>
      <c r="F1145" s="149">
        <v>107.03</v>
      </c>
      <c r="G1145" s="149">
        <v>0</v>
      </c>
      <c r="H1145" s="149">
        <v>0</v>
      </c>
      <c r="I1145" s="199">
        <v>0</v>
      </c>
      <c r="J1145" s="199">
        <v>0</v>
      </c>
      <c r="K1145" s="149">
        <v>0</v>
      </c>
      <c r="L1145" s="149">
        <v>0</v>
      </c>
      <c r="M1145" s="149">
        <v>0</v>
      </c>
      <c r="N1145" s="149">
        <v>0</v>
      </c>
      <c r="O1145" s="149">
        <v>0</v>
      </c>
      <c r="P1145" s="149">
        <v>0</v>
      </c>
      <c r="Q1145" s="199">
        <v>0</v>
      </c>
      <c r="R1145" s="199">
        <v>0</v>
      </c>
      <c r="S1145" s="149">
        <v>0</v>
      </c>
      <c r="T1145" s="149">
        <v>107.03</v>
      </c>
      <c r="U1145" s="149">
        <v>0</v>
      </c>
      <c r="V1145" s="149">
        <v>0</v>
      </c>
      <c r="W1145" s="149">
        <v>0</v>
      </c>
    </row>
    <row r="1146" customHeight="1" spans="1:23">
      <c r="A1146" s="150" t="s">
        <v>1925</v>
      </c>
      <c r="B1146" s="150" t="s">
        <v>1170</v>
      </c>
      <c r="C1146" s="150" t="s">
        <v>1161</v>
      </c>
      <c r="D1146" s="150" t="s">
        <v>1702</v>
      </c>
      <c r="E1146" s="150" t="s">
        <v>1703</v>
      </c>
      <c r="F1146" s="149">
        <v>107.03</v>
      </c>
      <c r="G1146" s="149">
        <v>0</v>
      </c>
      <c r="H1146" s="149">
        <v>0</v>
      </c>
      <c r="I1146" s="199">
        <v>0</v>
      </c>
      <c r="J1146" s="199">
        <v>0</v>
      </c>
      <c r="K1146" s="149">
        <v>0</v>
      </c>
      <c r="L1146" s="149">
        <v>0</v>
      </c>
      <c r="M1146" s="149">
        <v>0</v>
      </c>
      <c r="N1146" s="149">
        <v>0</v>
      </c>
      <c r="O1146" s="149">
        <v>0</v>
      </c>
      <c r="P1146" s="149">
        <v>0</v>
      </c>
      <c r="Q1146" s="199">
        <v>0</v>
      </c>
      <c r="R1146" s="199">
        <v>0</v>
      </c>
      <c r="S1146" s="149">
        <v>0</v>
      </c>
      <c r="T1146" s="149">
        <v>107.03</v>
      </c>
      <c r="U1146" s="149">
        <v>0</v>
      </c>
      <c r="V1146" s="149">
        <v>0</v>
      </c>
      <c r="W1146" s="149">
        <v>0</v>
      </c>
    </row>
    <row r="1147" customHeight="1" spans="1:23">
      <c r="A1147" s="150"/>
      <c r="B1147" s="150"/>
      <c r="C1147" s="150"/>
      <c r="D1147" s="150" t="s">
        <v>1704</v>
      </c>
      <c r="E1147" s="150" t="s">
        <v>1705</v>
      </c>
      <c r="F1147" s="149">
        <v>84.57</v>
      </c>
      <c r="G1147" s="149">
        <v>0</v>
      </c>
      <c r="H1147" s="149">
        <v>0</v>
      </c>
      <c r="I1147" s="199">
        <v>0</v>
      </c>
      <c r="J1147" s="199">
        <v>0</v>
      </c>
      <c r="K1147" s="149">
        <v>0</v>
      </c>
      <c r="L1147" s="149">
        <v>0</v>
      </c>
      <c r="M1147" s="149">
        <v>0</v>
      </c>
      <c r="N1147" s="149">
        <v>0</v>
      </c>
      <c r="O1147" s="149">
        <v>0</v>
      </c>
      <c r="P1147" s="149">
        <v>0</v>
      </c>
      <c r="Q1147" s="199">
        <v>0</v>
      </c>
      <c r="R1147" s="199">
        <v>0</v>
      </c>
      <c r="S1147" s="149">
        <v>0</v>
      </c>
      <c r="T1147" s="149">
        <v>84.57</v>
      </c>
      <c r="U1147" s="149">
        <v>0</v>
      </c>
      <c r="V1147" s="149">
        <v>0</v>
      </c>
      <c r="W1147" s="149">
        <v>0</v>
      </c>
    </row>
    <row r="1148" customHeight="1" spans="1:23">
      <c r="A1148" s="150" t="s">
        <v>1925</v>
      </c>
      <c r="B1148" s="150" t="s">
        <v>1170</v>
      </c>
      <c r="C1148" s="150" t="s">
        <v>1161</v>
      </c>
      <c r="D1148" s="150" t="s">
        <v>1706</v>
      </c>
      <c r="E1148" s="150" t="s">
        <v>1707</v>
      </c>
      <c r="F1148" s="149">
        <v>84.57</v>
      </c>
      <c r="G1148" s="149">
        <v>0</v>
      </c>
      <c r="H1148" s="149">
        <v>0</v>
      </c>
      <c r="I1148" s="199">
        <v>0</v>
      </c>
      <c r="J1148" s="199">
        <v>0</v>
      </c>
      <c r="K1148" s="149">
        <v>0</v>
      </c>
      <c r="L1148" s="149">
        <v>0</v>
      </c>
      <c r="M1148" s="149">
        <v>0</v>
      </c>
      <c r="N1148" s="149">
        <v>0</v>
      </c>
      <c r="O1148" s="149">
        <v>0</v>
      </c>
      <c r="P1148" s="149">
        <v>0</v>
      </c>
      <c r="Q1148" s="199">
        <v>0</v>
      </c>
      <c r="R1148" s="199">
        <v>0</v>
      </c>
      <c r="S1148" s="149">
        <v>0</v>
      </c>
      <c r="T1148" s="149">
        <v>84.57</v>
      </c>
      <c r="U1148" s="149">
        <v>0</v>
      </c>
      <c r="V1148" s="149">
        <v>0</v>
      </c>
      <c r="W1148" s="149">
        <v>0</v>
      </c>
    </row>
    <row r="1149" customHeight="1" spans="1:23">
      <c r="A1149" s="150"/>
      <c r="B1149" s="150"/>
      <c r="C1149" s="150"/>
      <c r="D1149" s="150" t="s">
        <v>1758</v>
      </c>
      <c r="E1149" s="150" t="s">
        <v>1759</v>
      </c>
      <c r="F1149" s="149">
        <v>71.37</v>
      </c>
      <c r="G1149" s="149">
        <v>0</v>
      </c>
      <c r="H1149" s="149">
        <v>0</v>
      </c>
      <c r="I1149" s="199">
        <v>0</v>
      </c>
      <c r="J1149" s="199">
        <v>0</v>
      </c>
      <c r="K1149" s="149">
        <v>0</v>
      </c>
      <c r="L1149" s="149">
        <v>0</v>
      </c>
      <c r="M1149" s="149">
        <v>0</v>
      </c>
      <c r="N1149" s="149">
        <v>0</v>
      </c>
      <c r="O1149" s="149">
        <v>0</v>
      </c>
      <c r="P1149" s="149">
        <v>0</v>
      </c>
      <c r="Q1149" s="199">
        <v>0</v>
      </c>
      <c r="R1149" s="199">
        <v>0</v>
      </c>
      <c r="S1149" s="149">
        <v>0</v>
      </c>
      <c r="T1149" s="149">
        <v>71.37</v>
      </c>
      <c r="U1149" s="149">
        <v>0</v>
      </c>
      <c r="V1149" s="149">
        <v>0</v>
      </c>
      <c r="W1149" s="149">
        <v>0</v>
      </c>
    </row>
    <row r="1150" customHeight="1" spans="1:23">
      <c r="A1150" s="150" t="s">
        <v>1925</v>
      </c>
      <c r="B1150" s="150" t="s">
        <v>1170</v>
      </c>
      <c r="C1150" s="150" t="s">
        <v>1161</v>
      </c>
      <c r="D1150" s="150" t="s">
        <v>1760</v>
      </c>
      <c r="E1150" s="150" t="s">
        <v>1761</v>
      </c>
      <c r="F1150" s="149">
        <v>71.37</v>
      </c>
      <c r="G1150" s="149">
        <v>0</v>
      </c>
      <c r="H1150" s="149">
        <v>0</v>
      </c>
      <c r="I1150" s="199">
        <v>0</v>
      </c>
      <c r="J1150" s="199">
        <v>0</v>
      </c>
      <c r="K1150" s="149">
        <v>0</v>
      </c>
      <c r="L1150" s="149">
        <v>0</v>
      </c>
      <c r="M1150" s="149">
        <v>0</v>
      </c>
      <c r="N1150" s="149">
        <v>0</v>
      </c>
      <c r="O1150" s="149">
        <v>0</v>
      </c>
      <c r="P1150" s="149">
        <v>0</v>
      </c>
      <c r="Q1150" s="199">
        <v>0</v>
      </c>
      <c r="R1150" s="199">
        <v>0</v>
      </c>
      <c r="S1150" s="149">
        <v>0</v>
      </c>
      <c r="T1150" s="149">
        <v>71.37</v>
      </c>
      <c r="U1150" s="149">
        <v>0</v>
      </c>
      <c r="V1150" s="149">
        <v>0</v>
      </c>
      <c r="W1150" s="149">
        <v>0</v>
      </c>
    </row>
    <row r="1151" customHeight="1" spans="1:23">
      <c r="A1151" s="150"/>
      <c r="B1151" s="150"/>
      <c r="C1151" s="150"/>
      <c r="D1151" s="150" t="s">
        <v>1762</v>
      </c>
      <c r="E1151" s="150" t="s">
        <v>1763</v>
      </c>
      <c r="F1151" s="149">
        <v>27.98</v>
      </c>
      <c r="G1151" s="149">
        <v>0</v>
      </c>
      <c r="H1151" s="149">
        <v>0</v>
      </c>
      <c r="I1151" s="199">
        <v>0</v>
      </c>
      <c r="J1151" s="199">
        <v>0</v>
      </c>
      <c r="K1151" s="149">
        <v>0</v>
      </c>
      <c r="L1151" s="149">
        <v>0</v>
      </c>
      <c r="M1151" s="149">
        <v>0</v>
      </c>
      <c r="N1151" s="149">
        <v>0</v>
      </c>
      <c r="O1151" s="149">
        <v>0</v>
      </c>
      <c r="P1151" s="149">
        <v>0</v>
      </c>
      <c r="Q1151" s="199">
        <v>0</v>
      </c>
      <c r="R1151" s="199">
        <v>0</v>
      </c>
      <c r="S1151" s="149">
        <v>0</v>
      </c>
      <c r="T1151" s="149">
        <v>27.98</v>
      </c>
      <c r="U1151" s="149">
        <v>0</v>
      </c>
      <c r="V1151" s="149">
        <v>0</v>
      </c>
      <c r="W1151" s="149">
        <v>0</v>
      </c>
    </row>
    <row r="1152" customHeight="1" spans="1:23">
      <c r="A1152" s="150" t="s">
        <v>1925</v>
      </c>
      <c r="B1152" s="150" t="s">
        <v>1170</v>
      </c>
      <c r="C1152" s="150" t="s">
        <v>1161</v>
      </c>
      <c r="D1152" s="150" t="s">
        <v>1764</v>
      </c>
      <c r="E1152" s="150" t="s">
        <v>1765</v>
      </c>
      <c r="F1152" s="149">
        <v>27.98</v>
      </c>
      <c r="G1152" s="149">
        <v>0</v>
      </c>
      <c r="H1152" s="149">
        <v>0</v>
      </c>
      <c r="I1152" s="199">
        <v>0</v>
      </c>
      <c r="J1152" s="199">
        <v>0</v>
      </c>
      <c r="K1152" s="149">
        <v>0</v>
      </c>
      <c r="L1152" s="149">
        <v>0</v>
      </c>
      <c r="M1152" s="149">
        <v>0</v>
      </c>
      <c r="N1152" s="149">
        <v>0</v>
      </c>
      <c r="O1152" s="149">
        <v>0</v>
      </c>
      <c r="P1152" s="149">
        <v>0</v>
      </c>
      <c r="Q1152" s="199">
        <v>0</v>
      </c>
      <c r="R1152" s="199">
        <v>0</v>
      </c>
      <c r="S1152" s="149">
        <v>0</v>
      </c>
      <c r="T1152" s="149">
        <v>27.98</v>
      </c>
      <c r="U1152" s="149">
        <v>0</v>
      </c>
      <c r="V1152" s="149">
        <v>0</v>
      </c>
      <c r="W1152" s="149">
        <v>0</v>
      </c>
    </row>
    <row r="1153" customHeight="1" spans="1:23">
      <c r="A1153" s="150"/>
      <c r="B1153" s="150"/>
      <c r="C1153" s="150"/>
      <c r="D1153" s="150" t="s">
        <v>1766</v>
      </c>
      <c r="E1153" s="150" t="s">
        <v>1767</v>
      </c>
      <c r="F1153" s="149">
        <v>74.64</v>
      </c>
      <c r="G1153" s="149">
        <v>0</v>
      </c>
      <c r="H1153" s="149">
        <v>0</v>
      </c>
      <c r="I1153" s="199">
        <v>0</v>
      </c>
      <c r="J1153" s="199">
        <v>0</v>
      </c>
      <c r="K1153" s="149">
        <v>0</v>
      </c>
      <c r="L1153" s="149">
        <v>0</v>
      </c>
      <c r="M1153" s="149">
        <v>0</v>
      </c>
      <c r="N1153" s="149">
        <v>0</v>
      </c>
      <c r="O1153" s="149">
        <v>0</v>
      </c>
      <c r="P1153" s="149">
        <v>0</v>
      </c>
      <c r="Q1153" s="199">
        <v>0</v>
      </c>
      <c r="R1153" s="199">
        <v>0</v>
      </c>
      <c r="S1153" s="149">
        <v>0</v>
      </c>
      <c r="T1153" s="149">
        <v>74.64</v>
      </c>
      <c r="U1153" s="149">
        <v>0</v>
      </c>
      <c r="V1153" s="149">
        <v>0</v>
      </c>
      <c r="W1153" s="149">
        <v>0</v>
      </c>
    </row>
    <row r="1154" customHeight="1" spans="1:23">
      <c r="A1154" s="150" t="s">
        <v>1925</v>
      </c>
      <c r="B1154" s="150" t="s">
        <v>1170</v>
      </c>
      <c r="C1154" s="150" t="s">
        <v>1161</v>
      </c>
      <c r="D1154" s="150" t="s">
        <v>1768</v>
      </c>
      <c r="E1154" s="150" t="s">
        <v>1769</v>
      </c>
      <c r="F1154" s="149">
        <v>74.64</v>
      </c>
      <c r="G1154" s="149">
        <v>0</v>
      </c>
      <c r="H1154" s="149">
        <v>0</v>
      </c>
      <c r="I1154" s="199">
        <v>0</v>
      </c>
      <c r="J1154" s="199">
        <v>0</v>
      </c>
      <c r="K1154" s="149">
        <v>0</v>
      </c>
      <c r="L1154" s="149">
        <v>0</v>
      </c>
      <c r="M1154" s="149">
        <v>0</v>
      </c>
      <c r="N1154" s="149">
        <v>0</v>
      </c>
      <c r="O1154" s="149">
        <v>0</v>
      </c>
      <c r="P1154" s="149">
        <v>0</v>
      </c>
      <c r="Q1154" s="199">
        <v>0</v>
      </c>
      <c r="R1154" s="199">
        <v>0</v>
      </c>
      <c r="S1154" s="149">
        <v>0</v>
      </c>
      <c r="T1154" s="149">
        <v>74.64</v>
      </c>
      <c r="U1154" s="149">
        <v>0</v>
      </c>
      <c r="V1154" s="149">
        <v>0</v>
      </c>
      <c r="W1154" s="149">
        <v>0</v>
      </c>
    </row>
    <row r="1155" customHeight="1" spans="1:23">
      <c r="A1155" s="150"/>
      <c r="B1155" s="150"/>
      <c r="C1155" s="150"/>
      <c r="D1155" s="150" t="s">
        <v>1708</v>
      </c>
      <c r="E1155" s="150" t="s">
        <v>1709</v>
      </c>
      <c r="F1155" s="149">
        <v>59.01</v>
      </c>
      <c r="G1155" s="149">
        <v>0</v>
      </c>
      <c r="H1155" s="149">
        <v>0</v>
      </c>
      <c r="I1155" s="199">
        <v>0</v>
      </c>
      <c r="J1155" s="199">
        <v>0</v>
      </c>
      <c r="K1155" s="149">
        <v>0</v>
      </c>
      <c r="L1155" s="149">
        <v>0</v>
      </c>
      <c r="M1155" s="149">
        <v>0</v>
      </c>
      <c r="N1155" s="149">
        <v>0</v>
      </c>
      <c r="O1155" s="149">
        <v>0</v>
      </c>
      <c r="P1155" s="149">
        <v>0</v>
      </c>
      <c r="Q1155" s="199">
        <v>0</v>
      </c>
      <c r="R1155" s="199">
        <v>0</v>
      </c>
      <c r="S1155" s="149">
        <v>0</v>
      </c>
      <c r="T1155" s="149">
        <v>59.01</v>
      </c>
      <c r="U1155" s="149">
        <v>0</v>
      </c>
      <c r="V1155" s="149">
        <v>0</v>
      </c>
      <c r="W1155" s="149">
        <v>0</v>
      </c>
    </row>
    <row r="1156" customHeight="1" spans="1:23">
      <c r="A1156" s="150" t="s">
        <v>1925</v>
      </c>
      <c r="B1156" s="150" t="s">
        <v>1170</v>
      </c>
      <c r="C1156" s="150" t="s">
        <v>1161</v>
      </c>
      <c r="D1156" s="150" t="s">
        <v>1710</v>
      </c>
      <c r="E1156" s="150" t="s">
        <v>1711</v>
      </c>
      <c r="F1156" s="149">
        <v>59.01</v>
      </c>
      <c r="G1156" s="149">
        <v>0</v>
      </c>
      <c r="H1156" s="149">
        <v>0</v>
      </c>
      <c r="I1156" s="199">
        <v>0</v>
      </c>
      <c r="J1156" s="199">
        <v>0</v>
      </c>
      <c r="K1156" s="149">
        <v>0</v>
      </c>
      <c r="L1156" s="149">
        <v>0</v>
      </c>
      <c r="M1156" s="149">
        <v>0</v>
      </c>
      <c r="N1156" s="149">
        <v>0</v>
      </c>
      <c r="O1156" s="149">
        <v>0</v>
      </c>
      <c r="P1156" s="149">
        <v>0</v>
      </c>
      <c r="Q1156" s="199">
        <v>0</v>
      </c>
      <c r="R1156" s="199">
        <v>0</v>
      </c>
      <c r="S1156" s="149">
        <v>0</v>
      </c>
      <c r="T1156" s="149">
        <v>59.01</v>
      </c>
      <c r="U1156" s="149">
        <v>0</v>
      </c>
      <c r="V1156" s="149">
        <v>0</v>
      </c>
      <c r="W1156" s="149">
        <v>0</v>
      </c>
    </row>
    <row r="1157" customHeight="1" spans="1:23">
      <c r="A1157" s="150"/>
      <c r="B1157" s="150"/>
      <c r="C1157" s="150"/>
      <c r="D1157" s="150" t="s">
        <v>1312</v>
      </c>
      <c r="E1157" s="150" t="s">
        <v>1313</v>
      </c>
      <c r="F1157" s="149">
        <v>73.51</v>
      </c>
      <c r="G1157" s="149">
        <v>0</v>
      </c>
      <c r="H1157" s="149">
        <v>0</v>
      </c>
      <c r="I1157" s="199">
        <v>0</v>
      </c>
      <c r="J1157" s="199">
        <v>0</v>
      </c>
      <c r="K1157" s="149">
        <v>0</v>
      </c>
      <c r="L1157" s="149">
        <v>0</v>
      </c>
      <c r="M1157" s="149">
        <v>0</v>
      </c>
      <c r="N1157" s="149">
        <v>0</v>
      </c>
      <c r="O1157" s="149">
        <v>0</v>
      </c>
      <c r="P1157" s="149">
        <v>0</v>
      </c>
      <c r="Q1157" s="199">
        <v>0</v>
      </c>
      <c r="R1157" s="199">
        <v>0</v>
      </c>
      <c r="S1157" s="149">
        <v>0</v>
      </c>
      <c r="T1157" s="149">
        <v>73.51</v>
      </c>
      <c r="U1157" s="149">
        <v>0</v>
      </c>
      <c r="V1157" s="149">
        <v>0</v>
      </c>
      <c r="W1157" s="149">
        <v>0</v>
      </c>
    </row>
    <row r="1158" customHeight="1" spans="1:23">
      <c r="A1158" s="150" t="s">
        <v>1925</v>
      </c>
      <c r="B1158" s="150" t="s">
        <v>1170</v>
      </c>
      <c r="C1158" s="150" t="s">
        <v>1161</v>
      </c>
      <c r="D1158" s="150" t="s">
        <v>1315</v>
      </c>
      <c r="E1158" s="150" t="s">
        <v>1316</v>
      </c>
      <c r="F1158" s="149">
        <v>73.51</v>
      </c>
      <c r="G1158" s="149">
        <v>0</v>
      </c>
      <c r="H1158" s="149">
        <v>0</v>
      </c>
      <c r="I1158" s="199">
        <v>0</v>
      </c>
      <c r="J1158" s="199">
        <v>0</v>
      </c>
      <c r="K1158" s="149">
        <v>0</v>
      </c>
      <c r="L1158" s="149">
        <v>0</v>
      </c>
      <c r="M1158" s="149">
        <v>0</v>
      </c>
      <c r="N1158" s="149">
        <v>0</v>
      </c>
      <c r="O1158" s="149">
        <v>0</v>
      </c>
      <c r="P1158" s="149">
        <v>0</v>
      </c>
      <c r="Q1158" s="199">
        <v>0</v>
      </c>
      <c r="R1158" s="199">
        <v>0</v>
      </c>
      <c r="S1158" s="149">
        <v>0</v>
      </c>
      <c r="T1158" s="149">
        <v>73.51</v>
      </c>
      <c r="U1158" s="149">
        <v>0</v>
      </c>
      <c r="V1158" s="149">
        <v>0</v>
      </c>
      <c r="W1158" s="149">
        <v>0</v>
      </c>
    </row>
    <row r="1159" customHeight="1" spans="1:23">
      <c r="A1159" s="150"/>
      <c r="B1159" s="150"/>
      <c r="C1159" s="150"/>
      <c r="D1159" s="150" t="s">
        <v>1712</v>
      </c>
      <c r="E1159" s="150" t="s">
        <v>1713</v>
      </c>
      <c r="F1159" s="149">
        <v>41.91</v>
      </c>
      <c r="G1159" s="149">
        <v>0</v>
      </c>
      <c r="H1159" s="149">
        <v>0</v>
      </c>
      <c r="I1159" s="199">
        <v>0</v>
      </c>
      <c r="J1159" s="199">
        <v>0</v>
      </c>
      <c r="K1159" s="149">
        <v>0</v>
      </c>
      <c r="L1159" s="149">
        <v>0</v>
      </c>
      <c r="M1159" s="149">
        <v>0</v>
      </c>
      <c r="N1159" s="149">
        <v>0</v>
      </c>
      <c r="O1159" s="149">
        <v>0</v>
      </c>
      <c r="P1159" s="149">
        <v>0</v>
      </c>
      <c r="Q1159" s="199">
        <v>0</v>
      </c>
      <c r="R1159" s="199">
        <v>0</v>
      </c>
      <c r="S1159" s="149">
        <v>0</v>
      </c>
      <c r="T1159" s="149">
        <v>41.91</v>
      </c>
      <c r="U1159" s="149">
        <v>0</v>
      </c>
      <c r="V1159" s="149">
        <v>0</v>
      </c>
      <c r="W1159" s="149">
        <v>0</v>
      </c>
    </row>
    <row r="1160" customHeight="1" spans="1:23">
      <c r="A1160" s="150" t="s">
        <v>1925</v>
      </c>
      <c r="B1160" s="150" t="s">
        <v>1170</v>
      </c>
      <c r="C1160" s="150" t="s">
        <v>1161</v>
      </c>
      <c r="D1160" s="150" t="s">
        <v>1714</v>
      </c>
      <c r="E1160" s="150" t="s">
        <v>1715</v>
      </c>
      <c r="F1160" s="149">
        <v>41.91</v>
      </c>
      <c r="G1160" s="149">
        <v>0</v>
      </c>
      <c r="H1160" s="149">
        <v>0</v>
      </c>
      <c r="I1160" s="199">
        <v>0</v>
      </c>
      <c r="J1160" s="199">
        <v>0</v>
      </c>
      <c r="K1160" s="149">
        <v>0</v>
      </c>
      <c r="L1160" s="149">
        <v>0</v>
      </c>
      <c r="M1160" s="149">
        <v>0</v>
      </c>
      <c r="N1160" s="149">
        <v>0</v>
      </c>
      <c r="O1160" s="149">
        <v>0</v>
      </c>
      <c r="P1160" s="149">
        <v>0</v>
      </c>
      <c r="Q1160" s="199">
        <v>0</v>
      </c>
      <c r="R1160" s="199">
        <v>0</v>
      </c>
      <c r="S1160" s="149">
        <v>0</v>
      </c>
      <c r="T1160" s="149">
        <v>41.91</v>
      </c>
      <c r="U1160" s="149">
        <v>0</v>
      </c>
      <c r="V1160" s="149">
        <v>0</v>
      </c>
      <c r="W1160" s="149">
        <v>0</v>
      </c>
    </row>
    <row r="1161" customHeight="1" spans="1:23">
      <c r="A1161" s="150"/>
      <c r="B1161" s="150"/>
      <c r="C1161" s="150"/>
      <c r="D1161" s="150" t="s">
        <v>1341</v>
      </c>
      <c r="E1161" s="150" t="s">
        <v>1342</v>
      </c>
      <c r="F1161" s="149">
        <v>26.89</v>
      </c>
      <c r="G1161" s="149">
        <v>0</v>
      </c>
      <c r="H1161" s="149">
        <v>0</v>
      </c>
      <c r="I1161" s="199">
        <v>0</v>
      </c>
      <c r="J1161" s="199">
        <v>0</v>
      </c>
      <c r="K1161" s="149">
        <v>0</v>
      </c>
      <c r="L1161" s="149">
        <v>0</v>
      </c>
      <c r="M1161" s="149">
        <v>0</v>
      </c>
      <c r="N1161" s="149">
        <v>0</v>
      </c>
      <c r="O1161" s="149">
        <v>0</v>
      </c>
      <c r="P1161" s="149">
        <v>0</v>
      </c>
      <c r="Q1161" s="199">
        <v>0</v>
      </c>
      <c r="R1161" s="199">
        <v>0</v>
      </c>
      <c r="S1161" s="149">
        <v>0</v>
      </c>
      <c r="T1161" s="149">
        <v>26.89</v>
      </c>
      <c r="U1161" s="149">
        <v>0</v>
      </c>
      <c r="V1161" s="149">
        <v>0</v>
      </c>
      <c r="W1161" s="149">
        <v>0</v>
      </c>
    </row>
    <row r="1162" customHeight="1" spans="1:23">
      <c r="A1162" s="150" t="s">
        <v>1925</v>
      </c>
      <c r="B1162" s="150" t="s">
        <v>1170</v>
      </c>
      <c r="C1162" s="150" t="s">
        <v>1161</v>
      </c>
      <c r="D1162" s="150" t="s">
        <v>1344</v>
      </c>
      <c r="E1162" s="150" t="s">
        <v>1345</v>
      </c>
      <c r="F1162" s="149">
        <v>26.89</v>
      </c>
      <c r="G1162" s="149">
        <v>0</v>
      </c>
      <c r="H1162" s="149">
        <v>0</v>
      </c>
      <c r="I1162" s="199">
        <v>0</v>
      </c>
      <c r="J1162" s="199">
        <v>0</v>
      </c>
      <c r="K1162" s="149">
        <v>0</v>
      </c>
      <c r="L1162" s="149">
        <v>0</v>
      </c>
      <c r="M1162" s="149">
        <v>0</v>
      </c>
      <c r="N1162" s="149">
        <v>0</v>
      </c>
      <c r="O1162" s="149">
        <v>0</v>
      </c>
      <c r="P1162" s="149">
        <v>0</v>
      </c>
      <c r="Q1162" s="199">
        <v>0</v>
      </c>
      <c r="R1162" s="199">
        <v>0</v>
      </c>
      <c r="S1162" s="149">
        <v>0</v>
      </c>
      <c r="T1162" s="149">
        <v>26.89</v>
      </c>
      <c r="U1162" s="149">
        <v>0</v>
      </c>
      <c r="V1162" s="149">
        <v>0</v>
      </c>
      <c r="W1162" s="149">
        <v>0</v>
      </c>
    </row>
    <row r="1163" customHeight="1" spans="1:23">
      <c r="A1163" s="150"/>
      <c r="B1163" s="150"/>
      <c r="C1163" s="150"/>
      <c r="D1163" s="150" t="s">
        <v>1943</v>
      </c>
      <c r="E1163" s="150" t="s">
        <v>1944</v>
      </c>
      <c r="F1163" s="149">
        <v>677.69</v>
      </c>
      <c r="G1163" s="149">
        <v>175.41</v>
      </c>
      <c r="H1163" s="149">
        <v>437.66</v>
      </c>
      <c r="I1163" s="199">
        <v>49.62</v>
      </c>
      <c r="J1163" s="199">
        <v>14.4</v>
      </c>
      <c r="K1163" s="149">
        <v>0</v>
      </c>
      <c r="L1163" s="149">
        <v>0</v>
      </c>
      <c r="M1163" s="149">
        <v>0</v>
      </c>
      <c r="N1163" s="149">
        <v>0</v>
      </c>
      <c r="O1163" s="149">
        <v>0</v>
      </c>
      <c r="P1163" s="149">
        <v>0</v>
      </c>
      <c r="Q1163" s="199">
        <v>0</v>
      </c>
      <c r="R1163" s="199">
        <v>0</v>
      </c>
      <c r="S1163" s="149">
        <v>0</v>
      </c>
      <c r="T1163" s="149">
        <v>0</v>
      </c>
      <c r="U1163" s="149">
        <v>0</v>
      </c>
      <c r="V1163" s="149">
        <v>0</v>
      </c>
      <c r="W1163" s="149">
        <v>0.6</v>
      </c>
    </row>
    <row r="1164" customHeight="1" spans="1:23">
      <c r="A1164" s="150"/>
      <c r="B1164" s="150"/>
      <c r="C1164" s="150"/>
      <c r="D1164" s="150" t="s">
        <v>1155</v>
      </c>
      <c r="E1164" s="150" t="s">
        <v>1945</v>
      </c>
      <c r="F1164" s="149">
        <v>518.88</v>
      </c>
      <c r="G1164" s="149">
        <v>134.16</v>
      </c>
      <c r="H1164" s="149">
        <v>335.47</v>
      </c>
      <c r="I1164" s="199">
        <v>37.85</v>
      </c>
      <c r="J1164" s="199">
        <v>10.8</v>
      </c>
      <c r="K1164" s="149">
        <v>0</v>
      </c>
      <c r="L1164" s="149">
        <v>0</v>
      </c>
      <c r="M1164" s="149">
        <v>0</v>
      </c>
      <c r="N1164" s="149">
        <v>0</v>
      </c>
      <c r="O1164" s="149">
        <v>0</v>
      </c>
      <c r="P1164" s="149">
        <v>0</v>
      </c>
      <c r="Q1164" s="199">
        <v>0</v>
      </c>
      <c r="R1164" s="199">
        <v>0</v>
      </c>
      <c r="S1164" s="149">
        <v>0</v>
      </c>
      <c r="T1164" s="149">
        <v>0</v>
      </c>
      <c r="U1164" s="149">
        <v>0</v>
      </c>
      <c r="V1164" s="149">
        <v>0</v>
      </c>
      <c r="W1164" s="149">
        <v>0.6</v>
      </c>
    </row>
    <row r="1165" customHeight="1" spans="1:23">
      <c r="A1165" s="150"/>
      <c r="B1165" s="150"/>
      <c r="C1165" s="150"/>
      <c r="D1165" s="150" t="s">
        <v>1157</v>
      </c>
      <c r="E1165" s="150" t="s">
        <v>1422</v>
      </c>
      <c r="F1165" s="149">
        <v>518.88</v>
      </c>
      <c r="G1165" s="149">
        <v>134.16</v>
      </c>
      <c r="H1165" s="149">
        <v>335.47</v>
      </c>
      <c r="I1165" s="199">
        <v>37.85</v>
      </c>
      <c r="J1165" s="199">
        <v>10.8</v>
      </c>
      <c r="K1165" s="149">
        <v>0</v>
      </c>
      <c r="L1165" s="149">
        <v>0</v>
      </c>
      <c r="M1165" s="149">
        <v>0</v>
      </c>
      <c r="N1165" s="149">
        <v>0</v>
      </c>
      <c r="O1165" s="149">
        <v>0</v>
      </c>
      <c r="P1165" s="149">
        <v>0</v>
      </c>
      <c r="Q1165" s="199">
        <v>0</v>
      </c>
      <c r="R1165" s="199">
        <v>0</v>
      </c>
      <c r="S1165" s="149">
        <v>0</v>
      </c>
      <c r="T1165" s="149">
        <v>0</v>
      </c>
      <c r="U1165" s="149">
        <v>0</v>
      </c>
      <c r="V1165" s="149">
        <v>0</v>
      </c>
      <c r="W1165" s="149">
        <v>0.6</v>
      </c>
    </row>
    <row r="1166" customHeight="1" spans="1:23">
      <c r="A1166" s="150"/>
      <c r="B1166" s="150"/>
      <c r="C1166" s="150"/>
      <c r="D1166" s="150" t="s">
        <v>1750</v>
      </c>
      <c r="E1166" s="150" t="s">
        <v>1751</v>
      </c>
      <c r="F1166" s="149">
        <v>518.88</v>
      </c>
      <c r="G1166" s="149">
        <v>134.16</v>
      </c>
      <c r="H1166" s="149">
        <v>335.47</v>
      </c>
      <c r="I1166" s="199">
        <v>37.85</v>
      </c>
      <c r="J1166" s="199">
        <v>10.8</v>
      </c>
      <c r="K1166" s="149">
        <v>0</v>
      </c>
      <c r="L1166" s="149">
        <v>0</v>
      </c>
      <c r="M1166" s="149">
        <v>0</v>
      </c>
      <c r="N1166" s="149">
        <v>0</v>
      </c>
      <c r="O1166" s="149">
        <v>0</v>
      </c>
      <c r="P1166" s="149">
        <v>0</v>
      </c>
      <c r="Q1166" s="199">
        <v>0</v>
      </c>
      <c r="R1166" s="199">
        <v>0</v>
      </c>
      <c r="S1166" s="149">
        <v>0</v>
      </c>
      <c r="T1166" s="149">
        <v>0</v>
      </c>
      <c r="U1166" s="149">
        <v>0</v>
      </c>
      <c r="V1166" s="149">
        <v>0</v>
      </c>
      <c r="W1166" s="149">
        <v>0.6</v>
      </c>
    </row>
    <row r="1167" customHeight="1" spans="1:23">
      <c r="A1167" s="150" t="s">
        <v>1943</v>
      </c>
      <c r="B1167" s="150" t="s">
        <v>1161</v>
      </c>
      <c r="C1167" s="150" t="s">
        <v>1161</v>
      </c>
      <c r="D1167" s="150" t="s">
        <v>1752</v>
      </c>
      <c r="E1167" s="150" t="s">
        <v>1753</v>
      </c>
      <c r="F1167" s="149">
        <v>518.88</v>
      </c>
      <c r="G1167" s="149">
        <v>134.16</v>
      </c>
      <c r="H1167" s="149">
        <v>335.47</v>
      </c>
      <c r="I1167" s="199">
        <v>37.85</v>
      </c>
      <c r="J1167" s="199">
        <v>10.8</v>
      </c>
      <c r="K1167" s="149">
        <v>0</v>
      </c>
      <c r="L1167" s="149">
        <v>0</v>
      </c>
      <c r="M1167" s="149">
        <v>0</v>
      </c>
      <c r="N1167" s="149">
        <v>0</v>
      </c>
      <c r="O1167" s="149">
        <v>0</v>
      </c>
      <c r="P1167" s="149">
        <v>0</v>
      </c>
      <c r="Q1167" s="199">
        <v>0</v>
      </c>
      <c r="R1167" s="199">
        <v>0</v>
      </c>
      <c r="S1167" s="149">
        <v>0</v>
      </c>
      <c r="T1167" s="149">
        <v>0</v>
      </c>
      <c r="U1167" s="149">
        <v>0</v>
      </c>
      <c r="V1167" s="149">
        <v>0</v>
      </c>
      <c r="W1167" s="149">
        <v>0.6</v>
      </c>
    </row>
    <row r="1168" customHeight="1" spans="1:23">
      <c r="A1168" s="150"/>
      <c r="B1168" s="150"/>
      <c r="C1168" s="150"/>
      <c r="D1168" s="150" t="s">
        <v>1248</v>
      </c>
      <c r="E1168" s="150" t="s">
        <v>1953</v>
      </c>
      <c r="F1168" s="149">
        <v>158.81</v>
      </c>
      <c r="G1168" s="149">
        <v>41.25</v>
      </c>
      <c r="H1168" s="149">
        <v>102.19</v>
      </c>
      <c r="I1168" s="199">
        <v>11.77</v>
      </c>
      <c r="J1168" s="199">
        <v>3.6</v>
      </c>
      <c r="K1168" s="149">
        <v>0</v>
      </c>
      <c r="L1168" s="149">
        <v>0</v>
      </c>
      <c r="M1168" s="149">
        <v>0</v>
      </c>
      <c r="N1168" s="149">
        <v>0</v>
      </c>
      <c r="O1168" s="149">
        <v>0</v>
      </c>
      <c r="P1168" s="149">
        <v>0</v>
      </c>
      <c r="Q1168" s="199">
        <v>0</v>
      </c>
      <c r="R1168" s="199">
        <v>0</v>
      </c>
      <c r="S1168" s="149">
        <v>0</v>
      </c>
      <c r="T1168" s="149">
        <v>0</v>
      </c>
      <c r="U1168" s="149">
        <v>0</v>
      </c>
      <c r="V1168" s="149">
        <v>0</v>
      </c>
      <c r="W1168" s="149">
        <v>0</v>
      </c>
    </row>
    <row r="1169" customHeight="1" spans="1:23">
      <c r="A1169" s="150"/>
      <c r="B1169" s="150"/>
      <c r="C1169" s="150"/>
      <c r="D1169" s="150" t="s">
        <v>1157</v>
      </c>
      <c r="E1169" s="150" t="s">
        <v>1422</v>
      </c>
      <c r="F1169" s="149">
        <v>158.81</v>
      </c>
      <c r="G1169" s="149">
        <v>41.25</v>
      </c>
      <c r="H1169" s="149">
        <v>102.19</v>
      </c>
      <c r="I1169" s="199">
        <v>11.77</v>
      </c>
      <c r="J1169" s="199">
        <v>3.6</v>
      </c>
      <c r="K1169" s="149">
        <v>0</v>
      </c>
      <c r="L1169" s="149">
        <v>0</v>
      </c>
      <c r="M1169" s="149">
        <v>0</v>
      </c>
      <c r="N1169" s="149">
        <v>0</v>
      </c>
      <c r="O1169" s="149">
        <v>0</v>
      </c>
      <c r="P1169" s="149">
        <v>0</v>
      </c>
      <c r="Q1169" s="199">
        <v>0</v>
      </c>
      <c r="R1169" s="199">
        <v>0</v>
      </c>
      <c r="S1169" s="149">
        <v>0</v>
      </c>
      <c r="T1169" s="149">
        <v>0</v>
      </c>
      <c r="U1169" s="149">
        <v>0</v>
      </c>
      <c r="V1169" s="149">
        <v>0</v>
      </c>
      <c r="W1169" s="149">
        <v>0</v>
      </c>
    </row>
    <row r="1170" customHeight="1" spans="1:23">
      <c r="A1170" s="150"/>
      <c r="B1170" s="150"/>
      <c r="C1170" s="150"/>
      <c r="D1170" s="150" t="s">
        <v>1626</v>
      </c>
      <c r="E1170" s="150" t="s">
        <v>1627</v>
      </c>
      <c r="F1170" s="149">
        <v>158.81</v>
      </c>
      <c r="G1170" s="149">
        <v>41.25</v>
      </c>
      <c r="H1170" s="149">
        <v>102.19</v>
      </c>
      <c r="I1170" s="199">
        <v>11.77</v>
      </c>
      <c r="J1170" s="199">
        <v>3.6</v>
      </c>
      <c r="K1170" s="149">
        <v>0</v>
      </c>
      <c r="L1170" s="149">
        <v>0</v>
      </c>
      <c r="M1170" s="149">
        <v>0</v>
      </c>
      <c r="N1170" s="149">
        <v>0</v>
      </c>
      <c r="O1170" s="149">
        <v>0</v>
      </c>
      <c r="P1170" s="149">
        <v>0</v>
      </c>
      <c r="Q1170" s="199">
        <v>0</v>
      </c>
      <c r="R1170" s="199">
        <v>0</v>
      </c>
      <c r="S1170" s="149">
        <v>0</v>
      </c>
      <c r="T1170" s="149">
        <v>0</v>
      </c>
      <c r="U1170" s="149">
        <v>0</v>
      </c>
      <c r="V1170" s="149">
        <v>0</v>
      </c>
      <c r="W1170" s="149">
        <v>0</v>
      </c>
    </row>
    <row r="1171" customHeight="1" spans="1:23">
      <c r="A1171" s="150" t="s">
        <v>1943</v>
      </c>
      <c r="B1171" s="150" t="s">
        <v>1176</v>
      </c>
      <c r="C1171" s="150" t="s">
        <v>1161</v>
      </c>
      <c r="D1171" s="150" t="s">
        <v>1628</v>
      </c>
      <c r="E1171" s="150" t="s">
        <v>1629</v>
      </c>
      <c r="F1171" s="149">
        <v>158.81</v>
      </c>
      <c r="G1171" s="149">
        <v>41.25</v>
      </c>
      <c r="H1171" s="149">
        <v>102.19</v>
      </c>
      <c r="I1171" s="199">
        <v>11.77</v>
      </c>
      <c r="J1171" s="199">
        <v>3.6</v>
      </c>
      <c r="K1171" s="149">
        <v>0</v>
      </c>
      <c r="L1171" s="149">
        <v>0</v>
      </c>
      <c r="M1171" s="149">
        <v>0</v>
      </c>
      <c r="N1171" s="149">
        <v>0</v>
      </c>
      <c r="O1171" s="149">
        <v>0</v>
      </c>
      <c r="P1171" s="149">
        <v>0</v>
      </c>
      <c r="Q1171" s="199">
        <v>0</v>
      </c>
      <c r="R1171" s="199">
        <v>0</v>
      </c>
      <c r="S1171" s="149">
        <v>0</v>
      </c>
      <c r="T1171" s="149">
        <v>0</v>
      </c>
      <c r="U1171" s="149">
        <v>0</v>
      </c>
      <c r="V1171" s="149">
        <v>0</v>
      </c>
      <c r="W1171" s="149">
        <v>0</v>
      </c>
    </row>
  </sheetData>
  <sheetProtection password="CE28" sheet="1" formatCells="0" formatColumns="0" formatRows="0" objects="1" scenarios="1"/>
  <mergeCells count="18">
    <mergeCell ref="A4:C4"/>
    <mergeCell ref="P4:S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T4:T5"/>
    <mergeCell ref="U4:U5"/>
    <mergeCell ref="V4:V5"/>
    <mergeCell ref="W4:W5"/>
  </mergeCells>
  <printOptions horizontalCentered="1"/>
  <pageMargins left="0.590551181102362" right="0.393700787401575" top="0.590551181102362" bottom="0.393700787401575" header="0.511811023622047" footer="0.511811023622047"/>
  <pageSetup paperSize="9" fitToHeight="999" orientation="landscape" verticalDpi="300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90"/>
  <sheetViews>
    <sheetView showGridLines="0" topLeftCell="C1" workbookViewId="0">
      <selection activeCell="O17" sqref="O17"/>
    </sheetView>
  </sheetViews>
  <sheetFormatPr defaultColWidth="9.16666666666667" defaultRowHeight="18" customHeight="1"/>
  <cols>
    <col min="1" max="1" width="4.83333333333333" style="155" customWidth="1"/>
    <col min="2" max="3" width="4.83333333333333" style="156" customWidth="1"/>
    <col min="4" max="4" width="10.6666666666667" style="157" customWidth="1"/>
    <col min="5" max="5" width="35" style="140" customWidth="1"/>
    <col min="6" max="6" width="11.3333333333333" style="140" customWidth="1"/>
    <col min="7" max="8" width="11.3333333333333" style="158" customWidth="1"/>
    <col min="9" max="9" width="9.16666666666667" style="158" customWidth="1"/>
    <col min="10" max="16" width="11.3333333333333" style="158" customWidth="1"/>
    <col min="17" max="20" width="11.3333333333333" style="140" customWidth="1"/>
    <col min="21" max="22" width="9.16666666666667" style="140" customWidth="1"/>
    <col min="23" max="23" width="12.5" style="140" customWidth="1"/>
  </cols>
  <sheetData>
    <row r="1" customHeight="1" spans="1:23">
      <c r="A1" s="159"/>
      <c r="B1" s="160"/>
      <c r="C1" s="160"/>
      <c r="D1" s="138"/>
      <c r="E1" s="151"/>
      <c r="F1" s="151"/>
      <c r="G1" s="139"/>
      <c r="H1" s="139"/>
      <c r="I1" s="139"/>
      <c r="J1" s="139"/>
      <c r="K1" s="139"/>
      <c r="L1" s="139"/>
      <c r="M1" s="139"/>
      <c r="N1" s="139"/>
      <c r="O1" s="139"/>
      <c r="P1" s="139"/>
      <c r="W1" s="139"/>
    </row>
    <row r="2" customHeight="1" spans="1:23">
      <c r="A2" s="137" t="s">
        <v>1984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</row>
    <row r="3" s="154" customFormat="1" customHeight="1" spans="1:23">
      <c r="A3" s="161"/>
      <c r="B3" s="156"/>
      <c r="C3" s="156"/>
      <c r="D3" s="162"/>
      <c r="G3" s="139"/>
      <c r="H3" s="139"/>
      <c r="I3" s="139"/>
      <c r="J3" s="168"/>
      <c r="K3" s="168"/>
      <c r="L3" s="168"/>
      <c r="M3" s="168"/>
      <c r="N3" s="168"/>
      <c r="O3" s="168"/>
      <c r="P3" s="168"/>
      <c r="W3" s="151" t="s">
        <v>2</v>
      </c>
    </row>
    <row r="4" customHeight="1" spans="1:24">
      <c r="A4" s="141" t="s">
        <v>1133</v>
      </c>
      <c r="B4" s="141"/>
      <c r="C4" s="141"/>
      <c r="D4" s="163" t="s">
        <v>1134</v>
      </c>
      <c r="E4" s="163" t="s">
        <v>1135</v>
      </c>
      <c r="F4" s="163" t="s">
        <v>1136</v>
      </c>
      <c r="G4" s="163" t="s">
        <v>1985</v>
      </c>
      <c r="H4" s="164" t="s">
        <v>1986</v>
      </c>
      <c r="I4" s="169" t="s">
        <v>1987</v>
      </c>
      <c r="J4" s="169" t="s">
        <v>1988</v>
      </c>
      <c r="K4" s="170" t="s">
        <v>1989</v>
      </c>
      <c r="L4" s="171" t="s">
        <v>1990</v>
      </c>
      <c r="M4" s="171" t="s">
        <v>1991</v>
      </c>
      <c r="N4" s="172" t="s">
        <v>1992</v>
      </c>
      <c r="O4" s="143" t="s">
        <v>1993</v>
      </c>
      <c r="P4" s="173" t="s">
        <v>1994</v>
      </c>
      <c r="Q4" s="171" t="s">
        <v>1995</v>
      </c>
      <c r="R4" s="171" t="s">
        <v>1996</v>
      </c>
      <c r="S4" s="171" t="s">
        <v>1997</v>
      </c>
      <c r="T4" s="177" t="s">
        <v>1998</v>
      </c>
      <c r="U4" s="177" t="s">
        <v>1999</v>
      </c>
      <c r="V4" s="178" t="s">
        <v>2000</v>
      </c>
      <c r="W4" s="179" t="s">
        <v>2001</v>
      </c>
      <c r="X4" s="180"/>
    </row>
    <row r="5" customHeight="1" spans="1:24">
      <c r="A5" s="165" t="s">
        <v>1149</v>
      </c>
      <c r="B5" s="165" t="s">
        <v>1150</v>
      </c>
      <c r="C5" s="165" t="s">
        <v>1151</v>
      </c>
      <c r="D5" s="163"/>
      <c r="E5" s="163"/>
      <c r="F5" s="163"/>
      <c r="G5" s="163"/>
      <c r="H5" s="166"/>
      <c r="I5" s="174"/>
      <c r="J5" s="174"/>
      <c r="K5" s="175"/>
      <c r="L5" s="171"/>
      <c r="M5" s="171"/>
      <c r="N5" s="176"/>
      <c r="O5" s="143"/>
      <c r="P5" s="146"/>
      <c r="Q5" s="171"/>
      <c r="R5" s="171"/>
      <c r="S5" s="171"/>
      <c r="T5" s="177"/>
      <c r="U5" s="177"/>
      <c r="V5" s="178"/>
      <c r="W5" s="181"/>
      <c r="X5" s="180"/>
    </row>
    <row r="6" customHeight="1" spans="1:24">
      <c r="A6" s="167" t="s">
        <v>1152</v>
      </c>
      <c r="B6" s="167" t="s">
        <v>1152</v>
      </c>
      <c r="C6" s="167" t="s">
        <v>1152</v>
      </c>
      <c r="D6" s="167" t="s">
        <v>1152</v>
      </c>
      <c r="E6" s="167" t="s">
        <v>1152</v>
      </c>
      <c r="F6" s="167">
        <v>1</v>
      </c>
      <c r="G6" s="167">
        <v>2</v>
      </c>
      <c r="H6" s="167">
        <v>3</v>
      </c>
      <c r="I6" s="167">
        <v>4</v>
      </c>
      <c r="J6" s="167">
        <v>5</v>
      </c>
      <c r="K6" s="167">
        <v>6</v>
      </c>
      <c r="L6" s="167">
        <v>7</v>
      </c>
      <c r="M6" s="167">
        <v>8</v>
      </c>
      <c r="N6" s="167">
        <v>9</v>
      </c>
      <c r="O6" s="167">
        <v>10</v>
      </c>
      <c r="P6" s="167">
        <v>11</v>
      </c>
      <c r="Q6" s="167">
        <v>12</v>
      </c>
      <c r="R6" s="167">
        <v>13</v>
      </c>
      <c r="S6" s="167">
        <v>14</v>
      </c>
      <c r="T6" s="167">
        <v>15</v>
      </c>
      <c r="U6" s="167">
        <v>16</v>
      </c>
      <c r="V6" s="167">
        <v>17</v>
      </c>
      <c r="W6" s="167">
        <v>18</v>
      </c>
      <c r="X6" s="182"/>
    </row>
    <row r="7" customHeight="1" spans="1:24">
      <c r="A7" s="148"/>
      <c r="B7" s="148"/>
      <c r="C7" s="148"/>
      <c r="D7" s="148"/>
      <c r="E7" s="141" t="s">
        <v>38</v>
      </c>
      <c r="F7" s="149">
        <v>6073.65</v>
      </c>
      <c r="G7" s="149">
        <v>125.58</v>
      </c>
      <c r="H7" s="149">
        <v>87.67</v>
      </c>
      <c r="I7" s="149">
        <v>250.38</v>
      </c>
      <c r="J7" s="149">
        <v>0</v>
      </c>
      <c r="K7" s="149">
        <v>225.5</v>
      </c>
      <c r="L7" s="149">
        <v>57.23</v>
      </c>
      <c r="M7" s="149">
        <v>1915.64</v>
      </c>
      <c r="N7" s="149">
        <v>0</v>
      </c>
      <c r="O7" s="149">
        <v>58.05</v>
      </c>
      <c r="P7" s="149">
        <v>64.34</v>
      </c>
      <c r="Q7" s="149">
        <v>66.53</v>
      </c>
      <c r="R7" s="149">
        <v>380.19</v>
      </c>
      <c r="S7" s="149">
        <v>1043.06</v>
      </c>
      <c r="T7" s="183">
        <v>31.31</v>
      </c>
      <c r="U7" s="149">
        <v>98</v>
      </c>
      <c r="V7" s="149">
        <v>1653.96</v>
      </c>
      <c r="W7" s="184">
        <v>16.21</v>
      </c>
      <c r="X7" s="185"/>
    </row>
    <row r="8" customHeight="1" spans="1:24">
      <c r="A8" s="148"/>
      <c r="B8" s="148"/>
      <c r="C8" s="148"/>
      <c r="D8" s="148" t="s">
        <v>1153</v>
      </c>
      <c r="E8" s="150" t="s">
        <v>1154</v>
      </c>
      <c r="F8" s="149">
        <v>2410.24</v>
      </c>
      <c r="G8" s="149">
        <v>47.31</v>
      </c>
      <c r="H8" s="149">
        <v>23.73</v>
      </c>
      <c r="I8" s="149">
        <v>96.52</v>
      </c>
      <c r="J8" s="149">
        <v>0</v>
      </c>
      <c r="K8" s="149">
        <v>99.9</v>
      </c>
      <c r="L8" s="149">
        <v>25.76</v>
      </c>
      <c r="M8" s="149">
        <v>761.51</v>
      </c>
      <c r="N8" s="149">
        <v>0</v>
      </c>
      <c r="O8" s="149">
        <v>12.64</v>
      </c>
      <c r="P8" s="149">
        <v>3.28</v>
      </c>
      <c r="Q8" s="149">
        <v>0.52</v>
      </c>
      <c r="R8" s="149">
        <v>181.44</v>
      </c>
      <c r="S8" s="149">
        <v>390.49</v>
      </c>
      <c r="T8" s="183">
        <v>11.71</v>
      </c>
      <c r="U8" s="149">
        <v>28</v>
      </c>
      <c r="V8" s="149">
        <v>721.76</v>
      </c>
      <c r="W8" s="184">
        <v>5.67</v>
      </c>
      <c r="X8" s="1"/>
    </row>
    <row r="9" customHeight="1" spans="1:24">
      <c r="A9" s="148"/>
      <c r="B9" s="148"/>
      <c r="C9" s="148"/>
      <c r="D9" s="148" t="s">
        <v>1155</v>
      </c>
      <c r="E9" s="150" t="s">
        <v>1156</v>
      </c>
      <c r="F9" s="149">
        <v>155.67</v>
      </c>
      <c r="G9" s="149">
        <v>2.94</v>
      </c>
      <c r="H9" s="149">
        <v>1.39</v>
      </c>
      <c r="I9" s="149">
        <v>6.1</v>
      </c>
      <c r="J9" s="149">
        <v>0</v>
      </c>
      <c r="K9" s="149">
        <v>6.27</v>
      </c>
      <c r="L9" s="149">
        <v>1.65</v>
      </c>
      <c r="M9" s="149">
        <v>48.49</v>
      </c>
      <c r="N9" s="149">
        <v>0</v>
      </c>
      <c r="O9" s="149">
        <v>0.7</v>
      </c>
      <c r="P9" s="149">
        <v>0</v>
      </c>
      <c r="Q9" s="149">
        <v>0</v>
      </c>
      <c r="R9" s="149">
        <v>11.56</v>
      </c>
      <c r="S9" s="149">
        <v>25.7</v>
      </c>
      <c r="T9" s="183">
        <v>0.77</v>
      </c>
      <c r="U9" s="149">
        <v>4</v>
      </c>
      <c r="V9" s="149">
        <v>45.75</v>
      </c>
      <c r="W9" s="184">
        <v>0.35</v>
      </c>
      <c r="X9" s="1"/>
    </row>
    <row r="10" customHeight="1" spans="1:24">
      <c r="A10" s="148"/>
      <c r="B10" s="148"/>
      <c r="C10" s="148"/>
      <c r="D10" s="148" t="s">
        <v>1157</v>
      </c>
      <c r="E10" s="150" t="s">
        <v>1158</v>
      </c>
      <c r="F10" s="149">
        <v>155.67</v>
      </c>
      <c r="G10" s="149">
        <v>2.94</v>
      </c>
      <c r="H10" s="149">
        <v>1.39</v>
      </c>
      <c r="I10" s="149">
        <v>6.1</v>
      </c>
      <c r="J10" s="149">
        <v>0</v>
      </c>
      <c r="K10" s="149">
        <v>6.27</v>
      </c>
      <c r="L10" s="149">
        <v>1.65</v>
      </c>
      <c r="M10" s="149">
        <v>48.49</v>
      </c>
      <c r="N10" s="149">
        <v>0</v>
      </c>
      <c r="O10" s="149">
        <v>0.7</v>
      </c>
      <c r="P10" s="149">
        <v>0</v>
      </c>
      <c r="Q10" s="149">
        <v>0</v>
      </c>
      <c r="R10" s="149">
        <v>11.56</v>
      </c>
      <c r="S10" s="149">
        <v>25.7</v>
      </c>
      <c r="T10" s="183">
        <v>0.77</v>
      </c>
      <c r="U10" s="149">
        <v>4</v>
      </c>
      <c r="V10" s="149">
        <v>45.75</v>
      </c>
      <c r="W10" s="184">
        <v>0.35</v>
      </c>
      <c r="X10" s="1"/>
    </row>
    <row r="11" customHeight="1" spans="1:24">
      <c r="A11" s="148"/>
      <c r="B11" s="148"/>
      <c r="C11" s="148"/>
      <c r="D11" s="148" t="s">
        <v>1159</v>
      </c>
      <c r="E11" s="150" t="s">
        <v>1160</v>
      </c>
      <c r="F11" s="149">
        <v>155.67</v>
      </c>
      <c r="G11" s="149">
        <v>2.94</v>
      </c>
      <c r="H11" s="149">
        <v>1.39</v>
      </c>
      <c r="I11" s="149">
        <v>6.1</v>
      </c>
      <c r="J11" s="149">
        <v>0</v>
      </c>
      <c r="K11" s="149">
        <v>6.27</v>
      </c>
      <c r="L11" s="149">
        <v>1.65</v>
      </c>
      <c r="M11" s="149">
        <v>48.49</v>
      </c>
      <c r="N11" s="149">
        <v>0</v>
      </c>
      <c r="O11" s="149">
        <v>0.7</v>
      </c>
      <c r="P11" s="149">
        <v>0</v>
      </c>
      <c r="Q11" s="149">
        <v>0</v>
      </c>
      <c r="R11" s="149">
        <v>11.56</v>
      </c>
      <c r="S11" s="149">
        <v>25.7</v>
      </c>
      <c r="T11" s="183">
        <v>0.77</v>
      </c>
      <c r="U11" s="149">
        <v>4</v>
      </c>
      <c r="V11" s="149">
        <v>45.75</v>
      </c>
      <c r="W11" s="184">
        <v>0.35</v>
      </c>
      <c r="X11" s="1"/>
    </row>
    <row r="12" customHeight="1" spans="1:24">
      <c r="A12" s="148" t="s">
        <v>1153</v>
      </c>
      <c r="B12" s="148" t="s">
        <v>1161</v>
      </c>
      <c r="C12" s="148" t="s">
        <v>1161</v>
      </c>
      <c r="D12" s="148" t="s">
        <v>1162</v>
      </c>
      <c r="E12" s="150" t="s">
        <v>1163</v>
      </c>
      <c r="F12" s="149">
        <v>155.67</v>
      </c>
      <c r="G12" s="149">
        <v>2.94</v>
      </c>
      <c r="H12" s="149">
        <v>1.39</v>
      </c>
      <c r="I12" s="149">
        <v>6.1</v>
      </c>
      <c r="J12" s="149">
        <v>0</v>
      </c>
      <c r="K12" s="149">
        <v>6.27</v>
      </c>
      <c r="L12" s="149">
        <v>1.65</v>
      </c>
      <c r="M12" s="149">
        <v>48.49</v>
      </c>
      <c r="N12" s="149">
        <v>0</v>
      </c>
      <c r="O12" s="149">
        <v>0.7</v>
      </c>
      <c r="P12" s="149">
        <v>0</v>
      </c>
      <c r="Q12" s="149">
        <v>0</v>
      </c>
      <c r="R12" s="149">
        <v>11.56</v>
      </c>
      <c r="S12" s="149">
        <v>25.7</v>
      </c>
      <c r="T12" s="183">
        <v>0.77</v>
      </c>
      <c r="U12" s="149">
        <v>4</v>
      </c>
      <c r="V12" s="149">
        <v>45.75</v>
      </c>
      <c r="W12" s="184">
        <v>0.35</v>
      </c>
      <c r="X12" s="1"/>
    </row>
    <row r="13" customHeight="1" spans="1:24">
      <c r="A13" s="148"/>
      <c r="B13" s="148"/>
      <c r="C13" s="148"/>
      <c r="D13" s="148" t="s">
        <v>1186</v>
      </c>
      <c r="E13" s="150" t="s">
        <v>1187</v>
      </c>
      <c r="F13" s="149">
        <v>145.62</v>
      </c>
      <c r="G13" s="149">
        <v>2.74</v>
      </c>
      <c r="H13" s="149">
        <v>1.3</v>
      </c>
      <c r="I13" s="149">
        <v>5.69</v>
      </c>
      <c r="J13" s="149">
        <v>0</v>
      </c>
      <c r="K13" s="149">
        <v>5.85</v>
      </c>
      <c r="L13" s="149">
        <v>1.54</v>
      </c>
      <c r="M13" s="149">
        <v>45.27</v>
      </c>
      <c r="N13" s="149">
        <v>0</v>
      </c>
      <c r="O13" s="149">
        <v>0.65</v>
      </c>
      <c r="P13" s="149">
        <v>0</v>
      </c>
      <c r="Q13" s="149">
        <v>0</v>
      </c>
      <c r="R13" s="149">
        <v>11.74</v>
      </c>
      <c r="S13" s="149">
        <v>26.99</v>
      </c>
      <c r="T13" s="183">
        <v>0.81</v>
      </c>
      <c r="U13" s="149">
        <v>0</v>
      </c>
      <c r="V13" s="149">
        <v>42.71</v>
      </c>
      <c r="W13" s="184">
        <v>0.33</v>
      </c>
      <c r="X13" s="186"/>
    </row>
    <row r="14" customHeight="1" spans="1:24">
      <c r="A14" s="148"/>
      <c r="B14" s="148"/>
      <c r="C14" s="148"/>
      <c r="D14" s="148" t="s">
        <v>1157</v>
      </c>
      <c r="E14" s="150" t="s">
        <v>1188</v>
      </c>
      <c r="F14" s="149">
        <v>145.62</v>
      </c>
      <c r="G14" s="149">
        <v>2.74</v>
      </c>
      <c r="H14" s="149">
        <v>1.3</v>
      </c>
      <c r="I14" s="149">
        <v>5.69</v>
      </c>
      <c r="J14" s="149">
        <v>0</v>
      </c>
      <c r="K14" s="149">
        <v>5.85</v>
      </c>
      <c r="L14" s="149">
        <v>1.54</v>
      </c>
      <c r="M14" s="149">
        <v>45.27</v>
      </c>
      <c r="N14" s="149">
        <v>0</v>
      </c>
      <c r="O14" s="149">
        <v>0.65</v>
      </c>
      <c r="P14" s="149">
        <v>0</v>
      </c>
      <c r="Q14" s="149">
        <v>0</v>
      </c>
      <c r="R14" s="149">
        <v>11.74</v>
      </c>
      <c r="S14" s="149">
        <v>26.99</v>
      </c>
      <c r="T14" s="183">
        <v>0.81</v>
      </c>
      <c r="U14" s="149">
        <v>0</v>
      </c>
      <c r="V14" s="149">
        <v>42.71</v>
      </c>
      <c r="W14" s="184">
        <v>0.33</v>
      </c>
      <c r="X14" s="1"/>
    </row>
    <row r="15" customHeight="1" spans="1:24">
      <c r="A15" s="148"/>
      <c r="B15" s="148"/>
      <c r="C15" s="148"/>
      <c r="D15" s="148" t="s">
        <v>1189</v>
      </c>
      <c r="E15" s="150" t="s">
        <v>1190</v>
      </c>
      <c r="F15" s="149">
        <v>145.62</v>
      </c>
      <c r="G15" s="149">
        <v>2.74</v>
      </c>
      <c r="H15" s="149">
        <v>1.3</v>
      </c>
      <c r="I15" s="149">
        <v>5.69</v>
      </c>
      <c r="J15" s="149">
        <v>0</v>
      </c>
      <c r="K15" s="149">
        <v>5.85</v>
      </c>
      <c r="L15" s="149">
        <v>1.54</v>
      </c>
      <c r="M15" s="149">
        <v>45.27</v>
      </c>
      <c r="N15" s="149">
        <v>0</v>
      </c>
      <c r="O15" s="149">
        <v>0.65</v>
      </c>
      <c r="P15" s="149">
        <v>0</v>
      </c>
      <c r="Q15" s="149">
        <v>0</v>
      </c>
      <c r="R15" s="149">
        <v>11.74</v>
      </c>
      <c r="S15" s="149">
        <v>26.99</v>
      </c>
      <c r="T15" s="183">
        <v>0.81</v>
      </c>
      <c r="U15" s="149">
        <v>0</v>
      </c>
      <c r="V15" s="149">
        <v>42.71</v>
      </c>
      <c r="W15" s="184">
        <v>0.33</v>
      </c>
      <c r="X15" s="1"/>
    </row>
    <row r="16" customHeight="1" spans="1:24">
      <c r="A16" s="148" t="s">
        <v>1153</v>
      </c>
      <c r="B16" s="148" t="s">
        <v>1170</v>
      </c>
      <c r="C16" s="148" t="s">
        <v>1161</v>
      </c>
      <c r="D16" s="148" t="s">
        <v>1191</v>
      </c>
      <c r="E16" s="150" t="s">
        <v>1192</v>
      </c>
      <c r="F16" s="149">
        <v>145.62</v>
      </c>
      <c r="G16" s="149">
        <v>2.74</v>
      </c>
      <c r="H16" s="149">
        <v>1.3</v>
      </c>
      <c r="I16" s="149">
        <v>5.69</v>
      </c>
      <c r="J16" s="149">
        <v>0</v>
      </c>
      <c r="K16" s="149">
        <v>5.85</v>
      </c>
      <c r="L16" s="149">
        <v>1.54</v>
      </c>
      <c r="M16" s="149">
        <v>45.27</v>
      </c>
      <c r="N16" s="149">
        <v>0</v>
      </c>
      <c r="O16" s="149">
        <v>0.65</v>
      </c>
      <c r="P16" s="149">
        <v>0</v>
      </c>
      <c r="Q16" s="149">
        <v>0</v>
      </c>
      <c r="R16" s="149">
        <v>11.74</v>
      </c>
      <c r="S16" s="149">
        <v>26.99</v>
      </c>
      <c r="T16" s="183">
        <v>0.81</v>
      </c>
      <c r="U16" s="149">
        <v>0</v>
      </c>
      <c r="V16" s="149">
        <v>42.71</v>
      </c>
      <c r="W16" s="184">
        <v>0.33</v>
      </c>
      <c r="X16" s="1"/>
    </row>
    <row r="17" customHeight="1" spans="1:23">
      <c r="A17" s="148"/>
      <c r="B17" s="148"/>
      <c r="C17" s="148"/>
      <c r="D17" s="148" t="s">
        <v>1201</v>
      </c>
      <c r="E17" s="150" t="s">
        <v>1202</v>
      </c>
      <c r="F17" s="149">
        <v>400.84</v>
      </c>
      <c r="G17" s="149">
        <v>7.57</v>
      </c>
      <c r="H17" s="149">
        <v>3.57</v>
      </c>
      <c r="I17" s="149">
        <v>15.71</v>
      </c>
      <c r="J17" s="149">
        <v>0</v>
      </c>
      <c r="K17" s="149">
        <v>16.17</v>
      </c>
      <c r="L17" s="149">
        <v>4.25</v>
      </c>
      <c r="M17" s="149">
        <v>124.96</v>
      </c>
      <c r="N17" s="149">
        <v>0</v>
      </c>
      <c r="O17" s="149">
        <v>1.8</v>
      </c>
      <c r="P17" s="149">
        <v>0</v>
      </c>
      <c r="Q17" s="149">
        <v>0</v>
      </c>
      <c r="R17" s="149">
        <v>29.77</v>
      </c>
      <c r="S17" s="149">
        <v>60.41</v>
      </c>
      <c r="T17" s="183">
        <v>1.81</v>
      </c>
      <c r="U17" s="149">
        <v>16</v>
      </c>
      <c r="V17" s="149">
        <v>117.91</v>
      </c>
      <c r="W17" s="184">
        <v>0.91</v>
      </c>
    </row>
    <row r="18" customHeight="1" spans="1:23">
      <c r="A18" s="148"/>
      <c r="B18" s="148"/>
      <c r="C18" s="148"/>
      <c r="D18" s="148" t="s">
        <v>1157</v>
      </c>
      <c r="E18" s="150" t="s">
        <v>1203</v>
      </c>
      <c r="F18" s="149">
        <v>238.63</v>
      </c>
      <c r="G18" s="149">
        <v>4.65</v>
      </c>
      <c r="H18" s="149">
        <v>2.2</v>
      </c>
      <c r="I18" s="149">
        <v>9.65</v>
      </c>
      <c r="J18" s="149">
        <v>0</v>
      </c>
      <c r="K18" s="149">
        <v>9.92</v>
      </c>
      <c r="L18" s="149">
        <v>2.61</v>
      </c>
      <c r="M18" s="149">
        <v>76.73</v>
      </c>
      <c r="N18" s="149">
        <v>0</v>
      </c>
      <c r="O18" s="149">
        <v>1.1</v>
      </c>
      <c r="P18" s="149">
        <v>0</v>
      </c>
      <c r="Q18" s="149">
        <v>0</v>
      </c>
      <c r="R18" s="149">
        <v>18.32</v>
      </c>
      <c r="S18" s="149">
        <v>35.44</v>
      </c>
      <c r="T18" s="183">
        <v>1.06</v>
      </c>
      <c r="U18" s="149">
        <v>4</v>
      </c>
      <c r="V18" s="149">
        <v>72.39</v>
      </c>
      <c r="W18" s="184">
        <v>0.56</v>
      </c>
    </row>
    <row r="19" customHeight="1" spans="1:23">
      <c r="A19" s="148"/>
      <c r="B19" s="148"/>
      <c r="C19" s="148"/>
      <c r="D19" s="148" t="s">
        <v>1204</v>
      </c>
      <c r="E19" s="150" t="s">
        <v>1205</v>
      </c>
      <c r="F19" s="149">
        <v>238.63</v>
      </c>
      <c r="G19" s="149">
        <v>4.65</v>
      </c>
      <c r="H19" s="149">
        <v>2.2</v>
      </c>
      <c r="I19" s="149">
        <v>9.65</v>
      </c>
      <c r="J19" s="149">
        <v>0</v>
      </c>
      <c r="K19" s="149">
        <v>9.92</v>
      </c>
      <c r="L19" s="149">
        <v>2.61</v>
      </c>
      <c r="M19" s="149">
        <v>76.73</v>
      </c>
      <c r="N19" s="149">
        <v>0</v>
      </c>
      <c r="O19" s="149">
        <v>1.1</v>
      </c>
      <c r="P19" s="149">
        <v>0</v>
      </c>
      <c r="Q19" s="149">
        <v>0</v>
      </c>
      <c r="R19" s="149">
        <v>18.32</v>
      </c>
      <c r="S19" s="149">
        <v>35.44</v>
      </c>
      <c r="T19" s="183">
        <v>1.06</v>
      </c>
      <c r="U19" s="149">
        <v>4</v>
      </c>
      <c r="V19" s="149">
        <v>72.39</v>
      </c>
      <c r="W19" s="184">
        <v>0.56</v>
      </c>
    </row>
    <row r="20" customHeight="1" spans="1:23">
      <c r="A20" s="148" t="s">
        <v>1153</v>
      </c>
      <c r="B20" s="148" t="s">
        <v>1196</v>
      </c>
      <c r="C20" s="148" t="s">
        <v>1161</v>
      </c>
      <c r="D20" s="148" t="s">
        <v>1206</v>
      </c>
      <c r="E20" s="150" t="s">
        <v>1207</v>
      </c>
      <c r="F20" s="149">
        <v>238.63</v>
      </c>
      <c r="G20" s="149">
        <v>4.65</v>
      </c>
      <c r="H20" s="149">
        <v>2.2</v>
      </c>
      <c r="I20" s="149">
        <v>9.65</v>
      </c>
      <c r="J20" s="149">
        <v>0</v>
      </c>
      <c r="K20" s="149">
        <v>9.92</v>
      </c>
      <c r="L20" s="149">
        <v>2.61</v>
      </c>
      <c r="M20" s="149">
        <v>76.73</v>
      </c>
      <c r="N20" s="149">
        <v>0</v>
      </c>
      <c r="O20" s="149">
        <v>1.1</v>
      </c>
      <c r="P20" s="149">
        <v>0</v>
      </c>
      <c r="Q20" s="149">
        <v>0</v>
      </c>
      <c r="R20" s="149">
        <v>18.32</v>
      </c>
      <c r="S20" s="149">
        <v>35.44</v>
      </c>
      <c r="T20" s="183">
        <v>1.06</v>
      </c>
      <c r="U20" s="149">
        <v>4</v>
      </c>
      <c r="V20" s="149">
        <v>72.39</v>
      </c>
      <c r="W20" s="184">
        <v>0.56</v>
      </c>
    </row>
    <row r="21" customHeight="1" spans="1:23">
      <c r="A21" s="148"/>
      <c r="B21" s="148"/>
      <c r="C21" s="148"/>
      <c r="D21" s="148" t="s">
        <v>1180</v>
      </c>
      <c r="E21" s="150" t="s">
        <v>1212</v>
      </c>
      <c r="F21" s="149">
        <v>30.82</v>
      </c>
      <c r="G21" s="149">
        <v>0.6</v>
      </c>
      <c r="H21" s="149">
        <v>0.28</v>
      </c>
      <c r="I21" s="149">
        <v>1.25</v>
      </c>
      <c r="J21" s="149">
        <v>0</v>
      </c>
      <c r="K21" s="149">
        <v>1.28</v>
      </c>
      <c r="L21" s="149">
        <v>0.34</v>
      </c>
      <c r="M21" s="149">
        <v>9.9</v>
      </c>
      <c r="N21" s="149">
        <v>0</v>
      </c>
      <c r="O21" s="149">
        <v>0.14</v>
      </c>
      <c r="P21" s="149">
        <v>0</v>
      </c>
      <c r="Q21" s="149">
        <v>0</v>
      </c>
      <c r="R21" s="149">
        <v>2.43</v>
      </c>
      <c r="S21" s="149">
        <v>5.03</v>
      </c>
      <c r="T21" s="183">
        <v>0.15</v>
      </c>
      <c r="U21" s="149">
        <v>0</v>
      </c>
      <c r="V21" s="149">
        <v>9.35</v>
      </c>
      <c r="W21" s="184">
        <v>0.07</v>
      </c>
    </row>
    <row r="22" customHeight="1" spans="1:23">
      <c r="A22" s="148"/>
      <c r="B22" s="148"/>
      <c r="C22" s="148"/>
      <c r="D22" s="148" t="s">
        <v>1213</v>
      </c>
      <c r="E22" s="150" t="s">
        <v>1214</v>
      </c>
      <c r="F22" s="149">
        <v>30.82</v>
      </c>
      <c r="G22" s="149">
        <v>0.6</v>
      </c>
      <c r="H22" s="149">
        <v>0.28</v>
      </c>
      <c r="I22" s="149">
        <v>1.25</v>
      </c>
      <c r="J22" s="149">
        <v>0</v>
      </c>
      <c r="K22" s="149">
        <v>1.28</v>
      </c>
      <c r="L22" s="149">
        <v>0.34</v>
      </c>
      <c r="M22" s="149">
        <v>9.9</v>
      </c>
      <c r="N22" s="149">
        <v>0</v>
      </c>
      <c r="O22" s="149">
        <v>0.14</v>
      </c>
      <c r="P22" s="149">
        <v>0</v>
      </c>
      <c r="Q22" s="149">
        <v>0</v>
      </c>
      <c r="R22" s="149">
        <v>2.43</v>
      </c>
      <c r="S22" s="149">
        <v>5.03</v>
      </c>
      <c r="T22" s="183">
        <v>0.15</v>
      </c>
      <c r="U22" s="149">
        <v>0</v>
      </c>
      <c r="V22" s="149">
        <v>9.35</v>
      </c>
      <c r="W22" s="184">
        <v>0.07</v>
      </c>
    </row>
    <row r="23" customHeight="1" spans="1:23">
      <c r="A23" s="148" t="s">
        <v>1153</v>
      </c>
      <c r="B23" s="148" t="s">
        <v>1196</v>
      </c>
      <c r="C23" s="148" t="s">
        <v>1182</v>
      </c>
      <c r="D23" s="148" t="s">
        <v>1215</v>
      </c>
      <c r="E23" s="150" t="s">
        <v>1216</v>
      </c>
      <c r="F23" s="149">
        <v>30.82</v>
      </c>
      <c r="G23" s="149">
        <v>0.6</v>
      </c>
      <c r="H23" s="149">
        <v>0.28</v>
      </c>
      <c r="I23" s="149">
        <v>1.25</v>
      </c>
      <c r="J23" s="149">
        <v>0</v>
      </c>
      <c r="K23" s="149">
        <v>1.28</v>
      </c>
      <c r="L23" s="149">
        <v>0.34</v>
      </c>
      <c r="M23" s="149">
        <v>9.9</v>
      </c>
      <c r="N23" s="149">
        <v>0</v>
      </c>
      <c r="O23" s="149">
        <v>0.14</v>
      </c>
      <c r="P23" s="149">
        <v>0</v>
      </c>
      <c r="Q23" s="149">
        <v>0</v>
      </c>
      <c r="R23" s="149">
        <v>2.43</v>
      </c>
      <c r="S23" s="149">
        <v>5.03</v>
      </c>
      <c r="T23" s="183">
        <v>0.15</v>
      </c>
      <c r="U23" s="149">
        <v>0</v>
      </c>
      <c r="V23" s="149">
        <v>9.35</v>
      </c>
      <c r="W23" s="184">
        <v>0.07</v>
      </c>
    </row>
    <row r="24" customHeight="1" spans="1:23">
      <c r="A24" s="148"/>
      <c r="B24" s="148"/>
      <c r="C24" s="148"/>
      <c r="D24" s="148" t="s">
        <v>1183</v>
      </c>
      <c r="E24" s="150" t="s">
        <v>1220</v>
      </c>
      <c r="F24" s="149">
        <v>131.39</v>
      </c>
      <c r="G24" s="149">
        <v>2.32</v>
      </c>
      <c r="H24" s="149">
        <v>1.09</v>
      </c>
      <c r="I24" s="149">
        <v>4.81</v>
      </c>
      <c r="J24" s="149">
        <v>0</v>
      </c>
      <c r="K24" s="149">
        <v>4.97</v>
      </c>
      <c r="L24" s="149">
        <v>1.3</v>
      </c>
      <c r="M24" s="149">
        <v>38.33</v>
      </c>
      <c r="N24" s="149">
        <v>0</v>
      </c>
      <c r="O24" s="149">
        <v>0.56</v>
      </c>
      <c r="P24" s="149">
        <v>0</v>
      </c>
      <c r="Q24" s="149">
        <v>0</v>
      </c>
      <c r="R24" s="149">
        <v>9.02</v>
      </c>
      <c r="S24" s="149">
        <v>19.94</v>
      </c>
      <c r="T24" s="183">
        <v>0.6</v>
      </c>
      <c r="U24" s="149">
        <v>12</v>
      </c>
      <c r="V24" s="149">
        <v>36.17</v>
      </c>
      <c r="W24" s="184">
        <v>0.28</v>
      </c>
    </row>
    <row r="25" customHeight="1" spans="1:23">
      <c r="A25" s="148"/>
      <c r="B25" s="148"/>
      <c r="C25" s="148"/>
      <c r="D25" s="148" t="s">
        <v>1204</v>
      </c>
      <c r="E25" s="150" t="s">
        <v>1205</v>
      </c>
      <c r="F25" s="149">
        <v>106.07</v>
      </c>
      <c r="G25" s="149">
        <v>1.91</v>
      </c>
      <c r="H25" s="149">
        <v>0.9</v>
      </c>
      <c r="I25" s="149">
        <v>3.96</v>
      </c>
      <c r="J25" s="149">
        <v>0</v>
      </c>
      <c r="K25" s="149">
        <v>4.09</v>
      </c>
      <c r="L25" s="149">
        <v>1.07</v>
      </c>
      <c r="M25" s="149">
        <v>31.55</v>
      </c>
      <c r="N25" s="149">
        <v>0</v>
      </c>
      <c r="O25" s="149">
        <v>0.46</v>
      </c>
      <c r="P25" s="149">
        <v>0</v>
      </c>
      <c r="Q25" s="149">
        <v>0</v>
      </c>
      <c r="R25" s="149">
        <v>7.42</v>
      </c>
      <c r="S25" s="149">
        <v>16.22</v>
      </c>
      <c r="T25" s="183">
        <v>0.49</v>
      </c>
      <c r="U25" s="149">
        <v>8</v>
      </c>
      <c r="V25" s="149">
        <v>29.77</v>
      </c>
      <c r="W25" s="184">
        <v>0.23</v>
      </c>
    </row>
    <row r="26" customHeight="1" spans="1:23">
      <c r="A26" s="148" t="s">
        <v>1153</v>
      </c>
      <c r="B26" s="148" t="s">
        <v>1196</v>
      </c>
      <c r="C26" s="148" t="s">
        <v>1185</v>
      </c>
      <c r="D26" s="148" t="s">
        <v>1221</v>
      </c>
      <c r="E26" s="150" t="s">
        <v>1222</v>
      </c>
      <c r="F26" s="149">
        <v>27.76</v>
      </c>
      <c r="G26" s="149">
        <v>0.53</v>
      </c>
      <c r="H26" s="149">
        <v>0.25</v>
      </c>
      <c r="I26" s="149">
        <v>1.1</v>
      </c>
      <c r="J26" s="149">
        <v>0</v>
      </c>
      <c r="K26" s="149">
        <v>1.14</v>
      </c>
      <c r="L26" s="149">
        <v>0.3</v>
      </c>
      <c r="M26" s="149">
        <v>8.78</v>
      </c>
      <c r="N26" s="149">
        <v>0</v>
      </c>
      <c r="O26" s="149">
        <v>0.13</v>
      </c>
      <c r="P26" s="149">
        <v>0</v>
      </c>
      <c r="Q26" s="149">
        <v>0</v>
      </c>
      <c r="R26" s="149">
        <v>2.06</v>
      </c>
      <c r="S26" s="149">
        <v>4.98</v>
      </c>
      <c r="T26" s="183">
        <v>0.15</v>
      </c>
      <c r="U26" s="149">
        <v>0</v>
      </c>
      <c r="V26" s="149">
        <v>8.28</v>
      </c>
      <c r="W26" s="184">
        <v>0.06</v>
      </c>
    </row>
    <row r="27" customHeight="1" spans="1:23">
      <c r="A27" s="148" t="s">
        <v>1153</v>
      </c>
      <c r="B27" s="148" t="s">
        <v>1196</v>
      </c>
      <c r="C27" s="148" t="s">
        <v>1185</v>
      </c>
      <c r="D27" s="148" t="s">
        <v>1223</v>
      </c>
      <c r="E27" s="150" t="s">
        <v>1224</v>
      </c>
      <c r="F27" s="149">
        <v>13.04</v>
      </c>
      <c r="G27" s="149">
        <v>0.25</v>
      </c>
      <c r="H27" s="149">
        <v>0.12</v>
      </c>
      <c r="I27" s="149">
        <v>0.52</v>
      </c>
      <c r="J27" s="149">
        <v>0</v>
      </c>
      <c r="K27" s="149">
        <v>0.54</v>
      </c>
      <c r="L27" s="149">
        <v>0.14</v>
      </c>
      <c r="M27" s="149">
        <v>4.15</v>
      </c>
      <c r="N27" s="149">
        <v>0</v>
      </c>
      <c r="O27" s="149">
        <v>0.06</v>
      </c>
      <c r="P27" s="149">
        <v>0</v>
      </c>
      <c r="Q27" s="149">
        <v>0</v>
      </c>
      <c r="R27" s="149">
        <v>0.96</v>
      </c>
      <c r="S27" s="149">
        <v>2.28</v>
      </c>
      <c r="T27" s="183">
        <v>0.07</v>
      </c>
      <c r="U27" s="149">
        <v>0</v>
      </c>
      <c r="V27" s="149">
        <v>3.92</v>
      </c>
      <c r="W27" s="184">
        <v>0.03</v>
      </c>
    </row>
    <row r="28" customHeight="1" spans="1:23">
      <c r="A28" s="148" t="s">
        <v>1153</v>
      </c>
      <c r="B28" s="148" t="s">
        <v>1196</v>
      </c>
      <c r="C28" s="148" t="s">
        <v>1185</v>
      </c>
      <c r="D28" s="148" t="s">
        <v>1225</v>
      </c>
      <c r="E28" s="150" t="s">
        <v>1226</v>
      </c>
      <c r="F28" s="149">
        <v>65.27</v>
      </c>
      <c r="G28" s="149">
        <v>1.13</v>
      </c>
      <c r="H28" s="149">
        <v>0.53</v>
      </c>
      <c r="I28" s="149">
        <v>2.34</v>
      </c>
      <c r="J28" s="149">
        <v>0</v>
      </c>
      <c r="K28" s="149">
        <v>2.41</v>
      </c>
      <c r="L28" s="149">
        <v>0.63</v>
      </c>
      <c r="M28" s="149">
        <v>18.62</v>
      </c>
      <c r="N28" s="149">
        <v>0</v>
      </c>
      <c r="O28" s="149">
        <v>0.27</v>
      </c>
      <c r="P28" s="149">
        <v>0</v>
      </c>
      <c r="Q28" s="149">
        <v>0</v>
      </c>
      <c r="R28" s="149">
        <v>4.4</v>
      </c>
      <c r="S28" s="149">
        <v>8.96</v>
      </c>
      <c r="T28" s="183">
        <v>0.27</v>
      </c>
      <c r="U28" s="149">
        <v>8</v>
      </c>
      <c r="V28" s="149">
        <v>17.57</v>
      </c>
      <c r="W28" s="184">
        <v>0.14</v>
      </c>
    </row>
    <row r="29" customHeight="1" spans="1:23">
      <c r="A29" s="148"/>
      <c r="B29" s="148"/>
      <c r="C29" s="148"/>
      <c r="D29" s="148" t="s">
        <v>1227</v>
      </c>
      <c r="E29" s="150" t="s">
        <v>1228</v>
      </c>
      <c r="F29" s="149">
        <v>25.32</v>
      </c>
      <c r="G29" s="149">
        <v>0.41</v>
      </c>
      <c r="H29" s="149">
        <v>0.19</v>
      </c>
      <c r="I29" s="149">
        <v>0.85</v>
      </c>
      <c r="J29" s="149">
        <v>0</v>
      </c>
      <c r="K29" s="149">
        <v>0.88</v>
      </c>
      <c r="L29" s="149">
        <v>0.23</v>
      </c>
      <c r="M29" s="149">
        <v>6.78</v>
      </c>
      <c r="N29" s="149">
        <v>0</v>
      </c>
      <c r="O29" s="149">
        <v>0.1</v>
      </c>
      <c r="P29" s="149">
        <v>0</v>
      </c>
      <c r="Q29" s="149">
        <v>0</v>
      </c>
      <c r="R29" s="149">
        <v>1.6</v>
      </c>
      <c r="S29" s="149">
        <v>3.72</v>
      </c>
      <c r="T29" s="183">
        <v>0.11</v>
      </c>
      <c r="U29" s="149">
        <v>4</v>
      </c>
      <c r="V29" s="149">
        <v>6.4</v>
      </c>
      <c r="W29" s="184">
        <v>0.05</v>
      </c>
    </row>
    <row r="30" customHeight="1" spans="1:23">
      <c r="A30" s="148" t="s">
        <v>1153</v>
      </c>
      <c r="B30" s="148" t="s">
        <v>1196</v>
      </c>
      <c r="C30" s="148" t="s">
        <v>1185</v>
      </c>
      <c r="D30" s="148" t="s">
        <v>1229</v>
      </c>
      <c r="E30" s="150" t="s">
        <v>1230</v>
      </c>
      <c r="F30" s="149">
        <v>25.32</v>
      </c>
      <c r="G30" s="149">
        <v>0.41</v>
      </c>
      <c r="H30" s="149">
        <v>0.19</v>
      </c>
      <c r="I30" s="149">
        <v>0.85</v>
      </c>
      <c r="J30" s="149">
        <v>0</v>
      </c>
      <c r="K30" s="149">
        <v>0.88</v>
      </c>
      <c r="L30" s="149">
        <v>0.23</v>
      </c>
      <c r="M30" s="149">
        <v>6.78</v>
      </c>
      <c r="N30" s="149">
        <v>0</v>
      </c>
      <c r="O30" s="149">
        <v>0.1</v>
      </c>
      <c r="P30" s="149">
        <v>0</v>
      </c>
      <c r="Q30" s="149">
        <v>0</v>
      </c>
      <c r="R30" s="149">
        <v>1.6</v>
      </c>
      <c r="S30" s="149">
        <v>3.72</v>
      </c>
      <c r="T30" s="183">
        <v>0.11</v>
      </c>
      <c r="U30" s="149">
        <v>4</v>
      </c>
      <c r="V30" s="149">
        <v>6.4</v>
      </c>
      <c r="W30" s="184">
        <v>0.05</v>
      </c>
    </row>
    <row r="31" customHeight="1" spans="1:23">
      <c r="A31" s="148"/>
      <c r="B31" s="148"/>
      <c r="C31" s="148"/>
      <c r="D31" s="148" t="s">
        <v>1239</v>
      </c>
      <c r="E31" s="150" t="s">
        <v>1240</v>
      </c>
      <c r="F31" s="149">
        <v>136.55</v>
      </c>
      <c r="G31" s="149">
        <v>2.69</v>
      </c>
      <c r="H31" s="149">
        <v>1.27</v>
      </c>
      <c r="I31" s="149">
        <v>5.58</v>
      </c>
      <c r="J31" s="149">
        <v>0</v>
      </c>
      <c r="K31" s="149">
        <v>5.74</v>
      </c>
      <c r="L31" s="149">
        <v>1.51</v>
      </c>
      <c r="M31" s="149">
        <v>44.36</v>
      </c>
      <c r="N31" s="149">
        <v>0</v>
      </c>
      <c r="O31" s="149">
        <v>0.64</v>
      </c>
      <c r="P31" s="149">
        <v>0</v>
      </c>
      <c r="Q31" s="149">
        <v>0</v>
      </c>
      <c r="R31" s="149">
        <v>10.83</v>
      </c>
      <c r="S31" s="149">
        <v>21.12</v>
      </c>
      <c r="T31" s="183">
        <v>0.63</v>
      </c>
      <c r="U31" s="149">
        <v>0</v>
      </c>
      <c r="V31" s="149">
        <v>41.86</v>
      </c>
      <c r="W31" s="184">
        <v>0.32</v>
      </c>
    </row>
    <row r="32" customHeight="1" spans="1:23">
      <c r="A32" s="148"/>
      <c r="B32" s="148"/>
      <c r="C32" s="148"/>
      <c r="D32" s="148" t="s">
        <v>1157</v>
      </c>
      <c r="E32" s="150" t="s">
        <v>1241</v>
      </c>
      <c r="F32" s="149">
        <v>136.55</v>
      </c>
      <c r="G32" s="149">
        <v>2.69</v>
      </c>
      <c r="H32" s="149">
        <v>1.27</v>
      </c>
      <c r="I32" s="149">
        <v>5.58</v>
      </c>
      <c r="J32" s="149">
        <v>0</v>
      </c>
      <c r="K32" s="149">
        <v>5.74</v>
      </c>
      <c r="L32" s="149">
        <v>1.51</v>
      </c>
      <c r="M32" s="149">
        <v>44.36</v>
      </c>
      <c r="N32" s="149">
        <v>0</v>
      </c>
      <c r="O32" s="149">
        <v>0.64</v>
      </c>
      <c r="P32" s="149">
        <v>0</v>
      </c>
      <c r="Q32" s="149">
        <v>0</v>
      </c>
      <c r="R32" s="149">
        <v>10.83</v>
      </c>
      <c r="S32" s="149">
        <v>21.12</v>
      </c>
      <c r="T32" s="183">
        <v>0.63</v>
      </c>
      <c r="U32" s="149">
        <v>0</v>
      </c>
      <c r="V32" s="149">
        <v>41.86</v>
      </c>
      <c r="W32" s="184">
        <v>0.32</v>
      </c>
    </row>
    <row r="33" customHeight="1" spans="1:23">
      <c r="A33" s="148"/>
      <c r="B33" s="148"/>
      <c r="C33" s="148"/>
      <c r="D33" s="148" t="s">
        <v>1242</v>
      </c>
      <c r="E33" s="150" t="s">
        <v>1243</v>
      </c>
      <c r="F33" s="149">
        <v>136.55</v>
      </c>
      <c r="G33" s="149">
        <v>2.69</v>
      </c>
      <c r="H33" s="149">
        <v>1.27</v>
      </c>
      <c r="I33" s="149">
        <v>5.58</v>
      </c>
      <c r="J33" s="149">
        <v>0</v>
      </c>
      <c r="K33" s="149">
        <v>5.74</v>
      </c>
      <c r="L33" s="149">
        <v>1.51</v>
      </c>
      <c r="M33" s="149">
        <v>44.36</v>
      </c>
      <c r="N33" s="149">
        <v>0</v>
      </c>
      <c r="O33" s="149">
        <v>0.64</v>
      </c>
      <c r="P33" s="149">
        <v>0</v>
      </c>
      <c r="Q33" s="149">
        <v>0</v>
      </c>
      <c r="R33" s="149">
        <v>10.83</v>
      </c>
      <c r="S33" s="149">
        <v>21.12</v>
      </c>
      <c r="T33" s="183">
        <v>0.63</v>
      </c>
      <c r="U33" s="149">
        <v>0</v>
      </c>
      <c r="V33" s="149">
        <v>41.86</v>
      </c>
      <c r="W33" s="184">
        <v>0.32</v>
      </c>
    </row>
    <row r="34" customHeight="1" spans="1:23">
      <c r="A34" s="148" t="s">
        <v>1153</v>
      </c>
      <c r="B34" s="148" t="s">
        <v>1173</v>
      </c>
      <c r="C34" s="148" t="s">
        <v>1161</v>
      </c>
      <c r="D34" s="148" t="s">
        <v>1244</v>
      </c>
      <c r="E34" s="150" t="s">
        <v>1245</v>
      </c>
      <c r="F34" s="149">
        <v>136.55</v>
      </c>
      <c r="G34" s="149">
        <v>2.69</v>
      </c>
      <c r="H34" s="149">
        <v>1.27</v>
      </c>
      <c r="I34" s="149">
        <v>5.58</v>
      </c>
      <c r="J34" s="149">
        <v>0</v>
      </c>
      <c r="K34" s="149">
        <v>5.74</v>
      </c>
      <c r="L34" s="149">
        <v>1.51</v>
      </c>
      <c r="M34" s="149">
        <v>44.36</v>
      </c>
      <c r="N34" s="149">
        <v>0</v>
      </c>
      <c r="O34" s="149">
        <v>0.64</v>
      </c>
      <c r="P34" s="149">
        <v>0</v>
      </c>
      <c r="Q34" s="149">
        <v>0</v>
      </c>
      <c r="R34" s="149">
        <v>10.83</v>
      </c>
      <c r="S34" s="149">
        <v>21.12</v>
      </c>
      <c r="T34" s="183">
        <v>0.63</v>
      </c>
      <c r="U34" s="149">
        <v>0</v>
      </c>
      <c r="V34" s="149">
        <v>41.86</v>
      </c>
      <c r="W34" s="184">
        <v>0.32</v>
      </c>
    </row>
    <row r="35" customHeight="1" spans="1:23">
      <c r="A35" s="148"/>
      <c r="B35" s="148"/>
      <c r="C35" s="148"/>
      <c r="D35" s="148" t="s">
        <v>1248</v>
      </c>
      <c r="E35" s="150" t="s">
        <v>1249</v>
      </c>
      <c r="F35" s="149">
        <v>48.12</v>
      </c>
      <c r="G35" s="149">
        <v>0.91</v>
      </c>
      <c r="H35" s="149">
        <v>0.43</v>
      </c>
      <c r="I35" s="149">
        <v>1.89</v>
      </c>
      <c r="J35" s="149">
        <v>0</v>
      </c>
      <c r="K35" s="149">
        <v>1.95</v>
      </c>
      <c r="L35" s="149">
        <v>0.51</v>
      </c>
      <c r="M35" s="149">
        <v>15.06</v>
      </c>
      <c r="N35" s="149">
        <v>0</v>
      </c>
      <c r="O35" s="149">
        <v>0.22</v>
      </c>
      <c r="P35" s="149">
        <v>0</v>
      </c>
      <c r="Q35" s="149">
        <v>0</v>
      </c>
      <c r="R35" s="149">
        <v>3.58</v>
      </c>
      <c r="S35" s="149">
        <v>8.98</v>
      </c>
      <c r="T35" s="183">
        <v>0.27</v>
      </c>
      <c r="U35" s="149">
        <v>0</v>
      </c>
      <c r="V35" s="149">
        <v>14.21</v>
      </c>
      <c r="W35" s="184">
        <v>0.11</v>
      </c>
    </row>
    <row r="36" customHeight="1" spans="1:23">
      <c r="A36" s="148"/>
      <c r="B36" s="148"/>
      <c r="C36" s="148"/>
      <c r="D36" s="148" t="s">
        <v>1157</v>
      </c>
      <c r="E36" s="150" t="s">
        <v>1250</v>
      </c>
      <c r="F36" s="149">
        <v>48.12</v>
      </c>
      <c r="G36" s="149">
        <v>0.91</v>
      </c>
      <c r="H36" s="149">
        <v>0.43</v>
      </c>
      <c r="I36" s="149">
        <v>1.89</v>
      </c>
      <c r="J36" s="149">
        <v>0</v>
      </c>
      <c r="K36" s="149">
        <v>1.95</v>
      </c>
      <c r="L36" s="149">
        <v>0.51</v>
      </c>
      <c r="M36" s="149">
        <v>15.06</v>
      </c>
      <c r="N36" s="149">
        <v>0</v>
      </c>
      <c r="O36" s="149">
        <v>0.22</v>
      </c>
      <c r="P36" s="149">
        <v>0</v>
      </c>
      <c r="Q36" s="149">
        <v>0</v>
      </c>
      <c r="R36" s="149">
        <v>3.58</v>
      </c>
      <c r="S36" s="149">
        <v>8.98</v>
      </c>
      <c r="T36" s="183">
        <v>0.27</v>
      </c>
      <c r="U36" s="149">
        <v>0</v>
      </c>
      <c r="V36" s="149">
        <v>14.21</v>
      </c>
      <c r="W36" s="184">
        <v>0.11</v>
      </c>
    </row>
    <row r="37" customHeight="1" spans="1:23">
      <c r="A37" s="148"/>
      <c r="B37" s="148"/>
      <c r="C37" s="148"/>
      <c r="D37" s="148" t="s">
        <v>1251</v>
      </c>
      <c r="E37" s="150" t="s">
        <v>1252</v>
      </c>
      <c r="F37" s="149">
        <v>48.12</v>
      </c>
      <c r="G37" s="149">
        <v>0.91</v>
      </c>
      <c r="H37" s="149">
        <v>0.43</v>
      </c>
      <c r="I37" s="149">
        <v>1.89</v>
      </c>
      <c r="J37" s="149">
        <v>0</v>
      </c>
      <c r="K37" s="149">
        <v>1.95</v>
      </c>
      <c r="L37" s="149">
        <v>0.51</v>
      </c>
      <c r="M37" s="149">
        <v>15.06</v>
      </c>
      <c r="N37" s="149">
        <v>0</v>
      </c>
      <c r="O37" s="149">
        <v>0.22</v>
      </c>
      <c r="P37" s="149">
        <v>0</v>
      </c>
      <c r="Q37" s="149">
        <v>0</v>
      </c>
      <c r="R37" s="149">
        <v>3.58</v>
      </c>
      <c r="S37" s="149">
        <v>8.98</v>
      </c>
      <c r="T37" s="183">
        <v>0.27</v>
      </c>
      <c r="U37" s="149">
        <v>0</v>
      </c>
      <c r="V37" s="149">
        <v>14.21</v>
      </c>
      <c r="W37" s="184">
        <v>0.11</v>
      </c>
    </row>
    <row r="38" customHeight="1" spans="1:23">
      <c r="A38" s="148" t="s">
        <v>1153</v>
      </c>
      <c r="B38" s="148" t="s">
        <v>1176</v>
      </c>
      <c r="C38" s="148" t="s">
        <v>1161</v>
      </c>
      <c r="D38" s="148" t="s">
        <v>1253</v>
      </c>
      <c r="E38" s="150" t="s">
        <v>1254</v>
      </c>
      <c r="F38" s="149">
        <v>48.12</v>
      </c>
      <c r="G38" s="149">
        <v>0.91</v>
      </c>
      <c r="H38" s="149">
        <v>0.43</v>
      </c>
      <c r="I38" s="149">
        <v>1.89</v>
      </c>
      <c r="J38" s="149">
        <v>0</v>
      </c>
      <c r="K38" s="149">
        <v>1.95</v>
      </c>
      <c r="L38" s="149">
        <v>0.51</v>
      </c>
      <c r="M38" s="149">
        <v>15.06</v>
      </c>
      <c r="N38" s="149">
        <v>0</v>
      </c>
      <c r="O38" s="149">
        <v>0.22</v>
      </c>
      <c r="P38" s="149">
        <v>0</v>
      </c>
      <c r="Q38" s="149">
        <v>0</v>
      </c>
      <c r="R38" s="149">
        <v>3.58</v>
      </c>
      <c r="S38" s="149">
        <v>8.98</v>
      </c>
      <c r="T38" s="183">
        <v>0.27</v>
      </c>
      <c r="U38" s="149">
        <v>0</v>
      </c>
      <c r="V38" s="149">
        <v>14.21</v>
      </c>
      <c r="W38" s="184">
        <v>0.11</v>
      </c>
    </row>
    <row r="39" customHeight="1" spans="1:23">
      <c r="A39" s="148"/>
      <c r="B39" s="148"/>
      <c r="C39" s="148"/>
      <c r="D39" s="148" t="s">
        <v>1258</v>
      </c>
      <c r="E39" s="150" t="s">
        <v>1259</v>
      </c>
      <c r="F39" s="149">
        <v>94.23</v>
      </c>
      <c r="G39" s="149">
        <v>1.86</v>
      </c>
      <c r="H39" s="149">
        <v>0.88</v>
      </c>
      <c r="I39" s="149">
        <v>3.86</v>
      </c>
      <c r="J39" s="149">
        <v>0</v>
      </c>
      <c r="K39" s="149">
        <v>3.97</v>
      </c>
      <c r="L39" s="149">
        <v>1.04</v>
      </c>
      <c r="M39" s="149">
        <v>30.69</v>
      </c>
      <c r="N39" s="149">
        <v>0</v>
      </c>
      <c r="O39" s="149">
        <v>0.44</v>
      </c>
      <c r="P39" s="149">
        <v>0</v>
      </c>
      <c r="Q39" s="149">
        <v>0</v>
      </c>
      <c r="R39" s="149">
        <v>7.28</v>
      </c>
      <c r="S39" s="149">
        <v>14.59</v>
      </c>
      <c r="T39" s="183">
        <v>0.44</v>
      </c>
      <c r="U39" s="149">
        <v>0</v>
      </c>
      <c r="V39" s="149">
        <v>28.96</v>
      </c>
      <c r="W39" s="184">
        <v>0.22</v>
      </c>
    </row>
    <row r="40" customHeight="1" spans="1:23">
      <c r="A40" s="148"/>
      <c r="B40" s="148"/>
      <c r="C40" s="148"/>
      <c r="D40" s="148" t="s">
        <v>1157</v>
      </c>
      <c r="E40" s="150" t="s">
        <v>1260</v>
      </c>
      <c r="F40" s="149">
        <v>94.23</v>
      </c>
      <c r="G40" s="149">
        <v>1.86</v>
      </c>
      <c r="H40" s="149">
        <v>0.88</v>
      </c>
      <c r="I40" s="149">
        <v>3.86</v>
      </c>
      <c r="J40" s="149">
        <v>0</v>
      </c>
      <c r="K40" s="149">
        <v>3.97</v>
      </c>
      <c r="L40" s="149">
        <v>1.04</v>
      </c>
      <c r="M40" s="149">
        <v>30.69</v>
      </c>
      <c r="N40" s="149">
        <v>0</v>
      </c>
      <c r="O40" s="149">
        <v>0.44</v>
      </c>
      <c r="P40" s="149">
        <v>0</v>
      </c>
      <c r="Q40" s="149">
        <v>0</v>
      </c>
      <c r="R40" s="149">
        <v>7.28</v>
      </c>
      <c r="S40" s="149">
        <v>14.59</v>
      </c>
      <c r="T40" s="183">
        <v>0.44</v>
      </c>
      <c r="U40" s="149">
        <v>0</v>
      </c>
      <c r="V40" s="149">
        <v>28.96</v>
      </c>
      <c r="W40" s="184">
        <v>0.22</v>
      </c>
    </row>
    <row r="41" customHeight="1" spans="1:23">
      <c r="A41" s="148"/>
      <c r="B41" s="148"/>
      <c r="C41" s="148"/>
      <c r="D41" s="148" t="s">
        <v>1261</v>
      </c>
      <c r="E41" s="150" t="s">
        <v>1262</v>
      </c>
      <c r="F41" s="149">
        <v>94.23</v>
      </c>
      <c r="G41" s="149">
        <v>1.86</v>
      </c>
      <c r="H41" s="149">
        <v>0.88</v>
      </c>
      <c r="I41" s="149">
        <v>3.86</v>
      </c>
      <c r="J41" s="149">
        <v>0</v>
      </c>
      <c r="K41" s="149">
        <v>3.97</v>
      </c>
      <c r="L41" s="149">
        <v>1.04</v>
      </c>
      <c r="M41" s="149">
        <v>30.69</v>
      </c>
      <c r="N41" s="149">
        <v>0</v>
      </c>
      <c r="O41" s="149">
        <v>0.44</v>
      </c>
      <c r="P41" s="149">
        <v>0</v>
      </c>
      <c r="Q41" s="149">
        <v>0</v>
      </c>
      <c r="R41" s="149">
        <v>7.28</v>
      </c>
      <c r="S41" s="149">
        <v>14.59</v>
      </c>
      <c r="T41" s="183">
        <v>0.44</v>
      </c>
      <c r="U41" s="149">
        <v>0</v>
      </c>
      <c r="V41" s="149">
        <v>28.96</v>
      </c>
      <c r="W41" s="184">
        <v>0.22</v>
      </c>
    </row>
    <row r="42" customHeight="1" spans="1:23">
      <c r="A42" s="148" t="s">
        <v>1153</v>
      </c>
      <c r="B42" s="148" t="s">
        <v>1179</v>
      </c>
      <c r="C42" s="148" t="s">
        <v>1161</v>
      </c>
      <c r="D42" s="148" t="s">
        <v>1263</v>
      </c>
      <c r="E42" s="150" t="s">
        <v>1264</v>
      </c>
      <c r="F42" s="149">
        <v>94.23</v>
      </c>
      <c r="G42" s="149">
        <v>1.86</v>
      </c>
      <c r="H42" s="149">
        <v>0.88</v>
      </c>
      <c r="I42" s="149">
        <v>3.86</v>
      </c>
      <c r="J42" s="149">
        <v>0</v>
      </c>
      <c r="K42" s="149">
        <v>3.97</v>
      </c>
      <c r="L42" s="149">
        <v>1.04</v>
      </c>
      <c r="M42" s="149">
        <v>30.69</v>
      </c>
      <c r="N42" s="149">
        <v>0</v>
      </c>
      <c r="O42" s="149">
        <v>0.44</v>
      </c>
      <c r="P42" s="149">
        <v>0</v>
      </c>
      <c r="Q42" s="149">
        <v>0</v>
      </c>
      <c r="R42" s="149">
        <v>7.28</v>
      </c>
      <c r="S42" s="149">
        <v>14.59</v>
      </c>
      <c r="T42" s="183">
        <v>0.44</v>
      </c>
      <c r="U42" s="149">
        <v>0</v>
      </c>
      <c r="V42" s="149">
        <v>28.96</v>
      </c>
      <c r="W42" s="184">
        <v>0.22</v>
      </c>
    </row>
    <row r="43" customHeight="1" spans="1:23">
      <c r="A43" s="148"/>
      <c r="B43" s="148"/>
      <c r="C43" s="148"/>
      <c r="D43" s="148" t="s">
        <v>1276</v>
      </c>
      <c r="E43" s="150" t="s">
        <v>1277</v>
      </c>
      <c r="F43" s="149">
        <v>81.43</v>
      </c>
      <c r="G43" s="149">
        <v>1.61</v>
      </c>
      <c r="H43" s="149">
        <v>0.76</v>
      </c>
      <c r="I43" s="149">
        <v>3.33</v>
      </c>
      <c r="J43" s="149">
        <v>0</v>
      </c>
      <c r="K43" s="149">
        <v>3.43</v>
      </c>
      <c r="L43" s="149">
        <v>0.9</v>
      </c>
      <c r="M43" s="149">
        <v>26.51</v>
      </c>
      <c r="N43" s="149">
        <v>0</v>
      </c>
      <c r="O43" s="149">
        <v>0.38</v>
      </c>
      <c r="P43" s="149">
        <v>0</v>
      </c>
      <c r="Q43" s="149">
        <v>0</v>
      </c>
      <c r="R43" s="149">
        <v>6.14</v>
      </c>
      <c r="S43" s="149">
        <v>12.79</v>
      </c>
      <c r="T43" s="183">
        <v>0.38</v>
      </c>
      <c r="U43" s="149">
        <v>0</v>
      </c>
      <c r="V43" s="149">
        <v>25.01</v>
      </c>
      <c r="W43" s="184">
        <v>0.19</v>
      </c>
    </row>
    <row r="44" customHeight="1" spans="1:23">
      <c r="A44" s="148"/>
      <c r="B44" s="148"/>
      <c r="C44" s="148"/>
      <c r="D44" s="148" t="s">
        <v>1157</v>
      </c>
      <c r="E44" s="150" t="s">
        <v>1278</v>
      </c>
      <c r="F44" s="149">
        <v>81.43</v>
      </c>
      <c r="G44" s="149">
        <v>1.61</v>
      </c>
      <c r="H44" s="149">
        <v>0.76</v>
      </c>
      <c r="I44" s="149">
        <v>3.33</v>
      </c>
      <c r="J44" s="149">
        <v>0</v>
      </c>
      <c r="K44" s="149">
        <v>3.43</v>
      </c>
      <c r="L44" s="149">
        <v>0.9</v>
      </c>
      <c r="M44" s="149">
        <v>26.51</v>
      </c>
      <c r="N44" s="149">
        <v>0</v>
      </c>
      <c r="O44" s="149">
        <v>0.38</v>
      </c>
      <c r="P44" s="149">
        <v>0</v>
      </c>
      <c r="Q44" s="149">
        <v>0</v>
      </c>
      <c r="R44" s="149">
        <v>6.14</v>
      </c>
      <c r="S44" s="149">
        <v>12.79</v>
      </c>
      <c r="T44" s="183">
        <v>0.38</v>
      </c>
      <c r="U44" s="149">
        <v>0</v>
      </c>
      <c r="V44" s="149">
        <v>25.01</v>
      </c>
      <c r="W44" s="184">
        <v>0.19</v>
      </c>
    </row>
    <row r="45" customHeight="1" spans="1:23">
      <c r="A45" s="148"/>
      <c r="B45" s="148"/>
      <c r="C45" s="148"/>
      <c r="D45" s="148" t="s">
        <v>1279</v>
      </c>
      <c r="E45" s="150" t="s">
        <v>1280</v>
      </c>
      <c r="F45" s="149">
        <v>81.43</v>
      </c>
      <c r="G45" s="149">
        <v>1.61</v>
      </c>
      <c r="H45" s="149">
        <v>0.76</v>
      </c>
      <c r="I45" s="149">
        <v>3.33</v>
      </c>
      <c r="J45" s="149">
        <v>0</v>
      </c>
      <c r="K45" s="149">
        <v>3.43</v>
      </c>
      <c r="L45" s="149">
        <v>0.9</v>
      </c>
      <c r="M45" s="149">
        <v>26.51</v>
      </c>
      <c r="N45" s="149">
        <v>0</v>
      </c>
      <c r="O45" s="149">
        <v>0.38</v>
      </c>
      <c r="P45" s="149">
        <v>0</v>
      </c>
      <c r="Q45" s="149">
        <v>0</v>
      </c>
      <c r="R45" s="149">
        <v>6.14</v>
      </c>
      <c r="S45" s="149">
        <v>12.79</v>
      </c>
      <c r="T45" s="183">
        <v>0.38</v>
      </c>
      <c r="U45" s="149">
        <v>0</v>
      </c>
      <c r="V45" s="149">
        <v>25.01</v>
      </c>
      <c r="W45" s="184">
        <v>0.19</v>
      </c>
    </row>
    <row r="46" customHeight="1" spans="1:23">
      <c r="A46" s="148" t="s">
        <v>1153</v>
      </c>
      <c r="B46" s="148" t="s">
        <v>1182</v>
      </c>
      <c r="C46" s="148" t="s">
        <v>1161</v>
      </c>
      <c r="D46" s="148" t="s">
        <v>1281</v>
      </c>
      <c r="E46" s="150" t="s">
        <v>1282</v>
      </c>
      <c r="F46" s="149">
        <v>81.43</v>
      </c>
      <c r="G46" s="149">
        <v>1.61</v>
      </c>
      <c r="H46" s="149">
        <v>0.76</v>
      </c>
      <c r="I46" s="149">
        <v>3.33</v>
      </c>
      <c r="J46" s="149">
        <v>0</v>
      </c>
      <c r="K46" s="149">
        <v>3.43</v>
      </c>
      <c r="L46" s="149">
        <v>0.9</v>
      </c>
      <c r="M46" s="149">
        <v>26.51</v>
      </c>
      <c r="N46" s="149">
        <v>0</v>
      </c>
      <c r="O46" s="149">
        <v>0.38</v>
      </c>
      <c r="P46" s="149">
        <v>0</v>
      </c>
      <c r="Q46" s="149">
        <v>0</v>
      </c>
      <c r="R46" s="149">
        <v>6.14</v>
      </c>
      <c r="S46" s="149">
        <v>12.79</v>
      </c>
      <c r="T46" s="183">
        <v>0.38</v>
      </c>
      <c r="U46" s="149">
        <v>0</v>
      </c>
      <c r="V46" s="149">
        <v>25.01</v>
      </c>
      <c r="W46" s="184">
        <v>0.19</v>
      </c>
    </row>
    <row r="47" customHeight="1" spans="1:23">
      <c r="A47" s="148"/>
      <c r="B47" s="148"/>
      <c r="C47" s="148"/>
      <c r="D47" s="148" t="s">
        <v>1286</v>
      </c>
      <c r="E47" s="150" t="s">
        <v>1287</v>
      </c>
      <c r="F47" s="149">
        <v>136.63</v>
      </c>
      <c r="G47" s="149">
        <v>2.73</v>
      </c>
      <c r="H47" s="149">
        <v>1.29</v>
      </c>
      <c r="I47" s="149">
        <v>5.67</v>
      </c>
      <c r="J47" s="149">
        <v>0</v>
      </c>
      <c r="K47" s="149">
        <v>5.83</v>
      </c>
      <c r="L47" s="149">
        <v>1.53</v>
      </c>
      <c r="M47" s="149">
        <v>45.06</v>
      </c>
      <c r="N47" s="149">
        <v>0</v>
      </c>
      <c r="O47" s="149">
        <v>0.65</v>
      </c>
      <c r="P47" s="149">
        <v>0</v>
      </c>
      <c r="Q47" s="149">
        <v>0</v>
      </c>
      <c r="R47" s="149">
        <v>10.51</v>
      </c>
      <c r="S47" s="149">
        <v>19.93</v>
      </c>
      <c r="T47" s="183">
        <v>0.6</v>
      </c>
      <c r="U47" s="149">
        <v>0</v>
      </c>
      <c r="V47" s="149">
        <v>42.51</v>
      </c>
      <c r="W47" s="184">
        <v>0.32</v>
      </c>
    </row>
    <row r="48" customHeight="1" spans="1:23">
      <c r="A48" s="148"/>
      <c r="B48" s="148"/>
      <c r="C48" s="148"/>
      <c r="D48" s="148" t="s">
        <v>1157</v>
      </c>
      <c r="E48" s="150" t="s">
        <v>1288</v>
      </c>
      <c r="F48" s="149">
        <v>136.63</v>
      </c>
      <c r="G48" s="149">
        <v>2.73</v>
      </c>
      <c r="H48" s="149">
        <v>1.29</v>
      </c>
      <c r="I48" s="149">
        <v>5.67</v>
      </c>
      <c r="J48" s="149">
        <v>0</v>
      </c>
      <c r="K48" s="149">
        <v>5.83</v>
      </c>
      <c r="L48" s="149">
        <v>1.53</v>
      </c>
      <c r="M48" s="149">
        <v>45.06</v>
      </c>
      <c r="N48" s="149">
        <v>0</v>
      </c>
      <c r="O48" s="149">
        <v>0.65</v>
      </c>
      <c r="P48" s="149">
        <v>0</v>
      </c>
      <c r="Q48" s="149">
        <v>0</v>
      </c>
      <c r="R48" s="149">
        <v>10.51</v>
      </c>
      <c r="S48" s="149">
        <v>19.93</v>
      </c>
      <c r="T48" s="183">
        <v>0.6</v>
      </c>
      <c r="U48" s="149">
        <v>0</v>
      </c>
      <c r="V48" s="149">
        <v>42.51</v>
      </c>
      <c r="W48" s="184">
        <v>0.32</v>
      </c>
    </row>
    <row r="49" customHeight="1" spans="1:23">
      <c r="A49" s="148"/>
      <c r="B49" s="148"/>
      <c r="C49" s="148"/>
      <c r="D49" s="148" t="s">
        <v>1289</v>
      </c>
      <c r="E49" s="150" t="s">
        <v>1290</v>
      </c>
      <c r="F49" s="149">
        <v>136.63</v>
      </c>
      <c r="G49" s="149">
        <v>2.73</v>
      </c>
      <c r="H49" s="149">
        <v>1.29</v>
      </c>
      <c r="I49" s="149">
        <v>5.67</v>
      </c>
      <c r="J49" s="149">
        <v>0</v>
      </c>
      <c r="K49" s="149">
        <v>5.83</v>
      </c>
      <c r="L49" s="149">
        <v>1.53</v>
      </c>
      <c r="M49" s="149">
        <v>45.06</v>
      </c>
      <c r="N49" s="149">
        <v>0</v>
      </c>
      <c r="O49" s="149">
        <v>0.65</v>
      </c>
      <c r="P49" s="149">
        <v>0</v>
      </c>
      <c r="Q49" s="149">
        <v>0</v>
      </c>
      <c r="R49" s="149">
        <v>10.51</v>
      </c>
      <c r="S49" s="149">
        <v>19.93</v>
      </c>
      <c r="T49" s="183">
        <v>0.6</v>
      </c>
      <c r="U49" s="149">
        <v>0</v>
      </c>
      <c r="V49" s="149">
        <v>42.51</v>
      </c>
      <c r="W49" s="184">
        <v>0.32</v>
      </c>
    </row>
    <row r="50" customHeight="1" spans="1:23">
      <c r="A50" s="148" t="s">
        <v>1153</v>
      </c>
      <c r="B50" s="148" t="s">
        <v>1291</v>
      </c>
      <c r="C50" s="148" t="s">
        <v>1161</v>
      </c>
      <c r="D50" s="148" t="s">
        <v>1292</v>
      </c>
      <c r="E50" s="150" t="s">
        <v>1293</v>
      </c>
      <c r="F50" s="149">
        <v>136.63</v>
      </c>
      <c r="G50" s="149">
        <v>2.73</v>
      </c>
      <c r="H50" s="149">
        <v>1.29</v>
      </c>
      <c r="I50" s="149">
        <v>5.67</v>
      </c>
      <c r="J50" s="149">
        <v>0</v>
      </c>
      <c r="K50" s="149">
        <v>5.83</v>
      </c>
      <c r="L50" s="149">
        <v>1.53</v>
      </c>
      <c r="M50" s="149">
        <v>45.06</v>
      </c>
      <c r="N50" s="149">
        <v>0</v>
      </c>
      <c r="O50" s="149">
        <v>0.65</v>
      </c>
      <c r="P50" s="149">
        <v>0</v>
      </c>
      <c r="Q50" s="149">
        <v>0</v>
      </c>
      <c r="R50" s="149">
        <v>10.51</v>
      </c>
      <c r="S50" s="149">
        <v>19.93</v>
      </c>
      <c r="T50" s="183">
        <v>0.6</v>
      </c>
      <c r="U50" s="149">
        <v>0</v>
      </c>
      <c r="V50" s="149">
        <v>42.51</v>
      </c>
      <c r="W50" s="184">
        <v>0.32</v>
      </c>
    </row>
    <row r="51" customHeight="1" spans="1:23">
      <c r="A51" s="148"/>
      <c r="B51" s="148"/>
      <c r="C51" s="148"/>
      <c r="D51" s="148" t="s">
        <v>1295</v>
      </c>
      <c r="E51" s="150" t="s">
        <v>1296</v>
      </c>
      <c r="F51" s="149">
        <v>195.11</v>
      </c>
      <c r="G51" s="149">
        <v>3.8</v>
      </c>
      <c r="H51" s="149">
        <v>1.8</v>
      </c>
      <c r="I51" s="149">
        <v>7.89</v>
      </c>
      <c r="J51" s="149">
        <v>0</v>
      </c>
      <c r="K51" s="149">
        <v>8.11</v>
      </c>
      <c r="L51" s="149">
        <v>2.13</v>
      </c>
      <c r="M51" s="149">
        <v>62.76</v>
      </c>
      <c r="N51" s="149">
        <v>0</v>
      </c>
      <c r="O51" s="149">
        <v>0.9</v>
      </c>
      <c r="P51" s="149">
        <v>0</v>
      </c>
      <c r="Q51" s="149">
        <v>0</v>
      </c>
      <c r="R51" s="149">
        <v>15.83</v>
      </c>
      <c r="S51" s="149">
        <v>31.27</v>
      </c>
      <c r="T51" s="183">
        <v>0.94</v>
      </c>
      <c r="U51" s="149">
        <v>0</v>
      </c>
      <c r="V51" s="149">
        <v>59.22</v>
      </c>
      <c r="W51" s="184">
        <v>0.46</v>
      </c>
    </row>
    <row r="52" customHeight="1" spans="1:23">
      <c r="A52" s="148"/>
      <c r="B52" s="148"/>
      <c r="C52" s="148"/>
      <c r="D52" s="148" t="s">
        <v>1157</v>
      </c>
      <c r="E52" s="150" t="s">
        <v>1297</v>
      </c>
      <c r="F52" s="149">
        <v>195.11</v>
      </c>
      <c r="G52" s="149">
        <v>3.8</v>
      </c>
      <c r="H52" s="149">
        <v>1.8</v>
      </c>
      <c r="I52" s="149">
        <v>7.89</v>
      </c>
      <c r="J52" s="149">
        <v>0</v>
      </c>
      <c r="K52" s="149">
        <v>8.11</v>
      </c>
      <c r="L52" s="149">
        <v>2.13</v>
      </c>
      <c r="M52" s="149">
        <v>62.76</v>
      </c>
      <c r="N52" s="149">
        <v>0</v>
      </c>
      <c r="O52" s="149">
        <v>0.9</v>
      </c>
      <c r="P52" s="149">
        <v>0</v>
      </c>
      <c r="Q52" s="149">
        <v>0</v>
      </c>
      <c r="R52" s="149">
        <v>15.83</v>
      </c>
      <c r="S52" s="149">
        <v>31.27</v>
      </c>
      <c r="T52" s="183">
        <v>0.94</v>
      </c>
      <c r="U52" s="149">
        <v>0</v>
      </c>
      <c r="V52" s="149">
        <v>59.22</v>
      </c>
      <c r="W52" s="184">
        <v>0.46</v>
      </c>
    </row>
    <row r="53" customHeight="1" spans="1:23">
      <c r="A53" s="148"/>
      <c r="B53" s="148"/>
      <c r="C53" s="148"/>
      <c r="D53" s="148" t="s">
        <v>1298</v>
      </c>
      <c r="E53" s="150" t="s">
        <v>1299</v>
      </c>
      <c r="F53" s="149">
        <v>195.11</v>
      </c>
      <c r="G53" s="149">
        <v>3.8</v>
      </c>
      <c r="H53" s="149">
        <v>1.8</v>
      </c>
      <c r="I53" s="149">
        <v>7.89</v>
      </c>
      <c r="J53" s="149">
        <v>0</v>
      </c>
      <c r="K53" s="149">
        <v>8.11</v>
      </c>
      <c r="L53" s="149">
        <v>2.13</v>
      </c>
      <c r="M53" s="149">
        <v>62.76</v>
      </c>
      <c r="N53" s="149">
        <v>0</v>
      </c>
      <c r="O53" s="149">
        <v>0.9</v>
      </c>
      <c r="P53" s="149">
        <v>0</v>
      </c>
      <c r="Q53" s="149">
        <v>0</v>
      </c>
      <c r="R53" s="149">
        <v>15.83</v>
      </c>
      <c r="S53" s="149">
        <v>31.27</v>
      </c>
      <c r="T53" s="183">
        <v>0.94</v>
      </c>
      <c r="U53" s="149">
        <v>0</v>
      </c>
      <c r="V53" s="149">
        <v>59.22</v>
      </c>
      <c r="W53" s="184">
        <v>0.46</v>
      </c>
    </row>
    <row r="54" customHeight="1" spans="1:23">
      <c r="A54" s="148" t="s">
        <v>1153</v>
      </c>
      <c r="B54" s="148" t="s">
        <v>1300</v>
      </c>
      <c r="C54" s="148" t="s">
        <v>1161</v>
      </c>
      <c r="D54" s="148" t="s">
        <v>1301</v>
      </c>
      <c r="E54" s="150" t="s">
        <v>1302</v>
      </c>
      <c r="F54" s="149">
        <v>195.11</v>
      </c>
      <c r="G54" s="149">
        <v>3.8</v>
      </c>
      <c r="H54" s="149">
        <v>1.8</v>
      </c>
      <c r="I54" s="149">
        <v>7.89</v>
      </c>
      <c r="J54" s="149">
        <v>0</v>
      </c>
      <c r="K54" s="149">
        <v>8.11</v>
      </c>
      <c r="L54" s="149">
        <v>2.13</v>
      </c>
      <c r="M54" s="149">
        <v>62.76</v>
      </c>
      <c r="N54" s="149">
        <v>0</v>
      </c>
      <c r="O54" s="149">
        <v>0.9</v>
      </c>
      <c r="P54" s="149">
        <v>0</v>
      </c>
      <c r="Q54" s="149">
        <v>0</v>
      </c>
      <c r="R54" s="149">
        <v>15.83</v>
      </c>
      <c r="S54" s="149">
        <v>31.27</v>
      </c>
      <c r="T54" s="183">
        <v>0.94</v>
      </c>
      <c r="U54" s="149">
        <v>0</v>
      </c>
      <c r="V54" s="149">
        <v>59.22</v>
      </c>
      <c r="W54" s="184">
        <v>0.46</v>
      </c>
    </row>
    <row r="55" customHeight="1" spans="1:23">
      <c r="A55" s="148"/>
      <c r="B55" s="148"/>
      <c r="C55" s="148"/>
      <c r="D55" s="148" t="s">
        <v>1309</v>
      </c>
      <c r="E55" s="150" t="s">
        <v>1310</v>
      </c>
      <c r="F55" s="149">
        <v>77.51</v>
      </c>
      <c r="G55" s="149">
        <v>1.51</v>
      </c>
      <c r="H55" s="149">
        <v>0.71</v>
      </c>
      <c r="I55" s="149">
        <v>3.12</v>
      </c>
      <c r="J55" s="149">
        <v>0</v>
      </c>
      <c r="K55" s="149">
        <v>3.22</v>
      </c>
      <c r="L55" s="149">
        <v>0.84</v>
      </c>
      <c r="M55" s="149">
        <v>24.86</v>
      </c>
      <c r="N55" s="149">
        <v>0</v>
      </c>
      <c r="O55" s="149">
        <v>0.36</v>
      </c>
      <c r="P55" s="149">
        <v>0</v>
      </c>
      <c r="Q55" s="149">
        <v>0</v>
      </c>
      <c r="R55" s="149">
        <v>5.82</v>
      </c>
      <c r="S55" s="149">
        <v>13.04</v>
      </c>
      <c r="T55" s="183">
        <v>0.39</v>
      </c>
      <c r="U55" s="149">
        <v>0</v>
      </c>
      <c r="V55" s="149">
        <v>23.46</v>
      </c>
      <c r="W55" s="184">
        <v>0.18</v>
      </c>
    </row>
    <row r="56" customHeight="1" spans="1:23">
      <c r="A56" s="148"/>
      <c r="B56" s="148"/>
      <c r="C56" s="148"/>
      <c r="D56" s="148" t="s">
        <v>1157</v>
      </c>
      <c r="E56" s="150" t="s">
        <v>1311</v>
      </c>
      <c r="F56" s="149">
        <v>77.51</v>
      </c>
      <c r="G56" s="149">
        <v>1.51</v>
      </c>
      <c r="H56" s="149">
        <v>0.71</v>
      </c>
      <c r="I56" s="149">
        <v>3.12</v>
      </c>
      <c r="J56" s="149">
        <v>0</v>
      </c>
      <c r="K56" s="149">
        <v>3.22</v>
      </c>
      <c r="L56" s="149">
        <v>0.84</v>
      </c>
      <c r="M56" s="149">
        <v>24.86</v>
      </c>
      <c r="N56" s="149">
        <v>0</v>
      </c>
      <c r="O56" s="149">
        <v>0.36</v>
      </c>
      <c r="P56" s="149">
        <v>0</v>
      </c>
      <c r="Q56" s="149">
        <v>0</v>
      </c>
      <c r="R56" s="149">
        <v>5.82</v>
      </c>
      <c r="S56" s="149">
        <v>13.04</v>
      </c>
      <c r="T56" s="183">
        <v>0.39</v>
      </c>
      <c r="U56" s="149">
        <v>0</v>
      </c>
      <c r="V56" s="149">
        <v>23.46</v>
      </c>
      <c r="W56" s="184">
        <v>0.18</v>
      </c>
    </row>
    <row r="57" customHeight="1" spans="1:23">
      <c r="A57" s="148"/>
      <c r="B57" s="148"/>
      <c r="C57" s="148"/>
      <c r="D57" s="148" t="s">
        <v>1312</v>
      </c>
      <c r="E57" s="150" t="s">
        <v>1313</v>
      </c>
      <c r="F57" s="149">
        <v>77.51</v>
      </c>
      <c r="G57" s="149">
        <v>1.51</v>
      </c>
      <c r="H57" s="149">
        <v>0.71</v>
      </c>
      <c r="I57" s="149">
        <v>3.12</v>
      </c>
      <c r="J57" s="149">
        <v>0</v>
      </c>
      <c r="K57" s="149">
        <v>3.22</v>
      </c>
      <c r="L57" s="149">
        <v>0.84</v>
      </c>
      <c r="M57" s="149">
        <v>24.86</v>
      </c>
      <c r="N57" s="149">
        <v>0</v>
      </c>
      <c r="O57" s="149">
        <v>0.36</v>
      </c>
      <c r="P57" s="149">
        <v>0</v>
      </c>
      <c r="Q57" s="149">
        <v>0</v>
      </c>
      <c r="R57" s="149">
        <v>5.82</v>
      </c>
      <c r="S57" s="149">
        <v>13.04</v>
      </c>
      <c r="T57" s="183">
        <v>0.39</v>
      </c>
      <c r="U57" s="149">
        <v>0</v>
      </c>
      <c r="V57" s="149">
        <v>23.46</v>
      </c>
      <c r="W57" s="184">
        <v>0.18</v>
      </c>
    </row>
    <row r="58" customHeight="1" spans="1:23">
      <c r="A58" s="148" t="s">
        <v>1153</v>
      </c>
      <c r="B58" s="148" t="s">
        <v>1314</v>
      </c>
      <c r="C58" s="148" t="s">
        <v>1161</v>
      </c>
      <c r="D58" s="148" t="s">
        <v>1315</v>
      </c>
      <c r="E58" s="150" t="s">
        <v>1316</v>
      </c>
      <c r="F58" s="149">
        <v>77.51</v>
      </c>
      <c r="G58" s="149">
        <v>1.51</v>
      </c>
      <c r="H58" s="149">
        <v>0.71</v>
      </c>
      <c r="I58" s="149">
        <v>3.12</v>
      </c>
      <c r="J58" s="149">
        <v>0</v>
      </c>
      <c r="K58" s="149">
        <v>3.22</v>
      </c>
      <c r="L58" s="149">
        <v>0.84</v>
      </c>
      <c r="M58" s="149">
        <v>24.86</v>
      </c>
      <c r="N58" s="149">
        <v>0</v>
      </c>
      <c r="O58" s="149">
        <v>0.36</v>
      </c>
      <c r="P58" s="149">
        <v>0</v>
      </c>
      <c r="Q58" s="149">
        <v>0</v>
      </c>
      <c r="R58" s="149">
        <v>5.82</v>
      </c>
      <c r="S58" s="149">
        <v>13.04</v>
      </c>
      <c r="T58" s="183">
        <v>0.39</v>
      </c>
      <c r="U58" s="149">
        <v>0</v>
      </c>
      <c r="V58" s="149">
        <v>23.46</v>
      </c>
      <c r="W58" s="184">
        <v>0.18</v>
      </c>
    </row>
    <row r="59" customHeight="1" spans="1:23">
      <c r="A59" s="148"/>
      <c r="B59" s="148"/>
      <c r="C59" s="148"/>
      <c r="D59" s="148" t="s">
        <v>1319</v>
      </c>
      <c r="E59" s="150" t="s">
        <v>1320</v>
      </c>
      <c r="F59" s="149">
        <v>48.39</v>
      </c>
      <c r="G59" s="149">
        <v>1.21</v>
      </c>
      <c r="H59" s="149">
        <v>0.52</v>
      </c>
      <c r="I59" s="149">
        <v>1.87</v>
      </c>
      <c r="J59" s="149">
        <v>0</v>
      </c>
      <c r="K59" s="149">
        <v>3.18</v>
      </c>
      <c r="L59" s="149">
        <v>0.62</v>
      </c>
      <c r="M59" s="149">
        <v>10.06</v>
      </c>
      <c r="N59" s="149">
        <v>0</v>
      </c>
      <c r="O59" s="149">
        <v>0.26</v>
      </c>
      <c r="P59" s="149">
        <v>0</v>
      </c>
      <c r="Q59" s="149">
        <v>0</v>
      </c>
      <c r="R59" s="149">
        <v>4.22</v>
      </c>
      <c r="S59" s="149">
        <v>7.68</v>
      </c>
      <c r="T59" s="183">
        <v>0.23</v>
      </c>
      <c r="U59" s="149">
        <v>0</v>
      </c>
      <c r="V59" s="149">
        <v>18.41</v>
      </c>
      <c r="W59" s="184">
        <v>0.13</v>
      </c>
    </row>
    <row r="60" customHeight="1" spans="1:23">
      <c r="A60" s="148"/>
      <c r="B60" s="148"/>
      <c r="C60" s="148"/>
      <c r="D60" s="148" t="s">
        <v>1157</v>
      </c>
      <c r="E60" s="150" t="s">
        <v>1321</v>
      </c>
      <c r="F60" s="149">
        <v>48.39</v>
      </c>
      <c r="G60" s="149">
        <v>1.21</v>
      </c>
      <c r="H60" s="149">
        <v>0.52</v>
      </c>
      <c r="I60" s="149">
        <v>1.87</v>
      </c>
      <c r="J60" s="149">
        <v>0</v>
      </c>
      <c r="K60" s="149">
        <v>3.18</v>
      </c>
      <c r="L60" s="149">
        <v>0.62</v>
      </c>
      <c r="M60" s="149">
        <v>10.06</v>
      </c>
      <c r="N60" s="149">
        <v>0</v>
      </c>
      <c r="O60" s="149">
        <v>0.26</v>
      </c>
      <c r="P60" s="149">
        <v>0</v>
      </c>
      <c r="Q60" s="149">
        <v>0</v>
      </c>
      <c r="R60" s="149">
        <v>4.22</v>
      </c>
      <c r="S60" s="149">
        <v>7.68</v>
      </c>
      <c r="T60" s="183">
        <v>0.23</v>
      </c>
      <c r="U60" s="149">
        <v>0</v>
      </c>
      <c r="V60" s="149">
        <v>18.41</v>
      </c>
      <c r="W60" s="184">
        <v>0.13</v>
      </c>
    </row>
    <row r="61" customHeight="1" spans="1:23">
      <c r="A61" s="148"/>
      <c r="B61" s="148"/>
      <c r="C61" s="148"/>
      <c r="D61" s="148" t="s">
        <v>1322</v>
      </c>
      <c r="E61" s="150" t="s">
        <v>1323</v>
      </c>
      <c r="F61" s="149">
        <v>48.39</v>
      </c>
      <c r="G61" s="149">
        <v>1.21</v>
      </c>
      <c r="H61" s="149">
        <v>0.52</v>
      </c>
      <c r="I61" s="149">
        <v>1.87</v>
      </c>
      <c r="J61" s="149">
        <v>0</v>
      </c>
      <c r="K61" s="149">
        <v>3.18</v>
      </c>
      <c r="L61" s="149">
        <v>0.62</v>
      </c>
      <c r="M61" s="149">
        <v>10.06</v>
      </c>
      <c r="N61" s="149">
        <v>0</v>
      </c>
      <c r="O61" s="149">
        <v>0.26</v>
      </c>
      <c r="P61" s="149">
        <v>0</v>
      </c>
      <c r="Q61" s="149">
        <v>0</v>
      </c>
      <c r="R61" s="149">
        <v>4.22</v>
      </c>
      <c r="S61" s="149">
        <v>7.68</v>
      </c>
      <c r="T61" s="183">
        <v>0.23</v>
      </c>
      <c r="U61" s="149">
        <v>0</v>
      </c>
      <c r="V61" s="149">
        <v>18.41</v>
      </c>
      <c r="W61" s="184">
        <v>0.13</v>
      </c>
    </row>
    <row r="62" customHeight="1" spans="1:23">
      <c r="A62" s="148" t="s">
        <v>1153</v>
      </c>
      <c r="B62" s="148" t="s">
        <v>1324</v>
      </c>
      <c r="C62" s="148" t="s">
        <v>1161</v>
      </c>
      <c r="D62" s="148" t="s">
        <v>1325</v>
      </c>
      <c r="E62" s="150" t="s">
        <v>1326</v>
      </c>
      <c r="F62" s="149">
        <v>48.39</v>
      </c>
      <c r="G62" s="149">
        <v>1.21</v>
      </c>
      <c r="H62" s="149">
        <v>0.52</v>
      </c>
      <c r="I62" s="149">
        <v>1.87</v>
      </c>
      <c r="J62" s="149">
        <v>0</v>
      </c>
      <c r="K62" s="149">
        <v>3.18</v>
      </c>
      <c r="L62" s="149">
        <v>0.62</v>
      </c>
      <c r="M62" s="149">
        <v>10.06</v>
      </c>
      <c r="N62" s="149">
        <v>0</v>
      </c>
      <c r="O62" s="149">
        <v>0.26</v>
      </c>
      <c r="P62" s="149">
        <v>0</v>
      </c>
      <c r="Q62" s="149">
        <v>0</v>
      </c>
      <c r="R62" s="149">
        <v>4.22</v>
      </c>
      <c r="S62" s="149">
        <v>7.68</v>
      </c>
      <c r="T62" s="183">
        <v>0.23</v>
      </c>
      <c r="U62" s="149">
        <v>0</v>
      </c>
      <c r="V62" s="149">
        <v>18.41</v>
      </c>
      <c r="W62" s="184">
        <v>0.13</v>
      </c>
    </row>
    <row r="63" customHeight="1" spans="1:23">
      <c r="A63" s="148"/>
      <c r="B63" s="148"/>
      <c r="C63" s="148"/>
      <c r="D63" s="148" t="s">
        <v>1329</v>
      </c>
      <c r="E63" s="150" t="s">
        <v>1330</v>
      </c>
      <c r="F63" s="149">
        <v>3.9</v>
      </c>
      <c r="G63" s="149">
        <v>0.03</v>
      </c>
      <c r="H63" s="149">
        <v>0.02</v>
      </c>
      <c r="I63" s="149">
        <v>0.07</v>
      </c>
      <c r="J63" s="149">
        <v>0</v>
      </c>
      <c r="K63" s="149">
        <v>0.07</v>
      </c>
      <c r="L63" s="149">
        <v>0.02</v>
      </c>
      <c r="M63" s="149">
        <v>0.56</v>
      </c>
      <c r="N63" s="149">
        <v>0</v>
      </c>
      <c r="O63" s="149">
        <v>0.01</v>
      </c>
      <c r="P63" s="149">
        <v>0</v>
      </c>
      <c r="Q63" s="149">
        <v>0</v>
      </c>
      <c r="R63" s="149">
        <v>0.13</v>
      </c>
      <c r="S63" s="149">
        <v>0.45</v>
      </c>
      <c r="T63" s="183">
        <v>0.01</v>
      </c>
      <c r="U63" s="149">
        <v>2</v>
      </c>
      <c r="V63" s="149">
        <v>0.53</v>
      </c>
      <c r="W63" s="184">
        <v>0</v>
      </c>
    </row>
    <row r="64" customHeight="1" spans="1:23">
      <c r="A64" s="148"/>
      <c r="B64" s="148"/>
      <c r="C64" s="148"/>
      <c r="D64" s="148" t="s">
        <v>1157</v>
      </c>
      <c r="E64" s="150" t="s">
        <v>1331</v>
      </c>
      <c r="F64" s="149">
        <v>3.9</v>
      </c>
      <c r="G64" s="149">
        <v>0.03</v>
      </c>
      <c r="H64" s="149">
        <v>0.02</v>
      </c>
      <c r="I64" s="149">
        <v>0.07</v>
      </c>
      <c r="J64" s="149">
        <v>0</v>
      </c>
      <c r="K64" s="149">
        <v>0.07</v>
      </c>
      <c r="L64" s="149">
        <v>0.02</v>
      </c>
      <c r="M64" s="149">
        <v>0.56</v>
      </c>
      <c r="N64" s="149">
        <v>0</v>
      </c>
      <c r="O64" s="149">
        <v>0.01</v>
      </c>
      <c r="P64" s="149">
        <v>0</v>
      </c>
      <c r="Q64" s="149">
        <v>0</v>
      </c>
      <c r="R64" s="149">
        <v>0.13</v>
      </c>
      <c r="S64" s="149">
        <v>0.45</v>
      </c>
      <c r="T64" s="183">
        <v>0.01</v>
      </c>
      <c r="U64" s="149">
        <v>2</v>
      </c>
      <c r="V64" s="149">
        <v>0.53</v>
      </c>
      <c r="W64" s="184">
        <v>0</v>
      </c>
    </row>
    <row r="65" customHeight="1" spans="1:23">
      <c r="A65" s="148"/>
      <c r="B65" s="148"/>
      <c r="C65" s="148"/>
      <c r="D65" s="148" t="s">
        <v>1332</v>
      </c>
      <c r="E65" s="150" t="s">
        <v>1333</v>
      </c>
      <c r="F65" s="149">
        <v>3.9</v>
      </c>
      <c r="G65" s="149">
        <v>0.03</v>
      </c>
      <c r="H65" s="149">
        <v>0.02</v>
      </c>
      <c r="I65" s="149">
        <v>0.07</v>
      </c>
      <c r="J65" s="149">
        <v>0</v>
      </c>
      <c r="K65" s="149">
        <v>0.07</v>
      </c>
      <c r="L65" s="149">
        <v>0.02</v>
      </c>
      <c r="M65" s="149">
        <v>0.56</v>
      </c>
      <c r="N65" s="149">
        <v>0</v>
      </c>
      <c r="O65" s="149">
        <v>0.01</v>
      </c>
      <c r="P65" s="149">
        <v>0</v>
      </c>
      <c r="Q65" s="149">
        <v>0</v>
      </c>
      <c r="R65" s="149">
        <v>0.13</v>
      </c>
      <c r="S65" s="149">
        <v>0.45</v>
      </c>
      <c r="T65" s="183">
        <v>0.01</v>
      </c>
      <c r="U65" s="149">
        <v>2</v>
      </c>
      <c r="V65" s="149">
        <v>0.53</v>
      </c>
      <c r="W65" s="184">
        <v>0</v>
      </c>
    </row>
    <row r="66" customHeight="1" spans="1:23">
      <c r="A66" s="148" t="s">
        <v>1153</v>
      </c>
      <c r="B66" s="148" t="s">
        <v>1334</v>
      </c>
      <c r="C66" s="148" t="s">
        <v>1161</v>
      </c>
      <c r="D66" s="148" t="s">
        <v>1335</v>
      </c>
      <c r="E66" s="150" t="s">
        <v>1336</v>
      </c>
      <c r="F66" s="149">
        <v>3.9</v>
      </c>
      <c r="G66" s="149">
        <v>0.03</v>
      </c>
      <c r="H66" s="149">
        <v>0.02</v>
      </c>
      <c r="I66" s="149">
        <v>0.07</v>
      </c>
      <c r="J66" s="149">
        <v>0</v>
      </c>
      <c r="K66" s="149">
        <v>0.07</v>
      </c>
      <c r="L66" s="149">
        <v>0.02</v>
      </c>
      <c r="M66" s="149">
        <v>0.56</v>
      </c>
      <c r="N66" s="149">
        <v>0</v>
      </c>
      <c r="O66" s="149">
        <v>0.01</v>
      </c>
      <c r="P66" s="149">
        <v>0</v>
      </c>
      <c r="Q66" s="149">
        <v>0</v>
      </c>
      <c r="R66" s="149">
        <v>0.13</v>
      </c>
      <c r="S66" s="149">
        <v>0.45</v>
      </c>
      <c r="T66" s="183">
        <v>0.01</v>
      </c>
      <c r="U66" s="149">
        <v>2</v>
      </c>
      <c r="V66" s="149">
        <v>0.53</v>
      </c>
      <c r="W66" s="184">
        <v>0</v>
      </c>
    </row>
    <row r="67" customHeight="1" spans="1:23">
      <c r="A67" s="148"/>
      <c r="B67" s="148"/>
      <c r="C67" s="148"/>
      <c r="D67" s="148" t="s">
        <v>1338</v>
      </c>
      <c r="E67" s="150" t="s">
        <v>1339</v>
      </c>
      <c r="F67" s="149">
        <v>22.25</v>
      </c>
      <c r="G67" s="149">
        <v>0.41</v>
      </c>
      <c r="H67" s="149">
        <v>0.2</v>
      </c>
      <c r="I67" s="149">
        <v>0.86</v>
      </c>
      <c r="J67" s="149">
        <v>0</v>
      </c>
      <c r="K67" s="149">
        <v>0.88</v>
      </c>
      <c r="L67" s="149">
        <v>0.23</v>
      </c>
      <c r="M67" s="149">
        <v>6.81</v>
      </c>
      <c r="N67" s="149">
        <v>0</v>
      </c>
      <c r="O67" s="149">
        <v>0.1</v>
      </c>
      <c r="P67" s="149">
        <v>0</v>
      </c>
      <c r="Q67" s="149">
        <v>0</v>
      </c>
      <c r="R67" s="149">
        <v>1.68</v>
      </c>
      <c r="S67" s="149">
        <v>4.48</v>
      </c>
      <c r="T67" s="183">
        <v>0.13</v>
      </c>
      <c r="U67" s="149">
        <v>0</v>
      </c>
      <c r="V67" s="149">
        <v>6.42</v>
      </c>
      <c r="W67" s="184">
        <v>0.05</v>
      </c>
    </row>
    <row r="68" customHeight="1" spans="1:23">
      <c r="A68" s="148"/>
      <c r="B68" s="148"/>
      <c r="C68" s="148"/>
      <c r="D68" s="148" t="s">
        <v>1157</v>
      </c>
      <c r="E68" s="150" t="s">
        <v>1340</v>
      </c>
      <c r="F68" s="149">
        <v>22.25</v>
      </c>
      <c r="G68" s="149">
        <v>0.41</v>
      </c>
      <c r="H68" s="149">
        <v>0.2</v>
      </c>
      <c r="I68" s="149">
        <v>0.86</v>
      </c>
      <c r="J68" s="149">
        <v>0</v>
      </c>
      <c r="K68" s="149">
        <v>0.88</v>
      </c>
      <c r="L68" s="149">
        <v>0.23</v>
      </c>
      <c r="M68" s="149">
        <v>6.81</v>
      </c>
      <c r="N68" s="149">
        <v>0</v>
      </c>
      <c r="O68" s="149">
        <v>0.1</v>
      </c>
      <c r="P68" s="149">
        <v>0</v>
      </c>
      <c r="Q68" s="149">
        <v>0</v>
      </c>
      <c r="R68" s="149">
        <v>1.68</v>
      </c>
      <c r="S68" s="149">
        <v>4.48</v>
      </c>
      <c r="T68" s="183">
        <v>0.13</v>
      </c>
      <c r="U68" s="149">
        <v>0</v>
      </c>
      <c r="V68" s="149">
        <v>6.42</v>
      </c>
      <c r="W68" s="184">
        <v>0.05</v>
      </c>
    </row>
    <row r="69" customHeight="1" spans="1:23">
      <c r="A69" s="148"/>
      <c r="B69" s="148"/>
      <c r="C69" s="148"/>
      <c r="D69" s="148" t="s">
        <v>1341</v>
      </c>
      <c r="E69" s="150" t="s">
        <v>1342</v>
      </c>
      <c r="F69" s="149">
        <v>22.25</v>
      </c>
      <c r="G69" s="149">
        <v>0.41</v>
      </c>
      <c r="H69" s="149">
        <v>0.2</v>
      </c>
      <c r="I69" s="149">
        <v>0.86</v>
      </c>
      <c r="J69" s="149">
        <v>0</v>
      </c>
      <c r="K69" s="149">
        <v>0.88</v>
      </c>
      <c r="L69" s="149">
        <v>0.23</v>
      </c>
      <c r="M69" s="149">
        <v>6.81</v>
      </c>
      <c r="N69" s="149">
        <v>0</v>
      </c>
      <c r="O69" s="149">
        <v>0.1</v>
      </c>
      <c r="P69" s="149">
        <v>0</v>
      </c>
      <c r="Q69" s="149">
        <v>0</v>
      </c>
      <c r="R69" s="149">
        <v>1.68</v>
      </c>
      <c r="S69" s="149">
        <v>4.48</v>
      </c>
      <c r="T69" s="183">
        <v>0.13</v>
      </c>
      <c r="U69" s="149">
        <v>0</v>
      </c>
      <c r="V69" s="149">
        <v>6.42</v>
      </c>
      <c r="W69" s="184">
        <v>0.05</v>
      </c>
    </row>
    <row r="70" customHeight="1" spans="1:23">
      <c r="A70" s="148" t="s">
        <v>1153</v>
      </c>
      <c r="B70" s="148" t="s">
        <v>1343</v>
      </c>
      <c r="C70" s="148" t="s">
        <v>1161</v>
      </c>
      <c r="D70" s="148" t="s">
        <v>1344</v>
      </c>
      <c r="E70" s="150" t="s">
        <v>1345</v>
      </c>
      <c r="F70" s="149">
        <v>22.25</v>
      </c>
      <c r="G70" s="149">
        <v>0.41</v>
      </c>
      <c r="H70" s="149">
        <v>0.2</v>
      </c>
      <c r="I70" s="149">
        <v>0.86</v>
      </c>
      <c r="J70" s="149">
        <v>0</v>
      </c>
      <c r="K70" s="149">
        <v>0.88</v>
      </c>
      <c r="L70" s="149">
        <v>0.23</v>
      </c>
      <c r="M70" s="149">
        <v>6.81</v>
      </c>
      <c r="N70" s="149">
        <v>0</v>
      </c>
      <c r="O70" s="149">
        <v>0.1</v>
      </c>
      <c r="P70" s="149">
        <v>0</v>
      </c>
      <c r="Q70" s="149">
        <v>0</v>
      </c>
      <c r="R70" s="149">
        <v>1.68</v>
      </c>
      <c r="S70" s="149">
        <v>4.48</v>
      </c>
      <c r="T70" s="183">
        <v>0.13</v>
      </c>
      <c r="U70" s="149">
        <v>0</v>
      </c>
      <c r="V70" s="149">
        <v>6.42</v>
      </c>
      <c r="W70" s="184">
        <v>0.05</v>
      </c>
    </row>
    <row r="71" customHeight="1" spans="1:23">
      <c r="A71" s="148"/>
      <c r="B71" s="148"/>
      <c r="C71" s="148"/>
      <c r="D71" s="148" t="s">
        <v>1348</v>
      </c>
      <c r="E71" s="150" t="s">
        <v>1349</v>
      </c>
      <c r="F71" s="149">
        <v>81.19</v>
      </c>
      <c r="G71" s="149">
        <v>1.52</v>
      </c>
      <c r="H71" s="149">
        <v>0.73</v>
      </c>
      <c r="I71" s="149">
        <v>3.15</v>
      </c>
      <c r="J71" s="149">
        <v>0</v>
      </c>
      <c r="K71" s="149">
        <v>3.26</v>
      </c>
      <c r="L71" s="149">
        <v>0.85</v>
      </c>
      <c r="M71" s="149">
        <v>25.11</v>
      </c>
      <c r="N71" s="149">
        <v>0</v>
      </c>
      <c r="O71" s="149">
        <v>0.36</v>
      </c>
      <c r="P71" s="149">
        <v>0</v>
      </c>
      <c r="Q71" s="149">
        <v>0</v>
      </c>
      <c r="R71" s="149">
        <v>5.95</v>
      </c>
      <c r="S71" s="149">
        <v>15.93</v>
      </c>
      <c r="T71" s="183">
        <v>0.48</v>
      </c>
      <c r="U71" s="149">
        <v>0</v>
      </c>
      <c r="V71" s="149">
        <v>23.68</v>
      </c>
      <c r="W71" s="184">
        <v>0.17</v>
      </c>
    </row>
    <row r="72" customHeight="1" spans="1:23">
      <c r="A72" s="148"/>
      <c r="B72" s="148"/>
      <c r="C72" s="148"/>
      <c r="D72" s="148" t="s">
        <v>1157</v>
      </c>
      <c r="E72" s="150" t="s">
        <v>1350</v>
      </c>
      <c r="F72" s="149">
        <v>81.19</v>
      </c>
      <c r="G72" s="149">
        <v>1.52</v>
      </c>
      <c r="H72" s="149">
        <v>0.73</v>
      </c>
      <c r="I72" s="149">
        <v>3.15</v>
      </c>
      <c r="J72" s="149">
        <v>0</v>
      </c>
      <c r="K72" s="149">
        <v>3.26</v>
      </c>
      <c r="L72" s="149">
        <v>0.85</v>
      </c>
      <c r="M72" s="149">
        <v>25.11</v>
      </c>
      <c r="N72" s="149">
        <v>0</v>
      </c>
      <c r="O72" s="149">
        <v>0.36</v>
      </c>
      <c r="P72" s="149">
        <v>0</v>
      </c>
      <c r="Q72" s="149">
        <v>0</v>
      </c>
      <c r="R72" s="149">
        <v>5.95</v>
      </c>
      <c r="S72" s="149">
        <v>15.93</v>
      </c>
      <c r="T72" s="183">
        <v>0.48</v>
      </c>
      <c r="U72" s="149">
        <v>0</v>
      </c>
      <c r="V72" s="149">
        <v>23.68</v>
      </c>
      <c r="W72" s="184">
        <v>0.17</v>
      </c>
    </row>
    <row r="73" customHeight="1" spans="1:23">
      <c r="A73" s="148"/>
      <c r="B73" s="148"/>
      <c r="C73" s="148"/>
      <c r="D73" s="148" t="s">
        <v>1351</v>
      </c>
      <c r="E73" s="150" t="s">
        <v>1352</v>
      </c>
      <c r="F73" s="149">
        <v>29.01</v>
      </c>
      <c r="G73" s="149">
        <v>0.54</v>
      </c>
      <c r="H73" s="149">
        <v>0.26</v>
      </c>
      <c r="I73" s="149">
        <v>1.12</v>
      </c>
      <c r="J73" s="149">
        <v>0</v>
      </c>
      <c r="K73" s="149">
        <v>1.16</v>
      </c>
      <c r="L73" s="149">
        <v>0.3</v>
      </c>
      <c r="M73" s="149">
        <v>8.93</v>
      </c>
      <c r="N73" s="149">
        <v>0</v>
      </c>
      <c r="O73" s="149">
        <v>0.13</v>
      </c>
      <c r="P73" s="149">
        <v>0</v>
      </c>
      <c r="Q73" s="149">
        <v>0</v>
      </c>
      <c r="R73" s="149">
        <v>2.07</v>
      </c>
      <c r="S73" s="149">
        <v>5.84</v>
      </c>
      <c r="T73" s="183">
        <v>0.18</v>
      </c>
      <c r="U73" s="149">
        <v>0</v>
      </c>
      <c r="V73" s="149">
        <v>8.42</v>
      </c>
      <c r="W73" s="184">
        <v>0.06</v>
      </c>
    </row>
    <row r="74" customHeight="1" spans="1:23">
      <c r="A74" s="148" t="s">
        <v>1153</v>
      </c>
      <c r="B74" s="148" t="s">
        <v>1353</v>
      </c>
      <c r="C74" s="148" t="s">
        <v>1161</v>
      </c>
      <c r="D74" s="148" t="s">
        <v>1354</v>
      </c>
      <c r="E74" s="150" t="s">
        <v>1355</v>
      </c>
      <c r="F74" s="149">
        <v>29.01</v>
      </c>
      <c r="G74" s="149">
        <v>0.54</v>
      </c>
      <c r="H74" s="149">
        <v>0.26</v>
      </c>
      <c r="I74" s="149">
        <v>1.12</v>
      </c>
      <c r="J74" s="149">
        <v>0</v>
      </c>
      <c r="K74" s="149">
        <v>1.16</v>
      </c>
      <c r="L74" s="149">
        <v>0.3</v>
      </c>
      <c r="M74" s="149">
        <v>8.93</v>
      </c>
      <c r="N74" s="149">
        <v>0</v>
      </c>
      <c r="O74" s="149">
        <v>0.13</v>
      </c>
      <c r="P74" s="149">
        <v>0</v>
      </c>
      <c r="Q74" s="149">
        <v>0</v>
      </c>
      <c r="R74" s="149">
        <v>2.07</v>
      </c>
      <c r="S74" s="149">
        <v>5.84</v>
      </c>
      <c r="T74" s="183">
        <v>0.18</v>
      </c>
      <c r="U74" s="149">
        <v>0</v>
      </c>
      <c r="V74" s="149">
        <v>8.42</v>
      </c>
      <c r="W74" s="184">
        <v>0.06</v>
      </c>
    </row>
    <row r="75" customHeight="1" spans="1:23">
      <c r="A75" s="148"/>
      <c r="B75" s="148"/>
      <c r="C75" s="148"/>
      <c r="D75" s="148" t="s">
        <v>1164</v>
      </c>
      <c r="E75" s="150" t="s">
        <v>1165</v>
      </c>
      <c r="F75" s="149">
        <v>22.93</v>
      </c>
      <c r="G75" s="149">
        <v>0.44</v>
      </c>
      <c r="H75" s="149">
        <v>0.21</v>
      </c>
      <c r="I75" s="149">
        <v>0.91</v>
      </c>
      <c r="J75" s="149">
        <v>0</v>
      </c>
      <c r="K75" s="149">
        <v>0.94</v>
      </c>
      <c r="L75" s="149">
        <v>0.25</v>
      </c>
      <c r="M75" s="149">
        <v>7.25</v>
      </c>
      <c r="N75" s="149">
        <v>0</v>
      </c>
      <c r="O75" s="149">
        <v>0.1</v>
      </c>
      <c r="P75" s="149">
        <v>0</v>
      </c>
      <c r="Q75" s="149">
        <v>0</v>
      </c>
      <c r="R75" s="149">
        <v>1.68</v>
      </c>
      <c r="S75" s="149">
        <v>4.14</v>
      </c>
      <c r="T75" s="183">
        <v>0.12</v>
      </c>
      <c r="U75" s="149">
        <v>0</v>
      </c>
      <c r="V75" s="149">
        <v>6.84</v>
      </c>
      <c r="W75" s="184">
        <v>0.05</v>
      </c>
    </row>
    <row r="76" customHeight="1" spans="1:23">
      <c r="A76" s="148" t="s">
        <v>1153</v>
      </c>
      <c r="B76" s="148" t="s">
        <v>1353</v>
      </c>
      <c r="C76" s="148" t="s">
        <v>1161</v>
      </c>
      <c r="D76" s="148" t="s">
        <v>1166</v>
      </c>
      <c r="E76" s="150" t="s">
        <v>1167</v>
      </c>
      <c r="F76" s="149">
        <v>22.93</v>
      </c>
      <c r="G76" s="149">
        <v>0.44</v>
      </c>
      <c r="H76" s="149">
        <v>0.21</v>
      </c>
      <c r="I76" s="149">
        <v>0.91</v>
      </c>
      <c r="J76" s="149">
        <v>0</v>
      </c>
      <c r="K76" s="149">
        <v>0.94</v>
      </c>
      <c r="L76" s="149">
        <v>0.25</v>
      </c>
      <c r="M76" s="149">
        <v>7.25</v>
      </c>
      <c r="N76" s="149">
        <v>0</v>
      </c>
      <c r="O76" s="149">
        <v>0.1</v>
      </c>
      <c r="P76" s="149">
        <v>0</v>
      </c>
      <c r="Q76" s="149">
        <v>0</v>
      </c>
      <c r="R76" s="149">
        <v>1.68</v>
      </c>
      <c r="S76" s="149">
        <v>4.14</v>
      </c>
      <c r="T76" s="183">
        <v>0.12</v>
      </c>
      <c r="U76" s="149">
        <v>0</v>
      </c>
      <c r="V76" s="149">
        <v>6.84</v>
      </c>
      <c r="W76" s="184">
        <v>0.05</v>
      </c>
    </row>
    <row r="77" customHeight="1" spans="1:23">
      <c r="A77" s="148"/>
      <c r="B77" s="148"/>
      <c r="C77" s="148"/>
      <c r="D77" s="148" t="s">
        <v>1356</v>
      </c>
      <c r="E77" s="150" t="s">
        <v>1357</v>
      </c>
      <c r="F77" s="149">
        <v>29.25</v>
      </c>
      <c r="G77" s="149">
        <v>0.54</v>
      </c>
      <c r="H77" s="149">
        <v>0.26</v>
      </c>
      <c r="I77" s="149">
        <v>1.12</v>
      </c>
      <c r="J77" s="149">
        <v>0</v>
      </c>
      <c r="K77" s="149">
        <v>1.16</v>
      </c>
      <c r="L77" s="149">
        <v>0.3</v>
      </c>
      <c r="M77" s="149">
        <v>8.93</v>
      </c>
      <c r="N77" s="149">
        <v>0</v>
      </c>
      <c r="O77" s="149">
        <v>0.13</v>
      </c>
      <c r="P77" s="149">
        <v>0</v>
      </c>
      <c r="Q77" s="149">
        <v>0</v>
      </c>
      <c r="R77" s="149">
        <v>2.2</v>
      </c>
      <c r="S77" s="149">
        <v>5.95</v>
      </c>
      <c r="T77" s="183">
        <v>0.18</v>
      </c>
      <c r="U77" s="149">
        <v>0</v>
      </c>
      <c r="V77" s="149">
        <v>8.42</v>
      </c>
      <c r="W77" s="184">
        <v>0.06</v>
      </c>
    </row>
    <row r="78" customHeight="1" spans="1:23">
      <c r="A78" s="148" t="s">
        <v>1153</v>
      </c>
      <c r="B78" s="148" t="s">
        <v>1353</v>
      </c>
      <c r="C78" s="148" t="s">
        <v>1161</v>
      </c>
      <c r="D78" s="148" t="s">
        <v>1358</v>
      </c>
      <c r="E78" s="150" t="s">
        <v>1359</v>
      </c>
      <c r="F78" s="149">
        <v>29.25</v>
      </c>
      <c r="G78" s="149">
        <v>0.54</v>
      </c>
      <c r="H78" s="149">
        <v>0.26</v>
      </c>
      <c r="I78" s="149">
        <v>1.12</v>
      </c>
      <c r="J78" s="149">
        <v>0</v>
      </c>
      <c r="K78" s="149">
        <v>1.16</v>
      </c>
      <c r="L78" s="149">
        <v>0.3</v>
      </c>
      <c r="M78" s="149">
        <v>8.93</v>
      </c>
      <c r="N78" s="149">
        <v>0</v>
      </c>
      <c r="O78" s="149">
        <v>0.13</v>
      </c>
      <c r="P78" s="149">
        <v>0</v>
      </c>
      <c r="Q78" s="149">
        <v>0</v>
      </c>
      <c r="R78" s="149">
        <v>2.2</v>
      </c>
      <c r="S78" s="149">
        <v>5.95</v>
      </c>
      <c r="T78" s="183">
        <v>0.18</v>
      </c>
      <c r="U78" s="149">
        <v>0</v>
      </c>
      <c r="V78" s="149">
        <v>8.42</v>
      </c>
      <c r="W78" s="184">
        <v>0.06</v>
      </c>
    </row>
    <row r="79" customHeight="1" spans="1:23">
      <c r="A79" s="148"/>
      <c r="B79" s="148"/>
      <c r="C79" s="148"/>
      <c r="D79" s="148" t="s">
        <v>1363</v>
      </c>
      <c r="E79" s="150" t="s">
        <v>1364</v>
      </c>
      <c r="F79" s="149">
        <v>249.33</v>
      </c>
      <c r="G79" s="149">
        <v>5.3</v>
      </c>
      <c r="H79" s="149">
        <v>3.96</v>
      </c>
      <c r="I79" s="149">
        <v>10.55</v>
      </c>
      <c r="J79" s="149">
        <v>0</v>
      </c>
      <c r="K79" s="149">
        <v>9.13</v>
      </c>
      <c r="L79" s="149">
        <v>2.32</v>
      </c>
      <c r="M79" s="149">
        <v>86.45</v>
      </c>
      <c r="N79" s="149">
        <v>0</v>
      </c>
      <c r="O79" s="149">
        <v>2.71</v>
      </c>
      <c r="P79" s="149">
        <v>3.28</v>
      </c>
      <c r="Q79" s="149">
        <v>0.52</v>
      </c>
      <c r="R79" s="149">
        <v>15.15</v>
      </c>
      <c r="S79" s="149">
        <v>39.57</v>
      </c>
      <c r="T79" s="183">
        <v>1.18</v>
      </c>
      <c r="U79" s="149">
        <v>0</v>
      </c>
      <c r="V79" s="149">
        <v>68.51</v>
      </c>
      <c r="W79" s="184">
        <v>0.7</v>
      </c>
    </row>
    <row r="80" customHeight="1" spans="1:23">
      <c r="A80" s="148"/>
      <c r="B80" s="148"/>
      <c r="C80" s="148"/>
      <c r="D80" s="148" t="s">
        <v>1157</v>
      </c>
      <c r="E80" s="150" t="s">
        <v>1365</v>
      </c>
      <c r="F80" s="149">
        <v>184.15</v>
      </c>
      <c r="G80" s="149">
        <v>3.66</v>
      </c>
      <c r="H80" s="149">
        <v>1.73</v>
      </c>
      <c r="I80" s="149">
        <v>7.6</v>
      </c>
      <c r="J80" s="149">
        <v>0</v>
      </c>
      <c r="K80" s="149">
        <v>7.82</v>
      </c>
      <c r="L80" s="149">
        <v>2.06</v>
      </c>
      <c r="M80" s="149">
        <v>60.46</v>
      </c>
      <c r="N80" s="149">
        <v>0</v>
      </c>
      <c r="O80" s="149">
        <v>0.87</v>
      </c>
      <c r="P80" s="149">
        <v>0</v>
      </c>
      <c r="Q80" s="149">
        <v>0</v>
      </c>
      <c r="R80" s="149">
        <v>14.59</v>
      </c>
      <c r="S80" s="149">
        <v>27.07</v>
      </c>
      <c r="T80" s="183">
        <v>0.81</v>
      </c>
      <c r="U80" s="149">
        <v>0</v>
      </c>
      <c r="V80" s="149">
        <v>57.04</v>
      </c>
      <c r="W80" s="184">
        <v>0.44</v>
      </c>
    </row>
    <row r="81" customHeight="1" spans="1:23">
      <c r="A81" s="148"/>
      <c r="B81" s="148"/>
      <c r="C81" s="148"/>
      <c r="D81" s="148" t="s">
        <v>1332</v>
      </c>
      <c r="E81" s="150" t="s">
        <v>1333</v>
      </c>
      <c r="F81" s="149">
        <v>184.15</v>
      </c>
      <c r="G81" s="149">
        <v>3.66</v>
      </c>
      <c r="H81" s="149">
        <v>1.73</v>
      </c>
      <c r="I81" s="149">
        <v>7.6</v>
      </c>
      <c r="J81" s="149">
        <v>0</v>
      </c>
      <c r="K81" s="149">
        <v>7.82</v>
      </c>
      <c r="L81" s="149">
        <v>2.06</v>
      </c>
      <c r="M81" s="149">
        <v>60.46</v>
      </c>
      <c r="N81" s="149">
        <v>0</v>
      </c>
      <c r="O81" s="149">
        <v>0.87</v>
      </c>
      <c r="P81" s="149">
        <v>0</v>
      </c>
      <c r="Q81" s="149">
        <v>0</v>
      </c>
      <c r="R81" s="149">
        <v>14.59</v>
      </c>
      <c r="S81" s="149">
        <v>27.07</v>
      </c>
      <c r="T81" s="183">
        <v>0.81</v>
      </c>
      <c r="U81" s="149">
        <v>0</v>
      </c>
      <c r="V81" s="149">
        <v>57.04</v>
      </c>
      <c r="W81" s="184">
        <v>0.44</v>
      </c>
    </row>
    <row r="82" customHeight="1" spans="1:23">
      <c r="A82" s="148" t="s">
        <v>1153</v>
      </c>
      <c r="B82" s="148" t="s">
        <v>1366</v>
      </c>
      <c r="C82" s="148" t="s">
        <v>1161</v>
      </c>
      <c r="D82" s="148" t="s">
        <v>1367</v>
      </c>
      <c r="E82" s="150" t="s">
        <v>1368</v>
      </c>
      <c r="F82" s="149">
        <v>184.15</v>
      </c>
      <c r="G82" s="149">
        <v>3.66</v>
      </c>
      <c r="H82" s="149">
        <v>1.73</v>
      </c>
      <c r="I82" s="149">
        <v>7.6</v>
      </c>
      <c r="J82" s="149">
        <v>0</v>
      </c>
      <c r="K82" s="149">
        <v>7.82</v>
      </c>
      <c r="L82" s="149">
        <v>2.06</v>
      </c>
      <c r="M82" s="149">
        <v>60.46</v>
      </c>
      <c r="N82" s="149">
        <v>0</v>
      </c>
      <c r="O82" s="149">
        <v>0.87</v>
      </c>
      <c r="P82" s="149">
        <v>0</v>
      </c>
      <c r="Q82" s="149">
        <v>0</v>
      </c>
      <c r="R82" s="149">
        <v>14.59</v>
      </c>
      <c r="S82" s="149">
        <v>27.07</v>
      </c>
      <c r="T82" s="183">
        <v>0.81</v>
      </c>
      <c r="U82" s="149">
        <v>0</v>
      </c>
      <c r="V82" s="149">
        <v>57.04</v>
      </c>
      <c r="W82" s="184">
        <v>0.44</v>
      </c>
    </row>
    <row r="83" customHeight="1" spans="1:23">
      <c r="A83" s="148"/>
      <c r="B83" s="148"/>
      <c r="C83" s="148"/>
      <c r="D83" s="148" t="s">
        <v>1183</v>
      </c>
      <c r="E83" s="150" t="s">
        <v>1373</v>
      </c>
      <c r="F83" s="149">
        <v>65.18</v>
      </c>
      <c r="G83" s="149">
        <v>1.64</v>
      </c>
      <c r="H83" s="149">
        <v>2.23</v>
      </c>
      <c r="I83" s="149">
        <v>2.95</v>
      </c>
      <c r="J83" s="149">
        <v>0</v>
      </c>
      <c r="K83" s="149">
        <v>1.31</v>
      </c>
      <c r="L83" s="149">
        <v>0.26</v>
      </c>
      <c r="M83" s="149">
        <v>25.99</v>
      </c>
      <c r="N83" s="149">
        <v>0</v>
      </c>
      <c r="O83" s="149">
        <v>1.84</v>
      </c>
      <c r="P83" s="149">
        <v>3.28</v>
      </c>
      <c r="Q83" s="149">
        <v>0.52</v>
      </c>
      <c r="R83" s="149">
        <v>0.56</v>
      </c>
      <c r="S83" s="149">
        <v>12.5</v>
      </c>
      <c r="T83" s="183">
        <v>0.37</v>
      </c>
      <c r="U83" s="149">
        <v>0</v>
      </c>
      <c r="V83" s="149">
        <v>11.47</v>
      </c>
      <c r="W83" s="184">
        <v>0.26</v>
      </c>
    </row>
    <row r="84" customHeight="1" spans="1:23">
      <c r="A84" s="148"/>
      <c r="B84" s="148"/>
      <c r="C84" s="148"/>
      <c r="D84" s="148" t="s">
        <v>1374</v>
      </c>
      <c r="E84" s="150" t="s">
        <v>1375</v>
      </c>
      <c r="F84" s="149">
        <v>65.18</v>
      </c>
      <c r="G84" s="149">
        <v>1.64</v>
      </c>
      <c r="H84" s="149">
        <v>2.23</v>
      </c>
      <c r="I84" s="149">
        <v>2.95</v>
      </c>
      <c r="J84" s="149">
        <v>0</v>
      </c>
      <c r="K84" s="149">
        <v>1.31</v>
      </c>
      <c r="L84" s="149">
        <v>0.26</v>
      </c>
      <c r="M84" s="149">
        <v>25.99</v>
      </c>
      <c r="N84" s="149">
        <v>0</v>
      </c>
      <c r="O84" s="149">
        <v>1.84</v>
      </c>
      <c r="P84" s="149">
        <v>3.28</v>
      </c>
      <c r="Q84" s="149">
        <v>0.52</v>
      </c>
      <c r="R84" s="149">
        <v>0.56</v>
      </c>
      <c r="S84" s="149">
        <v>12.5</v>
      </c>
      <c r="T84" s="183">
        <v>0.37</v>
      </c>
      <c r="U84" s="149">
        <v>0</v>
      </c>
      <c r="V84" s="149">
        <v>11.47</v>
      </c>
      <c r="W84" s="184">
        <v>0.26</v>
      </c>
    </row>
    <row r="85" customHeight="1" spans="1:23">
      <c r="A85" s="148" t="s">
        <v>1153</v>
      </c>
      <c r="B85" s="148" t="s">
        <v>1366</v>
      </c>
      <c r="C85" s="148" t="s">
        <v>1185</v>
      </c>
      <c r="D85" s="148" t="s">
        <v>1376</v>
      </c>
      <c r="E85" s="150" t="s">
        <v>1377</v>
      </c>
      <c r="F85" s="149">
        <v>65.18</v>
      </c>
      <c r="G85" s="149">
        <v>1.64</v>
      </c>
      <c r="H85" s="149">
        <v>2.23</v>
      </c>
      <c r="I85" s="149">
        <v>2.95</v>
      </c>
      <c r="J85" s="149">
        <v>0</v>
      </c>
      <c r="K85" s="149">
        <v>1.31</v>
      </c>
      <c r="L85" s="149">
        <v>0.26</v>
      </c>
      <c r="M85" s="149">
        <v>25.99</v>
      </c>
      <c r="N85" s="149">
        <v>0</v>
      </c>
      <c r="O85" s="149">
        <v>1.84</v>
      </c>
      <c r="P85" s="149">
        <v>3.28</v>
      </c>
      <c r="Q85" s="149">
        <v>0.52</v>
      </c>
      <c r="R85" s="149">
        <v>0.56</v>
      </c>
      <c r="S85" s="149">
        <v>12.5</v>
      </c>
      <c r="T85" s="183">
        <v>0.37</v>
      </c>
      <c r="U85" s="149">
        <v>0</v>
      </c>
      <c r="V85" s="149">
        <v>11.47</v>
      </c>
      <c r="W85" s="184">
        <v>0.26</v>
      </c>
    </row>
    <row r="86" customHeight="1" spans="1:23">
      <c r="A86" s="148"/>
      <c r="B86" s="148"/>
      <c r="C86" s="148"/>
      <c r="D86" s="148" t="s">
        <v>1378</v>
      </c>
      <c r="E86" s="150" t="s">
        <v>1379</v>
      </c>
      <c r="F86" s="149">
        <v>154.33</v>
      </c>
      <c r="G86" s="149">
        <v>3.05</v>
      </c>
      <c r="H86" s="149">
        <v>1.44</v>
      </c>
      <c r="I86" s="149">
        <v>6.31</v>
      </c>
      <c r="J86" s="149">
        <v>0</v>
      </c>
      <c r="K86" s="149">
        <v>6.49</v>
      </c>
      <c r="L86" s="149">
        <v>1.71</v>
      </c>
      <c r="M86" s="149">
        <v>50.22</v>
      </c>
      <c r="N86" s="149">
        <v>0</v>
      </c>
      <c r="O86" s="149">
        <v>0.72</v>
      </c>
      <c r="P86" s="149">
        <v>0</v>
      </c>
      <c r="Q86" s="149">
        <v>0</v>
      </c>
      <c r="R86" s="149">
        <v>11.64</v>
      </c>
      <c r="S86" s="149">
        <v>24.28</v>
      </c>
      <c r="T86" s="183">
        <v>0.73</v>
      </c>
      <c r="U86" s="149">
        <v>0</v>
      </c>
      <c r="V86" s="149">
        <v>47.38</v>
      </c>
      <c r="W86" s="184">
        <v>0.36</v>
      </c>
    </row>
    <row r="87" customHeight="1" spans="1:23">
      <c r="A87" s="148"/>
      <c r="B87" s="148"/>
      <c r="C87" s="148"/>
      <c r="D87" s="148" t="s">
        <v>1157</v>
      </c>
      <c r="E87" s="150" t="s">
        <v>1380</v>
      </c>
      <c r="F87" s="149">
        <v>154.33</v>
      </c>
      <c r="G87" s="149">
        <v>3.05</v>
      </c>
      <c r="H87" s="149">
        <v>1.44</v>
      </c>
      <c r="I87" s="149">
        <v>6.31</v>
      </c>
      <c r="J87" s="149">
        <v>0</v>
      </c>
      <c r="K87" s="149">
        <v>6.49</v>
      </c>
      <c r="L87" s="149">
        <v>1.71</v>
      </c>
      <c r="M87" s="149">
        <v>50.22</v>
      </c>
      <c r="N87" s="149">
        <v>0</v>
      </c>
      <c r="O87" s="149">
        <v>0.72</v>
      </c>
      <c r="P87" s="149">
        <v>0</v>
      </c>
      <c r="Q87" s="149">
        <v>0</v>
      </c>
      <c r="R87" s="149">
        <v>11.64</v>
      </c>
      <c r="S87" s="149">
        <v>24.28</v>
      </c>
      <c r="T87" s="183">
        <v>0.73</v>
      </c>
      <c r="U87" s="149">
        <v>0</v>
      </c>
      <c r="V87" s="149">
        <v>47.38</v>
      </c>
      <c r="W87" s="184">
        <v>0.36</v>
      </c>
    </row>
    <row r="88" customHeight="1" spans="1:23">
      <c r="A88" s="148"/>
      <c r="B88" s="148"/>
      <c r="C88" s="148"/>
      <c r="D88" s="148" t="s">
        <v>1381</v>
      </c>
      <c r="E88" s="150" t="s">
        <v>1382</v>
      </c>
      <c r="F88" s="149">
        <v>154.33</v>
      </c>
      <c r="G88" s="149">
        <v>3.05</v>
      </c>
      <c r="H88" s="149">
        <v>1.44</v>
      </c>
      <c r="I88" s="149">
        <v>6.31</v>
      </c>
      <c r="J88" s="149">
        <v>0</v>
      </c>
      <c r="K88" s="149">
        <v>6.49</v>
      </c>
      <c r="L88" s="149">
        <v>1.71</v>
      </c>
      <c r="M88" s="149">
        <v>50.22</v>
      </c>
      <c r="N88" s="149">
        <v>0</v>
      </c>
      <c r="O88" s="149">
        <v>0.72</v>
      </c>
      <c r="P88" s="149">
        <v>0</v>
      </c>
      <c r="Q88" s="149">
        <v>0</v>
      </c>
      <c r="R88" s="149">
        <v>11.64</v>
      </c>
      <c r="S88" s="149">
        <v>24.28</v>
      </c>
      <c r="T88" s="183">
        <v>0.73</v>
      </c>
      <c r="U88" s="149">
        <v>0</v>
      </c>
      <c r="V88" s="149">
        <v>47.38</v>
      </c>
      <c r="W88" s="184">
        <v>0.36</v>
      </c>
    </row>
    <row r="89" customHeight="1" spans="1:23">
      <c r="A89" s="148" t="s">
        <v>1153</v>
      </c>
      <c r="B89" s="148" t="s">
        <v>1383</v>
      </c>
      <c r="C89" s="148" t="s">
        <v>1161</v>
      </c>
      <c r="D89" s="148" t="s">
        <v>1384</v>
      </c>
      <c r="E89" s="150" t="s">
        <v>1385</v>
      </c>
      <c r="F89" s="149">
        <v>154.33</v>
      </c>
      <c r="G89" s="149">
        <v>3.05</v>
      </c>
      <c r="H89" s="149">
        <v>1.44</v>
      </c>
      <c r="I89" s="149">
        <v>6.31</v>
      </c>
      <c r="J89" s="149">
        <v>0</v>
      </c>
      <c r="K89" s="149">
        <v>6.49</v>
      </c>
      <c r="L89" s="149">
        <v>1.71</v>
      </c>
      <c r="M89" s="149">
        <v>50.22</v>
      </c>
      <c r="N89" s="149">
        <v>0</v>
      </c>
      <c r="O89" s="149">
        <v>0.72</v>
      </c>
      <c r="P89" s="149">
        <v>0</v>
      </c>
      <c r="Q89" s="149">
        <v>0</v>
      </c>
      <c r="R89" s="149">
        <v>11.64</v>
      </c>
      <c r="S89" s="149">
        <v>24.28</v>
      </c>
      <c r="T89" s="183">
        <v>0.73</v>
      </c>
      <c r="U89" s="149">
        <v>0</v>
      </c>
      <c r="V89" s="149">
        <v>47.38</v>
      </c>
      <c r="W89" s="184">
        <v>0.36</v>
      </c>
    </row>
    <row r="90" customHeight="1" spans="1:23">
      <c r="A90" s="148"/>
      <c r="B90" s="148"/>
      <c r="C90" s="148"/>
      <c r="D90" s="148" t="s">
        <v>1389</v>
      </c>
      <c r="E90" s="150" t="s">
        <v>1390</v>
      </c>
      <c r="F90" s="149">
        <v>112.82</v>
      </c>
      <c r="G90" s="149">
        <v>2.2</v>
      </c>
      <c r="H90" s="149">
        <v>1.04</v>
      </c>
      <c r="I90" s="149">
        <v>4.56</v>
      </c>
      <c r="J90" s="149">
        <v>0</v>
      </c>
      <c r="K90" s="149">
        <v>4.69</v>
      </c>
      <c r="L90" s="149">
        <v>1.23</v>
      </c>
      <c r="M90" s="149">
        <v>36.27</v>
      </c>
      <c r="N90" s="149">
        <v>0</v>
      </c>
      <c r="O90" s="149">
        <v>0.52</v>
      </c>
      <c r="P90" s="149">
        <v>0</v>
      </c>
      <c r="Q90" s="149">
        <v>0</v>
      </c>
      <c r="R90" s="149">
        <v>8.41</v>
      </c>
      <c r="S90" s="149">
        <v>16.91</v>
      </c>
      <c r="T90" s="183">
        <v>0.51</v>
      </c>
      <c r="U90" s="149">
        <v>2</v>
      </c>
      <c r="V90" s="149">
        <v>34.22</v>
      </c>
      <c r="W90" s="184">
        <v>0.26</v>
      </c>
    </row>
    <row r="91" customHeight="1" spans="1:23">
      <c r="A91" s="148"/>
      <c r="B91" s="148"/>
      <c r="C91" s="148"/>
      <c r="D91" s="148" t="s">
        <v>1157</v>
      </c>
      <c r="E91" s="150" t="s">
        <v>1391</v>
      </c>
      <c r="F91" s="149">
        <v>112.82</v>
      </c>
      <c r="G91" s="149">
        <v>2.2</v>
      </c>
      <c r="H91" s="149">
        <v>1.04</v>
      </c>
      <c r="I91" s="149">
        <v>4.56</v>
      </c>
      <c r="J91" s="149">
        <v>0</v>
      </c>
      <c r="K91" s="149">
        <v>4.69</v>
      </c>
      <c r="L91" s="149">
        <v>1.23</v>
      </c>
      <c r="M91" s="149">
        <v>36.27</v>
      </c>
      <c r="N91" s="149">
        <v>0</v>
      </c>
      <c r="O91" s="149">
        <v>0.52</v>
      </c>
      <c r="P91" s="149">
        <v>0</v>
      </c>
      <c r="Q91" s="149">
        <v>0</v>
      </c>
      <c r="R91" s="149">
        <v>8.41</v>
      </c>
      <c r="S91" s="149">
        <v>16.91</v>
      </c>
      <c r="T91" s="183">
        <v>0.51</v>
      </c>
      <c r="U91" s="149">
        <v>2</v>
      </c>
      <c r="V91" s="149">
        <v>34.22</v>
      </c>
      <c r="W91" s="184">
        <v>0.26</v>
      </c>
    </row>
    <row r="92" customHeight="1" spans="1:23">
      <c r="A92" s="148"/>
      <c r="B92" s="148"/>
      <c r="C92" s="148"/>
      <c r="D92" s="148" t="s">
        <v>1392</v>
      </c>
      <c r="E92" s="150" t="s">
        <v>1393</v>
      </c>
      <c r="F92" s="149">
        <v>112.82</v>
      </c>
      <c r="G92" s="149">
        <v>2.2</v>
      </c>
      <c r="H92" s="149">
        <v>1.04</v>
      </c>
      <c r="I92" s="149">
        <v>4.56</v>
      </c>
      <c r="J92" s="149">
        <v>0</v>
      </c>
      <c r="K92" s="149">
        <v>4.69</v>
      </c>
      <c r="L92" s="149">
        <v>1.23</v>
      </c>
      <c r="M92" s="149">
        <v>36.27</v>
      </c>
      <c r="N92" s="149">
        <v>0</v>
      </c>
      <c r="O92" s="149">
        <v>0.52</v>
      </c>
      <c r="P92" s="149">
        <v>0</v>
      </c>
      <c r="Q92" s="149">
        <v>0</v>
      </c>
      <c r="R92" s="149">
        <v>8.41</v>
      </c>
      <c r="S92" s="149">
        <v>16.91</v>
      </c>
      <c r="T92" s="183">
        <v>0.51</v>
      </c>
      <c r="U92" s="149">
        <v>2</v>
      </c>
      <c r="V92" s="149">
        <v>34.22</v>
      </c>
      <c r="W92" s="184">
        <v>0.26</v>
      </c>
    </row>
    <row r="93" customHeight="1" spans="1:23">
      <c r="A93" s="148" t="s">
        <v>1153</v>
      </c>
      <c r="B93" s="148" t="s">
        <v>1394</v>
      </c>
      <c r="C93" s="148" t="s">
        <v>1161</v>
      </c>
      <c r="D93" s="148" t="s">
        <v>1395</v>
      </c>
      <c r="E93" s="150" t="s">
        <v>1396</v>
      </c>
      <c r="F93" s="149">
        <v>112.82</v>
      </c>
      <c r="G93" s="149">
        <v>2.2</v>
      </c>
      <c r="H93" s="149">
        <v>1.04</v>
      </c>
      <c r="I93" s="149">
        <v>4.56</v>
      </c>
      <c r="J93" s="149">
        <v>0</v>
      </c>
      <c r="K93" s="149">
        <v>4.69</v>
      </c>
      <c r="L93" s="149">
        <v>1.23</v>
      </c>
      <c r="M93" s="149">
        <v>36.27</v>
      </c>
      <c r="N93" s="149">
        <v>0</v>
      </c>
      <c r="O93" s="149">
        <v>0.52</v>
      </c>
      <c r="P93" s="149">
        <v>0</v>
      </c>
      <c r="Q93" s="149">
        <v>0</v>
      </c>
      <c r="R93" s="149">
        <v>8.41</v>
      </c>
      <c r="S93" s="149">
        <v>16.91</v>
      </c>
      <c r="T93" s="183">
        <v>0.51</v>
      </c>
      <c r="U93" s="149">
        <v>2</v>
      </c>
      <c r="V93" s="149">
        <v>34.22</v>
      </c>
      <c r="W93" s="184">
        <v>0.26</v>
      </c>
    </row>
    <row r="94" customHeight="1" spans="1:23">
      <c r="A94" s="148"/>
      <c r="B94" s="148"/>
      <c r="C94" s="148"/>
      <c r="D94" s="148" t="s">
        <v>1400</v>
      </c>
      <c r="E94" s="150" t="s">
        <v>1401</v>
      </c>
      <c r="F94" s="149">
        <v>42.38</v>
      </c>
      <c r="G94" s="149">
        <v>1.01</v>
      </c>
      <c r="H94" s="149">
        <v>0.43</v>
      </c>
      <c r="I94" s="149">
        <v>1.56</v>
      </c>
      <c r="J94" s="149">
        <v>0</v>
      </c>
      <c r="K94" s="149">
        <v>2.65</v>
      </c>
      <c r="L94" s="149">
        <v>0.51</v>
      </c>
      <c r="M94" s="149">
        <v>8.39</v>
      </c>
      <c r="N94" s="149">
        <v>0</v>
      </c>
      <c r="O94" s="149">
        <v>0.22</v>
      </c>
      <c r="P94" s="149">
        <v>0</v>
      </c>
      <c r="Q94" s="149">
        <v>0</v>
      </c>
      <c r="R94" s="149">
        <v>3.46</v>
      </c>
      <c r="S94" s="149">
        <v>6.5</v>
      </c>
      <c r="T94" s="183">
        <v>0.2</v>
      </c>
      <c r="U94" s="149">
        <v>2</v>
      </c>
      <c r="V94" s="149">
        <v>15.34</v>
      </c>
      <c r="W94" s="184">
        <v>0.11</v>
      </c>
    </row>
    <row r="95" customHeight="1" spans="1:23">
      <c r="A95" s="148"/>
      <c r="B95" s="148"/>
      <c r="C95" s="148"/>
      <c r="D95" s="148" t="s">
        <v>1157</v>
      </c>
      <c r="E95" s="150" t="s">
        <v>1402</v>
      </c>
      <c r="F95" s="149">
        <v>42.38</v>
      </c>
      <c r="G95" s="149">
        <v>1.01</v>
      </c>
      <c r="H95" s="149">
        <v>0.43</v>
      </c>
      <c r="I95" s="149">
        <v>1.56</v>
      </c>
      <c r="J95" s="149">
        <v>0</v>
      </c>
      <c r="K95" s="149">
        <v>2.65</v>
      </c>
      <c r="L95" s="149">
        <v>0.51</v>
      </c>
      <c r="M95" s="149">
        <v>8.39</v>
      </c>
      <c r="N95" s="149">
        <v>0</v>
      </c>
      <c r="O95" s="149">
        <v>0.22</v>
      </c>
      <c r="P95" s="149">
        <v>0</v>
      </c>
      <c r="Q95" s="149">
        <v>0</v>
      </c>
      <c r="R95" s="149">
        <v>3.46</v>
      </c>
      <c r="S95" s="149">
        <v>6.5</v>
      </c>
      <c r="T95" s="183">
        <v>0.2</v>
      </c>
      <c r="U95" s="149">
        <v>2</v>
      </c>
      <c r="V95" s="149">
        <v>15.34</v>
      </c>
      <c r="W95" s="184">
        <v>0.11</v>
      </c>
    </row>
    <row r="96" customHeight="1" spans="1:23">
      <c r="A96" s="148"/>
      <c r="B96" s="148"/>
      <c r="C96" s="148"/>
      <c r="D96" s="148" t="s">
        <v>1403</v>
      </c>
      <c r="E96" s="150" t="s">
        <v>1404</v>
      </c>
      <c r="F96" s="149">
        <v>42.38</v>
      </c>
      <c r="G96" s="149">
        <v>1.01</v>
      </c>
      <c r="H96" s="149">
        <v>0.43</v>
      </c>
      <c r="I96" s="149">
        <v>1.56</v>
      </c>
      <c r="J96" s="149">
        <v>0</v>
      </c>
      <c r="K96" s="149">
        <v>2.65</v>
      </c>
      <c r="L96" s="149">
        <v>0.51</v>
      </c>
      <c r="M96" s="149">
        <v>8.39</v>
      </c>
      <c r="N96" s="149">
        <v>0</v>
      </c>
      <c r="O96" s="149">
        <v>0.22</v>
      </c>
      <c r="P96" s="149">
        <v>0</v>
      </c>
      <c r="Q96" s="149">
        <v>0</v>
      </c>
      <c r="R96" s="149">
        <v>3.46</v>
      </c>
      <c r="S96" s="149">
        <v>6.5</v>
      </c>
      <c r="T96" s="183">
        <v>0.2</v>
      </c>
      <c r="U96" s="149">
        <v>2</v>
      </c>
      <c r="V96" s="149">
        <v>15.34</v>
      </c>
      <c r="W96" s="184">
        <v>0.11</v>
      </c>
    </row>
    <row r="97" customHeight="1" spans="1:23">
      <c r="A97" s="148" t="s">
        <v>1153</v>
      </c>
      <c r="B97" s="148" t="s">
        <v>1405</v>
      </c>
      <c r="C97" s="148" t="s">
        <v>1161</v>
      </c>
      <c r="D97" s="148" t="s">
        <v>1406</v>
      </c>
      <c r="E97" s="150" t="s">
        <v>1407</v>
      </c>
      <c r="F97" s="149">
        <v>42.38</v>
      </c>
      <c r="G97" s="149">
        <v>1.01</v>
      </c>
      <c r="H97" s="149">
        <v>0.43</v>
      </c>
      <c r="I97" s="149">
        <v>1.56</v>
      </c>
      <c r="J97" s="149">
        <v>0</v>
      </c>
      <c r="K97" s="149">
        <v>2.65</v>
      </c>
      <c r="L97" s="149">
        <v>0.51</v>
      </c>
      <c r="M97" s="149">
        <v>8.39</v>
      </c>
      <c r="N97" s="149">
        <v>0</v>
      </c>
      <c r="O97" s="149">
        <v>0.22</v>
      </c>
      <c r="P97" s="149">
        <v>0</v>
      </c>
      <c r="Q97" s="149">
        <v>0</v>
      </c>
      <c r="R97" s="149">
        <v>3.46</v>
      </c>
      <c r="S97" s="149">
        <v>6.5</v>
      </c>
      <c r="T97" s="183">
        <v>0.2</v>
      </c>
      <c r="U97" s="149">
        <v>2</v>
      </c>
      <c r="V97" s="149">
        <v>15.34</v>
      </c>
      <c r="W97" s="184">
        <v>0.11</v>
      </c>
    </row>
    <row r="98" customHeight="1" spans="1:23">
      <c r="A98" s="148"/>
      <c r="B98" s="148"/>
      <c r="C98" s="148"/>
      <c r="D98" s="148" t="s">
        <v>1412</v>
      </c>
      <c r="E98" s="150" t="s">
        <v>1413</v>
      </c>
      <c r="F98" s="149">
        <v>24.87</v>
      </c>
      <c r="G98" s="149">
        <v>0.42</v>
      </c>
      <c r="H98" s="149">
        <v>0.2</v>
      </c>
      <c r="I98" s="149">
        <v>0.88</v>
      </c>
      <c r="J98" s="149">
        <v>0</v>
      </c>
      <c r="K98" s="149">
        <v>0.91</v>
      </c>
      <c r="L98" s="149">
        <v>0.24</v>
      </c>
      <c r="M98" s="149">
        <v>7</v>
      </c>
      <c r="N98" s="149">
        <v>0</v>
      </c>
      <c r="O98" s="149">
        <v>0.1</v>
      </c>
      <c r="P98" s="149">
        <v>0</v>
      </c>
      <c r="Q98" s="149">
        <v>0</v>
      </c>
      <c r="R98" s="149">
        <v>1.79</v>
      </c>
      <c r="S98" s="149">
        <v>4.54</v>
      </c>
      <c r="T98" s="183">
        <v>0.14</v>
      </c>
      <c r="U98" s="149">
        <v>2</v>
      </c>
      <c r="V98" s="149">
        <v>6.6</v>
      </c>
      <c r="W98" s="184">
        <v>0.05</v>
      </c>
    </row>
    <row r="99" customHeight="1" spans="1:23">
      <c r="A99" s="148"/>
      <c r="B99" s="148"/>
      <c r="C99" s="148"/>
      <c r="D99" s="148" t="s">
        <v>1157</v>
      </c>
      <c r="E99" s="150" t="s">
        <v>1414</v>
      </c>
      <c r="F99" s="149">
        <v>24.87</v>
      </c>
      <c r="G99" s="149">
        <v>0.42</v>
      </c>
      <c r="H99" s="149">
        <v>0.2</v>
      </c>
      <c r="I99" s="149">
        <v>0.88</v>
      </c>
      <c r="J99" s="149">
        <v>0</v>
      </c>
      <c r="K99" s="149">
        <v>0.91</v>
      </c>
      <c r="L99" s="149">
        <v>0.24</v>
      </c>
      <c r="M99" s="149">
        <v>7</v>
      </c>
      <c r="N99" s="149">
        <v>0</v>
      </c>
      <c r="O99" s="149">
        <v>0.1</v>
      </c>
      <c r="P99" s="149">
        <v>0</v>
      </c>
      <c r="Q99" s="149">
        <v>0</v>
      </c>
      <c r="R99" s="149">
        <v>1.79</v>
      </c>
      <c r="S99" s="149">
        <v>4.54</v>
      </c>
      <c r="T99" s="183">
        <v>0.14</v>
      </c>
      <c r="U99" s="149">
        <v>2</v>
      </c>
      <c r="V99" s="149">
        <v>6.6</v>
      </c>
      <c r="W99" s="184">
        <v>0.05</v>
      </c>
    </row>
    <row r="100" customHeight="1" spans="1:23">
      <c r="A100" s="148"/>
      <c r="B100" s="148"/>
      <c r="C100" s="148"/>
      <c r="D100" s="148" t="s">
        <v>1415</v>
      </c>
      <c r="E100" s="150" t="s">
        <v>1416</v>
      </c>
      <c r="F100" s="149">
        <v>24.87</v>
      </c>
      <c r="G100" s="149">
        <v>0.42</v>
      </c>
      <c r="H100" s="149">
        <v>0.2</v>
      </c>
      <c r="I100" s="149">
        <v>0.88</v>
      </c>
      <c r="J100" s="149">
        <v>0</v>
      </c>
      <c r="K100" s="149">
        <v>0.91</v>
      </c>
      <c r="L100" s="149">
        <v>0.24</v>
      </c>
      <c r="M100" s="149">
        <v>7</v>
      </c>
      <c r="N100" s="149">
        <v>0</v>
      </c>
      <c r="O100" s="149">
        <v>0.1</v>
      </c>
      <c r="P100" s="149">
        <v>0</v>
      </c>
      <c r="Q100" s="149">
        <v>0</v>
      </c>
      <c r="R100" s="149">
        <v>1.79</v>
      </c>
      <c r="S100" s="149">
        <v>4.54</v>
      </c>
      <c r="T100" s="183">
        <v>0.14</v>
      </c>
      <c r="U100" s="149">
        <v>2</v>
      </c>
      <c r="V100" s="149">
        <v>6.6</v>
      </c>
      <c r="W100" s="184">
        <v>0.05</v>
      </c>
    </row>
    <row r="101" customHeight="1" spans="1:23">
      <c r="A101" s="148" t="s">
        <v>1153</v>
      </c>
      <c r="B101" s="148" t="s">
        <v>1417</v>
      </c>
      <c r="C101" s="148" t="s">
        <v>1161</v>
      </c>
      <c r="D101" s="148" t="s">
        <v>1418</v>
      </c>
      <c r="E101" s="150" t="s">
        <v>1419</v>
      </c>
      <c r="F101" s="149">
        <v>24.87</v>
      </c>
      <c r="G101" s="149">
        <v>0.42</v>
      </c>
      <c r="H101" s="149">
        <v>0.2</v>
      </c>
      <c r="I101" s="149">
        <v>0.88</v>
      </c>
      <c r="J101" s="149">
        <v>0</v>
      </c>
      <c r="K101" s="149">
        <v>0.91</v>
      </c>
      <c r="L101" s="149">
        <v>0.24</v>
      </c>
      <c r="M101" s="149">
        <v>7</v>
      </c>
      <c r="N101" s="149">
        <v>0</v>
      </c>
      <c r="O101" s="149">
        <v>0.1</v>
      </c>
      <c r="P101" s="149">
        <v>0</v>
      </c>
      <c r="Q101" s="149">
        <v>0</v>
      </c>
      <c r="R101" s="149">
        <v>1.79</v>
      </c>
      <c r="S101" s="149">
        <v>4.54</v>
      </c>
      <c r="T101" s="183">
        <v>0.14</v>
      </c>
      <c r="U101" s="149">
        <v>2</v>
      </c>
      <c r="V101" s="149">
        <v>6.6</v>
      </c>
      <c r="W101" s="184">
        <v>0.05</v>
      </c>
    </row>
    <row r="102" customHeight="1" spans="1:23">
      <c r="A102" s="148"/>
      <c r="B102" s="148"/>
      <c r="C102" s="148"/>
      <c r="D102" s="148" t="s">
        <v>1420</v>
      </c>
      <c r="E102" s="150" t="s">
        <v>1421</v>
      </c>
      <c r="F102" s="149">
        <v>35.05</v>
      </c>
      <c r="G102" s="149">
        <v>0.68</v>
      </c>
      <c r="H102" s="149">
        <v>0.32</v>
      </c>
      <c r="I102" s="149">
        <v>1.42</v>
      </c>
      <c r="J102" s="149">
        <v>0</v>
      </c>
      <c r="K102" s="149">
        <v>1.46</v>
      </c>
      <c r="L102" s="149">
        <v>0.38</v>
      </c>
      <c r="M102" s="149">
        <v>11.27</v>
      </c>
      <c r="N102" s="149">
        <v>0</v>
      </c>
      <c r="O102" s="149">
        <v>0.16</v>
      </c>
      <c r="P102" s="149">
        <v>0</v>
      </c>
      <c r="Q102" s="149">
        <v>0</v>
      </c>
      <c r="R102" s="149">
        <v>2.61</v>
      </c>
      <c r="S102" s="149">
        <v>5.86</v>
      </c>
      <c r="T102" s="183">
        <v>0.18</v>
      </c>
      <c r="U102" s="149">
        <v>0</v>
      </c>
      <c r="V102" s="149">
        <v>10.63</v>
      </c>
      <c r="W102" s="184">
        <v>0.08</v>
      </c>
    </row>
    <row r="103" customHeight="1" spans="1:23">
      <c r="A103" s="148"/>
      <c r="B103" s="148"/>
      <c r="C103" s="148"/>
      <c r="D103" s="148" t="s">
        <v>1157</v>
      </c>
      <c r="E103" s="150" t="s">
        <v>1422</v>
      </c>
      <c r="F103" s="149">
        <v>35.05</v>
      </c>
      <c r="G103" s="149">
        <v>0.68</v>
      </c>
      <c r="H103" s="149">
        <v>0.32</v>
      </c>
      <c r="I103" s="149">
        <v>1.42</v>
      </c>
      <c r="J103" s="149">
        <v>0</v>
      </c>
      <c r="K103" s="149">
        <v>1.46</v>
      </c>
      <c r="L103" s="149">
        <v>0.38</v>
      </c>
      <c r="M103" s="149">
        <v>11.27</v>
      </c>
      <c r="N103" s="149">
        <v>0</v>
      </c>
      <c r="O103" s="149">
        <v>0.16</v>
      </c>
      <c r="P103" s="149">
        <v>0</v>
      </c>
      <c r="Q103" s="149">
        <v>0</v>
      </c>
      <c r="R103" s="149">
        <v>2.61</v>
      </c>
      <c r="S103" s="149">
        <v>5.86</v>
      </c>
      <c r="T103" s="183">
        <v>0.18</v>
      </c>
      <c r="U103" s="149">
        <v>0</v>
      </c>
      <c r="V103" s="149">
        <v>10.63</v>
      </c>
      <c r="W103" s="184">
        <v>0.08</v>
      </c>
    </row>
    <row r="104" customHeight="1" spans="1:23">
      <c r="A104" s="148"/>
      <c r="B104" s="148"/>
      <c r="C104" s="148"/>
      <c r="D104" s="148" t="s">
        <v>1423</v>
      </c>
      <c r="E104" s="150" t="s">
        <v>1424</v>
      </c>
      <c r="F104" s="149">
        <v>35.05</v>
      </c>
      <c r="G104" s="149">
        <v>0.68</v>
      </c>
      <c r="H104" s="149">
        <v>0.32</v>
      </c>
      <c r="I104" s="149">
        <v>1.42</v>
      </c>
      <c r="J104" s="149">
        <v>0</v>
      </c>
      <c r="K104" s="149">
        <v>1.46</v>
      </c>
      <c r="L104" s="149">
        <v>0.38</v>
      </c>
      <c r="M104" s="149">
        <v>11.27</v>
      </c>
      <c r="N104" s="149">
        <v>0</v>
      </c>
      <c r="O104" s="149">
        <v>0.16</v>
      </c>
      <c r="P104" s="149">
        <v>0</v>
      </c>
      <c r="Q104" s="149">
        <v>0</v>
      </c>
      <c r="R104" s="149">
        <v>2.61</v>
      </c>
      <c r="S104" s="149">
        <v>5.86</v>
      </c>
      <c r="T104" s="183">
        <v>0.18</v>
      </c>
      <c r="U104" s="149">
        <v>0</v>
      </c>
      <c r="V104" s="149">
        <v>10.63</v>
      </c>
      <c r="W104" s="184">
        <v>0.08</v>
      </c>
    </row>
    <row r="105" customHeight="1" spans="1:23">
      <c r="A105" s="148" t="s">
        <v>1153</v>
      </c>
      <c r="B105" s="148" t="s">
        <v>1425</v>
      </c>
      <c r="C105" s="148" t="s">
        <v>1161</v>
      </c>
      <c r="D105" s="148" t="s">
        <v>1426</v>
      </c>
      <c r="E105" s="150" t="s">
        <v>1427</v>
      </c>
      <c r="F105" s="149">
        <v>35.05</v>
      </c>
      <c r="G105" s="149">
        <v>0.68</v>
      </c>
      <c r="H105" s="149">
        <v>0.32</v>
      </c>
      <c r="I105" s="149">
        <v>1.42</v>
      </c>
      <c r="J105" s="149">
        <v>0</v>
      </c>
      <c r="K105" s="149">
        <v>1.46</v>
      </c>
      <c r="L105" s="149">
        <v>0.38</v>
      </c>
      <c r="M105" s="149">
        <v>11.27</v>
      </c>
      <c r="N105" s="149">
        <v>0</v>
      </c>
      <c r="O105" s="149">
        <v>0.16</v>
      </c>
      <c r="P105" s="149">
        <v>0</v>
      </c>
      <c r="Q105" s="149">
        <v>0</v>
      </c>
      <c r="R105" s="149">
        <v>2.61</v>
      </c>
      <c r="S105" s="149">
        <v>5.86</v>
      </c>
      <c r="T105" s="183">
        <v>0.18</v>
      </c>
      <c r="U105" s="149">
        <v>0</v>
      </c>
      <c r="V105" s="149">
        <v>10.63</v>
      </c>
      <c r="W105" s="184">
        <v>0.08</v>
      </c>
    </row>
    <row r="106" customHeight="1" spans="1:23">
      <c r="A106" s="148"/>
      <c r="B106" s="148"/>
      <c r="C106" s="148"/>
      <c r="D106" s="148" t="s">
        <v>1429</v>
      </c>
      <c r="E106" s="150" t="s">
        <v>1430</v>
      </c>
      <c r="F106" s="149">
        <v>164.02</v>
      </c>
      <c r="G106" s="149">
        <v>3.12</v>
      </c>
      <c r="H106" s="149">
        <v>1.47</v>
      </c>
      <c r="I106" s="149">
        <v>6.45</v>
      </c>
      <c r="J106" s="149">
        <v>0</v>
      </c>
      <c r="K106" s="149">
        <v>6.64</v>
      </c>
      <c r="L106" s="149">
        <v>1.75</v>
      </c>
      <c r="M106" s="149">
        <v>51.35</v>
      </c>
      <c r="N106" s="149">
        <v>0</v>
      </c>
      <c r="O106" s="149">
        <v>0.74</v>
      </c>
      <c r="P106" s="149">
        <v>0</v>
      </c>
      <c r="Q106" s="149">
        <v>0</v>
      </c>
      <c r="R106" s="149">
        <v>13.34</v>
      </c>
      <c r="S106" s="149">
        <v>29.47</v>
      </c>
      <c r="T106" s="183">
        <v>0.88</v>
      </c>
      <c r="U106" s="149">
        <v>0</v>
      </c>
      <c r="V106" s="149">
        <v>48.44</v>
      </c>
      <c r="W106" s="184">
        <v>0.37</v>
      </c>
    </row>
    <row r="107" customHeight="1" spans="1:23">
      <c r="A107" s="148"/>
      <c r="B107" s="148"/>
      <c r="C107" s="148"/>
      <c r="D107" s="148" t="s">
        <v>1157</v>
      </c>
      <c r="E107" s="150" t="s">
        <v>1422</v>
      </c>
      <c r="F107" s="149">
        <v>164.02</v>
      </c>
      <c r="G107" s="149">
        <v>3.12</v>
      </c>
      <c r="H107" s="149">
        <v>1.47</v>
      </c>
      <c r="I107" s="149">
        <v>6.45</v>
      </c>
      <c r="J107" s="149">
        <v>0</v>
      </c>
      <c r="K107" s="149">
        <v>6.64</v>
      </c>
      <c r="L107" s="149">
        <v>1.75</v>
      </c>
      <c r="M107" s="149">
        <v>51.35</v>
      </c>
      <c r="N107" s="149">
        <v>0</v>
      </c>
      <c r="O107" s="149">
        <v>0.74</v>
      </c>
      <c r="P107" s="149">
        <v>0</v>
      </c>
      <c r="Q107" s="149">
        <v>0</v>
      </c>
      <c r="R107" s="149">
        <v>13.34</v>
      </c>
      <c r="S107" s="149">
        <v>29.47</v>
      </c>
      <c r="T107" s="183">
        <v>0.88</v>
      </c>
      <c r="U107" s="149">
        <v>0</v>
      </c>
      <c r="V107" s="149">
        <v>48.44</v>
      </c>
      <c r="W107" s="184">
        <v>0.37</v>
      </c>
    </row>
    <row r="108" customHeight="1" spans="1:23">
      <c r="A108" s="148"/>
      <c r="B108" s="148"/>
      <c r="C108" s="148"/>
      <c r="D108" s="148" t="s">
        <v>1431</v>
      </c>
      <c r="E108" s="150" t="s">
        <v>1432</v>
      </c>
      <c r="F108" s="149">
        <v>164.02</v>
      </c>
      <c r="G108" s="149">
        <v>3.12</v>
      </c>
      <c r="H108" s="149">
        <v>1.47</v>
      </c>
      <c r="I108" s="149">
        <v>6.45</v>
      </c>
      <c r="J108" s="149">
        <v>0</v>
      </c>
      <c r="K108" s="149">
        <v>6.64</v>
      </c>
      <c r="L108" s="149">
        <v>1.75</v>
      </c>
      <c r="M108" s="149">
        <v>51.35</v>
      </c>
      <c r="N108" s="149">
        <v>0</v>
      </c>
      <c r="O108" s="149">
        <v>0.74</v>
      </c>
      <c r="P108" s="149">
        <v>0</v>
      </c>
      <c r="Q108" s="149">
        <v>0</v>
      </c>
      <c r="R108" s="149">
        <v>13.34</v>
      </c>
      <c r="S108" s="149">
        <v>29.47</v>
      </c>
      <c r="T108" s="183">
        <v>0.88</v>
      </c>
      <c r="U108" s="149">
        <v>0</v>
      </c>
      <c r="V108" s="149">
        <v>48.44</v>
      </c>
      <c r="W108" s="184">
        <v>0.37</v>
      </c>
    </row>
    <row r="109" customHeight="1" spans="1:23">
      <c r="A109" s="148" t="s">
        <v>1153</v>
      </c>
      <c r="B109" s="148" t="s">
        <v>1433</v>
      </c>
      <c r="C109" s="148" t="s">
        <v>1161</v>
      </c>
      <c r="D109" s="148" t="s">
        <v>1434</v>
      </c>
      <c r="E109" s="150" t="s">
        <v>1435</v>
      </c>
      <c r="F109" s="149">
        <v>164.02</v>
      </c>
      <c r="G109" s="149">
        <v>3.12</v>
      </c>
      <c r="H109" s="149">
        <v>1.47</v>
      </c>
      <c r="I109" s="149">
        <v>6.45</v>
      </c>
      <c r="J109" s="149">
        <v>0</v>
      </c>
      <c r="K109" s="149">
        <v>6.64</v>
      </c>
      <c r="L109" s="149">
        <v>1.75</v>
      </c>
      <c r="M109" s="149">
        <v>51.35</v>
      </c>
      <c r="N109" s="149">
        <v>0</v>
      </c>
      <c r="O109" s="149">
        <v>0.74</v>
      </c>
      <c r="P109" s="149">
        <v>0</v>
      </c>
      <c r="Q109" s="149">
        <v>0</v>
      </c>
      <c r="R109" s="149">
        <v>13.34</v>
      </c>
      <c r="S109" s="149">
        <v>29.47</v>
      </c>
      <c r="T109" s="183">
        <v>0.88</v>
      </c>
      <c r="U109" s="149">
        <v>0</v>
      </c>
      <c r="V109" s="149">
        <v>48.44</v>
      </c>
      <c r="W109" s="184">
        <v>0.37</v>
      </c>
    </row>
    <row r="110" customHeight="1" spans="1:23">
      <c r="A110" s="148"/>
      <c r="B110" s="148"/>
      <c r="C110" s="148"/>
      <c r="D110" s="148" t="s">
        <v>1460</v>
      </c>
      <c r="E110" s="150" t="s">
        <v>1461</v>
      </c>
      <c r="F110" s="153">
        <v>1144.83</v>
      </c>
      <c r="G110" s="153">
        <v>30.01</v>
      </c>
      <c r="H110" s="153">
        <v>40.81</v>
      </c>
      <c r="I110" s="153">
        <v>54.02</v>
      </c>
      <c r="J110" s="153">
        <v>0</v>
      </c>
      <c r="K110" s="153">
        <v>24.01</v>
      </c>
      <c r="L110" s="153">
        <v>4.79</v>
      </c>
      <c r="M110" s="153">
        <v>360.12</v>
      </c>
      <c r="N110" s="153">
        <v>0</v>
      </c>
      <c r="O110" s="153">
        <v>33.61</v>
      </c>
      <c r="P110" s="153">
        <v>60.02</v>
      </c>
      <c r="Q110" s="153">
        <v>64.8</v>
      </c>
      <c r="R110" s="153">
        <v>10.12</v>
      </c>
      <c r="S110" s="153">
        <v>234.19</v>
      </c>
      <c r="T110" s="187">
        <v>7.04</v>
      </c>
      <c r="U110" s="153">
        <v>26</v>
      </c>
      <c r="V110" s="153">
        <v>190.5</v>
      </c>
      <c r="W110" s="188">
        <v>4.79</v>
      </c>
    </row>
    <row r="111" customHeight="1" spans="1:23">
      <c r="A111" s="148"/>
      <c r="B111" s="148"/>
      <c r="C111" s="148"/>
      <c r="D111" s="148" t="s">
        <v>1186</v>
      </c>
      <c r="E111" s="150" t="s">
        <v>1464</v>
      </c>
      <c r="F111" s="153">
        <v>800.5</v>
      </c>
      <c r="G111" s="153">
        <v>20.28</v>
      </c>
      <c r="H111" s="153">
        <v>27.58</v>
      </c>
      <c r="I111" s="153">
        <v>36.51</v>
      </c>
      <c r="J111" s="153">
        <v>0</v>
      </c>
      <c r="K111" s="153">
        <v>16.23</v>
      </c>
      <c r="L111" s="153">
        <v>3.24</v>
      </c>
      <c r="M111" s="153">
        <v>266.66</v>
      </c>
      <c r="N111" s="153">
        <v>0</v>
      </c>
      <c r="O111" s="153">
        <v>22.71</v>
      </c>
      <c r="P111" s="153">
        <v>40.56</v>
      </c>
      <c r="Q111" s="153">
        <v>47.05</v>
      </c>
      <c r="R111" s="153">
        <v>7</v>
      </c>
      <c r="S111" s="153">
        <v>149.12</v>
      </c>
      <c r="T111" s="187">
        <v>4.48</v>
      </c>
      <c r="U111" s="153">
        <v>14</v>
      </c>
      <c r="V111" s="153">
        <v>141.84</v>
      </c>
      <c r="W111" s="188">
        <v>3.24</v>
      </c>
    </row>
    <row r="112" customHeight="1" spans="1:23">
      <c r="A112" s="148"/>
      <c r="B112" s="148"/>
      <c r="C112" s="148"/>
      <c r="D112" s="148" t="s">
        <v>1157</v>
      </c>
      <c r="E112" s="150" t="s">
        <v>1465</v>
      </c>
      <c r="F112" s="153">
        <v>800.5</v>
      </c>
      <c r="G112" s="153">
        <v>20.28</v>
      </c>
      <c r="H112" s="153">
        <v>27.58</v>
      </c>
      <c r="I112" s="153">
        <v>36.51</v>
      </c>
      <c r="J112" s="153">
        <v>0</v>
      </c>
      <c r="K112" s="153">
        <v>16.23</v>
      </c>
      <c r="L112" s="153">
        <v>3.24</v>
      </c>
      <c r="M112" s="153">
        <v>266.66</v>
      </c>
      <c r="N112" s="153">
        <v>0</v>
      </c>
      <c r="O112" s="153">
        <v>22.71</v>
      </c>
      <c r="P112" s="153">
        <v>40.56</v>
      </c>
      <c r="Q112" s="153">
        <v>47.05</v>
      </c>
      <c r="R112" s="153">
        <v>7</v>
      </c>
      <c r="S112" s="153">
        <v>149.12</v>
      </c>
      <c r="T112" s="187">
        <v>4.48</v>
      </c>
      <c r="U112" s="153">
        <v>14</v>
      </c>
      <c r="V112" s="153">
        <v>141.84</v>
      </c>
      <c r="W112" s="188">
        <v>3.24</v>
      </c>
    </row>
    <row r="113" customHeight="1" spans="1:23">
      <c r="A113" s="148"/>
      <c r="B113" s="148"/>
      <c r="C113" s="148"/>
      <c r="D113" s="148" t="s">
        <v>1466</v>
      </c>
      <c r="E113" s="150" t="s">
        <v>1467</v>
      </c>
      <c r="F113" s="153">
        <v>642.54</v>
      </c>
      <c r="G113" s="153">
        <v>16.27</v>
      </c>
      <c r="H113" s="153">
        <v>22.13</v>
      </c>
      <c r="I113" s="153">
        <v>29.29</v>
      </c>
      <c r="J113" s="153">
        <v>0</v>
      </c>
      <c r="K113" s="153">
        <v>13.02</v>
      </c>
      <c r="L113" s="153">
        <v>2.6</v>
      </c>
      <c r="M113" s="153">
        <v>213.93</v>
      </c>
      <c r="N113" s="153">
        <v>0</v>
      </c>
      <c r="O113" s="153">
        <v>18.22</v>
      </c>
      <c r="P113" s="153">
        <v>32.54</v>
      </c>
      <c r="Q113" s="153">
        <v>37.75</v>
      </c>
      <c r="R113" s="153">
        <v>5.54</v>
      </c>
      <c r="S113" s="153">
        <v>119.28</v>
      </c>
      <c r="T113" s="187">
        <v>3.58</v>
      </c>
      <c r="U113" s="153">
        <v>12</v>
      </c>
      <c r="V113" s="153">
        <v>113.79</v>
      </c>
      <c r="W113" s="188">
        <v>2.6</v>
      </c>
    </row>
    <row r="114" customHeight="1" spans="1:23">
      <c r="A114" s="148" t="s">
        <v>1460</v>
      </c>
      <c r="B114" s="148" t="s">
        <v>1170</v>
      </c>
      <c r="C114" s="148" t="s">
        <v>1161</v>
      </c>
      <c r="D114" s="148" t="s">
        <v>1468</v>
      </c>
      <c r="E114" s="150" t="s">
        <v>1469</v>
      </c>
      <c r="F114" s="153">
        <v>642.54</v>
      </c>
      <c r="G114" s="153">
        <v>16.27</v>
      </c>
      <c r="H114" s="153">
        <v>22.13</v>
      </c>
      <c r="I114" s="153">
        <v>29.29</v>
      </c>
      <c r="J114" s="153">
        <v>0</v>
      </c>
      <c r="K114" s="153">
        <v>13.02</v>
      </c>
      <c r="L114" s="153">
        <v>2.6</v>
      </c>
      <c r="M114" s="153">
        <v>213.93</v>
      </c>
      <c r="N114" s="153">
        <v>0</v>
      </c>
      <c r="O114" s="153">
        <v>18.22</v>
      </c>
      <c r="P114" s="153">
        <v>32.54</v>
      </c>
      <c r="Q114" s="153">
        <v>37.75</v>
      </c>
      <c r="R114" s="153">
        <v>5.54</v>
      </c>
      <c r="S114" s="153">
        <v>119.28</v>
      </c>
      <c r="T114" s="187">
        <v>3.58</v>
      </c>
      <c r="U114" s="153">
        <v>12</v>
      </c>
      <c r="V114" s="153">
        <v>113.79</v>
      </c>
      <c r="W114" s="188">
        <v>2.6</v>
      </c>
    </row>
    <row r="115" customHeight="1" spans="1:23">
      <c r="A115" s="148"/>
      <c r="B115" s="148"/>
      <c r="C115" s="148"/>
      <c r="D115" s="148" t="s">
        <v>1470</v>
      </c>
      <c r="E115" s="150" t="s">
        <v>1471</v>
      </c>
      <c r="F115" s="153">
        <v>157.96</v>
      </c>
      <c r="G115" s="153">
        <v>4.01</v>
      </c>
      <c r="H115" s="153">
        <v>5.45</v>
      </c>
      <c r="I115" s="153">
        <v>7.22</v>
      </c>
      <c r="J115" s="153">
        <v>0</v>
      </c>
      <c r="K115" s="153">
        <v>3.21</v>
      </c>
      <c r="L115" s="153">
        <v>0.64</v>
      </c>
      <c r="M115" s="153">
        <v>52.73</v>
      </c>
      <c r="N115" s="153">
        <v>0</v>
      </c>
      <c r="O115" s="153">
        <v>4.49</v>
      </c>
      <c r="P115" s="153">
        <v>8.02</v>
      </c>
      <c r="Q115" s="153">
        <v>9.3</v>
      </c>
      <c r="R115" s="153">
        <v>1.46</v>
      </c>
      <c r="S115" s="153">
        <v>29.84</v>
      </c>
      <c r="T115" s="187">
        <v>0.9</v>
      </c>
      <c r="U115" s="153">
        <v>2</v>
      </c>
      <c r="V115" s="153">
        <v>28.05</v>
      </c>
      <c r="W115" s="188">
        <v>0.64</v>
      </c>
    </row>
    <row r="116" customHeight="1" spans="1:23">
      <c r="A116" s="148" t="s">
        <v>1460</v>
      </c>
      <c r="B116" s="148" t="s">
        <v>1170</v>
      </c>
      <c r="C116" s="148" t="s">
        <v>1161</v>
      </c>
      <c r="D116" s="148" t="s">
        <v>1472</v>
      </c>
      <c r="E116" s="150" t="s">
        <v>1473</v>
      </c>
      <c r="F116" s="153">
        <v>157.96</v>
      </c>
      <c r="G116" s="153">
        <v>4.01</v>
      </c>
      <c r="H116" s="153">
        <v>5.45</v>
      </c>
      <c r="I116" s="153">
        <v>7.22</v>
      </c>
      <c r="J116" s="153">
        <v>0</v>
      </c>
      <c r="K116" s="153">
        <v>3.21</v>
      </c>
      <c r="L116" s="153">
        <v>0.64</v>
      </c>
      <c r="M116" s="153">
        <v>52.73</v>
      </c>
      <c r="N116" s="153">
        <v>0</v>
      </c>
      <c r="O116" s="153">
        <v>4.49</v>
      </c>
      <c r="P116" s="153">
        <v>8.02</v>
      </c>
      <c r="Q116" s="153">
        <v>9.3</v>
      </c>
      <c r="R116" s="153">
        <v>1.46</v>
      </c>
      <c r="S116" s="153">
        <v>29.84</v>
      </c>
      <c r="T116" s="187">
        <v>0.9</v>
      </c>
      <c r="U116" s="153">
        <v>2</v>
      </c>
      <c r="V116" s="153">
        <v>28.05</v>
      </c>
      <c r="W116" s="188">
        <v>0.64</v>
      </c>
    </row>
    <row r="117" customHeight="1" spans="1:23">
      <c r="A117" s="148"/>
      <c r="B117" s="148"/>
      <c r="C117" s="148"/>
      <c r="D117" s="148" t="s">
        <v>1239</v>
      </c>
      <c r="E117" s="150" t="s">
        <v>1488</v>
      </c>
      <c r="F117" s="153">
        <v>135.86</v>
      </c>
      <c r="G117" s="153">
        <v>3.65</v>
      </c>
      <c r="H117" s="153">
        <v>4.96</v>
      </c>
      <c r="I117" s="153">
        <v>6.57</v>
      </c>
      <c r="J117" s="153">
        <v>0</v>
      </c>
      <c r="K117" s="153">
        <v>2.92</v>
      </c>
      <c r="L117" s="153">
        <v>0.58</v>
      </c>
      <c r="M117" s="153">
        <v>33.98</v>
      </c>
      <c r="N117" s="153">
        <v>0</v>
      </c>
      <c r="O117" s="153">
        <v>4.09</v>
      </c>
      <c r="P117" s="153">
        <v>7.3</v>
      </c>
      <c r="Q117" s="153">
        <v>8.47</v>
      </c>
      <c r="R117" s="153">
        <v>1.17</v>
      </c>
      <c r="S117" s="153">
        <v>30.93</v>
      </c>
      <c r="T117" s="187">
        <v>0.93</v>
      </c>
      <c r="U117" s="153">
        <v>8</v>
      </c>
      <c r="V117" s="153">
        <v>21.73</v>
      </c>
      <c r="W117" s="188">
        <v>0.58</v>
      </c>
    </row>
    <row r="118" customHeight="1" spans="1:23">
      <c r="A118" s="148"/>
      <c r="B118" s="148"/>
      <c r="C118" s="148"/>
      <c r="D118" s="148" t="s">
        <v>1157</v>
      </c>
      <c r="E118" s="150" t="s">
        <v>1489</v>
      </c>
      <c r="F118" s="153">
        <v>135.86</v>
      </c>
      <c r="G118" s="153">
        <v>3.65</v>
      </c>
      <c r="H118" s="153">
        <v>4.96</v>
      </c>
      <c r="I118" s="153">
        <v>6.57</v>
      </c>
      <c r="J118" s="153">
        <v>0</v>
      </c>
      <c r="K118" s="153">
        <v>2.92</v>
      </c>
      <c r="L118" s="153">
        <v>0.58</v>
      </c>
      <c r="M118" s="153">
        <v>33.98</v>
      </c>
      <c r="N118" s="153">
        <v>0</v>
      </c>
      <c r="O118" s="153">
        <v>4.09</v>
      </c>
      <c r="P118" s="153">
        <v>7.3</v>
      </c>
      <c r="Q118" s="153">
        <v>8.47</v>
      </c>
      <c r="R118" s="153">
        <v>1.17</v>
      </c>
      <c r="S118" s="153">
        <v>30.93</v>
      </c>
      <c r="T118" s="187">
        <v>0.93</v>
      </c>
      <c r="U118" s="153">
        <v>8</v>
      </c>
      <c r="V118" s="153">
        <v>21.73</v>
      </c>
      <c r="W118" s="188">
        <v>0.58</v>
      </c>
    </row>
    <row r="119" customHeight="1" spans="1:23">
      <c r="A119" s="148"/>
      <c r="B119" s="148"/>
      <c r="C119" s="148"/>
      <c r="D119" s="148" t="s">
        <v>1490</v>
      </c>
      <c r="E119" s="150" t="s">
        <v>1491</v>
      </c>
      <c r="F119" s="153">
        <v>135.86</v>
      </c>
      <c r="G119" s="153">
        <v>3.65</v>
      </c>
      <c r="H119" s="153">
        <v>4.96</v>
      </c>
      <c r="I119" s="153">
        <v>6.57</v>
      </c>
      <c r="J119" s="153">
        <v>0</v>
      </c>
      <c r="K119" s="153">
        <v>2.92</v>
      </c>
      <c r="L119" s="153">
        <v>0.58</v>
      </c>
      <c r="M119" s="153">
        <v>33.98</v>
      </c>
      <c r="N119" s="153">
        <v>0</v>
      </c>
      <c r="O119" s="153">
        <v>4.09</v>
      </c>
      <c r="P119" s="153">
        <v>7.3</v>
      </c>
      <c r="Q119" s="153">
        <v>8.47</v>
      </c>
      <c r="R119" s="153">
        <v>1.17</v>
      </c>
      <c r="S119" s="153">
        <v>30.93</v>
      </c>
      <c r="T119" s="187">
        <v>0.93</v>
      </c>
      <c r="U119" s="153">
        <v>8</v>
      </c>
      <c r="V119" s="153">
        <v>21.73</v>
      </c>
      <c r="W119" s="188">
        <v>0.58</v>
      </c>
    </row>
    <row r="120" customHeight="1" spans="1:23">
      <c r="A120" s="148" t="s">
        <v>1460</v>
      </c>
      <c r="B120" s="148" t="s">
        <v>1173</v>
      </c>
      <c r="C120" s="148" t="s">
        <v>1161</v>
      </c>
      <c r="D120" s="148" t="s">
        <v>1492</v>
      </c>
      <c r="E120" s="150" t="s">
        <v>1493</v>
      </c>
      <c r="F120" s="153">
        <v>135.86</v>
      </c>
      <c r="G120" s="153">
        <v>3.65</v>
      </c>
      <c r="H120" s="153">
        <v>4.96</v>
      </c>
      <c r="I120" s="153">
        <v>6.57</v>
      </c>
      <c r="J120" s="153">
        <v>0</v>
      </c>
      <c r="K120" s="153">
        <v>2.92</v>
      </c>
      <c r="L120" s="153">
        <v>0.58</v>
      </c>
      <c r="M120" s="153">
        <v>33.98</v>
      </c>
      <c r="N120" s="153">
        <v>0</v>
      </c>
      <c r="O120" s="153">
        <v>4.09</v>
      </c>
      <c r="P120" s="153">
        <v>7.3</v>
      </c>
      <c r="Q120" s="153">
        <v>8.47</v>
      </c>
      <c r="R120" s="153">
        <v>1.17</v>
      </c>
      <c r="S120" s="153">
        <v>30.93</v>
      </c>
      <c r="T120" s="187">
        <v>0.93</v>
      </c>
      <c r="U120" s="153">
        <v>8</v>
      </c>
      <c r="V120" s="153">
        <v>21.73</v>
      </c>
      <c r="W120" s="188">
        <v>0.58</v>
      </c>
    </row>
    <row r="121" customHeight="1" spans="1:23">
      <c r="A121" s="148"/>
      <c r="B121" s="148"/>
      <c r="C121" s="148"/>
      <c r="D121" s="148" t="s">
        <v>1248</v>
      </c>
      <c r="E121" s="150" t="s">
        <v>1497</v>
      </c>
      <c r="F121" s="153">
        <v>149.99</v>
      </c>
      <c r="G121" s="153">
        <v>4</v>
      </c>
      <c r="H121" s="153">
        <v>5.44</v>
      </c>
      <c r="I121" s="153">
        <v>7.2</v>
      </c>
      <c r="J121" s="153">
        <v>0</v>
      </c>
      <c r="K121" s="153">
        <v>3.2</v>
      </c>
      <c r="L121" s="153">
        <v>0.64</v>
      </c>
      <c r="M121" s="153">
        <v>43.24</v>
      </c>
      <c r="N121" s="153">
        <v>0</v>
      </c>
      <c r="O121" s="153">
        <v>4.48</v>
      </c>
      <c r="P121" s="153">
        <v>8</v>
      </c>
      <c r="Q121" s="153">
        <v>9.28</v>
      </c>
      <c r="R121" s="153">
        <v>1.28</v>
      </c>
      <c r="S121" s="153">
        <v>39.58</v>
      </c>
      <c r="T121" s="187">
        <v>1.19</v>
      </c>
      <c r="U121" s="153">
        <v>2</v>
      </c>
      <c r="V121" s="153">
        <v>19.82</v>
      </c>
      <c r="W121" s="188">
        <v>0.64</v>
      </c>
    </row>
    <row r="122" customHeight="1" spans="1:23">
      <c r="A122" s="148"/>
      <c r="B122" s="148"/>
      <c r="C122" s="148"/>
      <c r="D122" s="148" t="s">
        <v>1157</v>
      </c>
      <c r="E122" s="150" t="s">
        <v>1498</v>
      </c>
      <c r="F122" s="153">
        <v>149.99</v>
      </c>
      <c r="G122" s="153">
        <v>4</v>
      </c>
      <c r="H122" s="153">
        <v>5.44</v>
      </c>
      <c r="I122" s="153">
        <v>7.2</v>
      </c>
      <c r="J122" s="153">
        <v>0</v>
      </c>
      <c r="K122" s="153">
        <v>3.2</v>
      </c>
      <c r="L122" s="153">
        <v>0.64</v>
      </c>
      <c r="M122" s="153">
        <v>43.24</v>
      </c>
      <c r="N122" s="153">
        <v>0</v>
      </c>
      <c r="O122" s="153">
        <v>4.48</v>
      </c>
      <c r="P122" s="153">
        <v>8</v>
      </c>
      <c r="Q122" s="153">
        <v>9.28</v>
      </c>
      <c r="R122" s="153">
        <v>1.28</v>
      </c>
      <c r="S122" s="153">
        <v>39.58</v>
      </c>
      <c r="T122" s="187">
        <v>1.19</v>
      </c>
      <c r="U122" s="153">
        <v>2</v>
      </c>
      <c r="V122" s="153">
        <v>19.82</v>
      </c>
      <c r="W122" s="188">
        <v>0.64</v>
      </c>
    </row>
    <row r="123" customHeight="1" spans="1:23">
      <c r="A123" s="148"/>
      <c r="B123" s="148"/>
      <c r="C123" s="148"/>
      <c r="D123" s="148" t="s">
        <v>1499</v>
      </c>
      <c r="E123" s="150" t="s">
        <v>1500</v>
      </c>
      <c r="F123" s="153">
        <v>149.99</v>
      </c>
      <c r="G123" s="153">
        <v>4</v>
      </c>
      <c r="H123" s="153">
        <v>5.44</v>
      </c>
      <c r="I123" s="153">
        <v>7.2</v>
      </c>
      <c r="J123" s="153">
        <v>0</v>
      </c>
      <c r="K123" s="153">
        <v>3.2</v>
      </c>
      <c r="L123" s="153">
        <v>0.64</v>
      </c>
      <c r="M123" s="153">
        <v>43.24</v>
      </c>
      <c r="N123" s="153">
        <v>0</v>
      </c>
      <c r="O123" s="153">
        <v>4.48</v>
      </c>
      <c r="P123" s="153">
        <v>8</v>
      </c>
      <c r="Q123" s="153">
        <v>9.28</v>
      </c>
      <c r="R123" s="153">
        <v>1.28</v>
      </c>
      <c r="S123" s="153">
        <v>39.58</v>
      </c>
      <c r="T123" s="187">
        <v>1.19</v>
      </c>
      <c r="U123" s="153">
        <v>2</v>
      </c>
      <c r="V123" s="153">
        <v>19.82</v>
      </c>
      <c r="W123" s="188">
        <v>0.64</v>
      </c>
    </row>
    <row r="124" customHeight="1" spans="1:23">
      <c r="A124" s="148" t="s">
        <v>1460</v>
      </c>
      <c r="B124" s="148" t="s">
        <v>1176</v>
      </c>
      <c r="C124" s="148" t="s">
        <v>1161</v>
      </c>
      <c r="D124" s="148" t="s">
        <v>1501</v>
      </c>
      <c r="E124" s="150" t="s">
        <v>1502</v>
      </c>
      <c r="F124" s="153">
        <v>149.99</v>
      </c>
      <c r="G124" s="153">
        <v>4</v>
      </c>
      <c r="H124" s="153">
        <v>5.44</v>
      </c>
      <c r="I124" s="153">
        <v>7.2</v>
      </c>
      <c r="J124" s="153">
        <v>0</v>
      </c>
      <c r="K124" s="153">
        <v>3.2</v>
      </c>
      <c r="L124" s="153">
        <v>0.64</v>
      </c>
      <c r="M124" s="153">
        <v>43.24</v>
      </c>
      <c r="N124" s="153">
        <v>0</v>
      </c>
      <c r="O124" s="153">
        <v>4.48</v>
      </c>
      <c r="P124" s="153">
        <v>8</v>
      </c>
      <c r="Q124" s="153">
        <v>9.28</v>
      </c>
      <c r="R124" s="153">
        <v>1.28</v>
      </c>
      <c r="S124" s="153">
        <v>39.58</v>
      </c>
      <c r="T124" s="187">
        <v>1.19</v>
      </c>
      <c r="U124" s="153">
        <v>2</v>
      </c>
      <c r="V124" s="153">
        <v>19.82</v>
      </c>
      <c r="W124" s="188">
        <v>0.64</v>
      </c>
    </row>
    <row r="125" customHeight="1" spans="1:23">
      <c r="A125" s="148"/>
      <c r="B125" s="148"/>
      <c r="C125" s="148"/>
      <c r="D125" s="148" t="s">
        <v>1258</v>
      </c>
      <c r="E125" s="150" t="s">
        <v>1505</v>
      </c>
      <c r="F125" s="153">
        <v>58.48</v>
      </c>
      <c r="G125" s="153">
        <v>2.08</v>
      </c>
      <c r="H125" s="153">
        <v>2.83</v>
      </c>
      <c r="I125" s="153">
        <v>3.74</v>
      </c>
      <c r="J125" s="153">
        <v>0</v>
      </c>
      <c r="K125" s="153">
        <v>1.66</v>
      </c>
      <c r="L125" s="153">
        <v>0.33</v>
      </c>
      <c r="M125" s="153">
        <v>16.24</v>
      </c>
      <c r="N125" s="153">
        <v>0</v>
      </c>
      <c r="O125" s="153">
        <v>2.33</v>
      </c>
      <c r="P125" s="153">
        <v>4.16</v>
      </c>
      <c r="Q125" s="153">
        <v>0</v>
      </c>
      <c r="R125" s="153">
        <v>0.67</v>
      </c>
      <c r="S125" s="153">
        <v>14.56</v>
      </c>
      <c r="T125" s="187">
        <v>0.44</v>
      </c>
      <c r="U125" s="153">
        <v>2</v>
      </c>
      <c r="V125" s="153">
        <v>7.11</v>
      </c>
      <c r="W125" s="188">
        <v>0.33</v>
      </c>
    </row>
    <row r="126" customHeight="1" spans="1:23">
      <c r="A126" s="148"/>
      <c r="B126" s="148"/>
      <c r="C126" s="148"/>
      <c r="D126" s="148" t="s">
        <v>1157</v>
      </c>
      <c r="E126" s="150" t="s">
        <v>1506</v>
      </c>
      <c r="F126" s="153">
        <v>58.48</v>
      </c>
      <c r="G126" s="153">
        <v>2.08</v>
      </c>
      <c r="H126" s="153">
        <v>2.83</v>
      </c>
      <c r="I126" s="153">
        <v>3.74</v>
      </c>
      <c r="J126" s="153">
        <v>0</v>
      </c>
      <c r="K126" s="153">
        <v>1.66</v>
      </c>
      <c r="L126" s="153">
        <v>0.33</v>
      </c>
      <c r="M126" s="153">
        <v>16.24</v>
      </c>
      <c r="N126" s="153">
        <v>0</v>
      </c>
      <c r="O126" s="153">
        <v>2.33</v>
      </c>
      <c r="P126" s="153">
        <v>4.16</v>
      </c>
      <c r="Q126" s="153">
        <v>0</v>
      </c>
      <c r="R126" s="153">
        <v>0.67</v>
      </c>
      <c r="S126" s="153">
        <v>14.56</v>
      </c>
      <c r="T126" s="187">
        <v>0.44</v>
      </c>
      <c r="U126" s="153">
        <v>2</v>
      </c>
      <c r="V126" s="153">
        <v>7.11</v>
      </c>
      <c r="W126" s="188">
        <v>0.33</v>
      </c>
    </row>
    <row r="127" customHeight="1" spans="1:23">
      <c r="A127" s="148"/>
      <c r="B127" s="148"/>
      <c r="C127" s="148"/>
      <c r="D127" s="148" t="s">
        <v>1507</v>
      </c>
      <c r="E127" s="150" t="s">
        <v>1508</v>
      </c>
      <c r="F127" s="153">
        <v>58.48</v>
      </c>
      <c r="G127" s="153">
        <v>2.08</v>
      </c>
      <c r="H127" s="153">
        <v>2.83</v>
      </c>
      <c r="I127" s="153">
        <v>3.74</v>
      </c>
      <c r="J127" s="153">
        <v>0</v>
      </c>
      <c r="K127" s="153">
        <v>1.66</v>
      </c>
      <c r="L127" s="153">
        <v>0.33</v>
      </c>
      <c r="M127" s="153">
        <v>16.24</v>
      </c>
      <c r="N127" s="153">
        <v>0</v>
      </c>
      <c r="O127" s="153">
        <v>2.33</v>
      </c>
      <c r="P127" s="153">
        <v>4.16</v>
      </c>
      <c r="Q127" s="153">
        <v>0</v>
      </c>
      <c r="R127" s="153">
        <v>0.67</v>
      </c>
      <c r="S127" s="153">
        <v>14.56</v>
      </c>
      <c r="T127" s="187">
        <v>0.44</v>
      </c>
      <c r="U127" s="153">
        <v>2</v>
      </c>
      <c r="V127" s="153">
        <v>7.11</v>
      </c>
      <c r="W127" s="188">
        <v>0.33</v>
      </c>
    </row>
    <row r="128" customHeight="1" spans="1:23">
      <c r="A128" s="148" t="s">
        <v>1460</v>
      </c>
      <c r="B128" s="148" t="s">
        <v>1179</v>
      </c>
      <c r="C128" s="148" t="s">
        <v>1161</v>
      </c>
      <c r="D128" s="148" t="s">
        <v>1509</v>
      </c>
      <c r="E128" s="150" t="s">
        <v>1510</v>
      </c>
      <c r="F128" s="153">
        <v>58.48</v>
      </c>
      <c r="G128" s="153">
        <v>2.08</v>
      </c>
      <c r="H128" s="153">
        <v>2.83</v>
      </c>
      <c r="I128" s="153">
        <v>3.74</v>
      </c>
      <c r="J128" s="153">
        <v>0</v>
      </c>
      <c r="K128" s="153">
        <v>1.66</v>
      </c>
      <c r="L128" s="153">
        <v>0.33</v>
      </c>
      <c r="M128" s="153">
        <v>16.24</v>
      </c>
      <c r="N128" s="153">
        <v>0</v>
      </c>
      <c r="O128" s="153">
        <v>2.33</v>
      </c>
      <c r="P128" s="153">
        <v>4.16</v>
      </c>
      <c r="Q128" s="153">
        <v>0</v>
      </c>
      <c r="R128" s="153">
        <v>0.67</v>
      </c>
      <c r="S128" s="153">
        <v>14.56</v>
      </c>
      <c r="T128" s="187">
        <v>0.44</v>
      </c>
      <c r="U128" s="153">
        <v>2</v>
      </c>
      <c r="V128" s="153">
        <v>7.11</v>
      </c>
      <c r="W128" s="188">
        <v>0.33</v>
      </c>
    </row>
    <row r="129" customHeight="1" spans="1:23">
      <c r="A129" s="148"/>
      <c r="B129" s="148"/>
      <c r="C129" s="148"/>
      <c r="D129" s="148" t="s">
        <v>1525</v>
      </c>
      <c r="E129" s="150" t="s">
        <v>1526</v>
      </c>
      <c r="F129" s="149">
        <v>247.72</v>
      </c>
      <c r="G129" s="149">
        <v>4.71</v>
      </c>
      <c r="H129" s="149">
        <v>2.22</v>
      </c>
      <c r="I129" s="149">
        <v>9.75</v>
      </c>
      <c r="J129" s="149">
        <v>0</v>
      </c>
      <c r="K129" s="149">
        <v>10.03</v>
      </c>
      <c r="L129" s="149">
        <v>2.63</v>
      </c>
      <c r="M129" s="149">
        <v>77.58</v>
      </c>
      <c r="N129" s="149">
        <v>0</v>
      </c>
      <c r="O129" s="149">
        <v>1.11</v>
      </c>
      <c r="P129" s="149">
        <v>0</v>
      </c>
      <c r="Q129" s="149">
        <v>0</v>
      </c>
      <c r="R129" s="149">
        <v>18.24</v>
      </c>
      <c r="S129" s="149">
        <v>44.37</v>
      </c>
      <c r="T129" s="183">
        <v>1.33</v>
      </c>
      <c r="U129" s="149">
        <v>2</v>
      </c>
      <c r="V129" s="149">
        <v>73.19</v>
      </c>
      <c r="W129" s="184">
        <v>0.56</v>
      </c>
    </row>
    <row r="130" customHeight="1" spans="1:23">
      <c r="A130" s="148"/>
      <c r="B130" s="148"/>
      <c r="C130" s="148"/>
      <c r="D130" s="148" t="s">
        <v>1155</v>
      </c>
      <c r="E130" s="150" t="s">
        <v>1527</v>
      </c>
      <c r="F130" s="149">
        <v>157.91</v>
      </c>
      <c r="G130" s="149">
        <v>3.01</v>
      </c>
      <c r="H130" s="149">
        <v>1.42</v>
      </c>
      <c r="I130" s="149">
        <v>6.23</v>
      </c>
      <c r="J130" s="149">
        <v>0</v>
      </c>
      <c r="K130" s="149">
        <v>6.41</v>
      </c>
      <c r="L130" s="149">
        <v>1.68</v>
      </c>
      <c r="M130" s="149">
        <v>49.59</v>
      </c>
      <c r="N130" s="149">
        <v>0</v>
      </c>
      <c r="O130" s="149">
        <v>0.71</v>
      </c>
      <c r="P130" s="149">
        <v>0</v>
      </c>
      <c r="Q130" s="149">
        <v>0</v>
      </c>
      <c r="R130" s="149">
        <v>11.5</v>
      </c>
      <c r="S130" s="149">
        <v>27.39</v>
      </c>
      <c r="T130" s="183">
        <v>0.82</v>
      </c>
      <c r="U130" s="149">
        <v>2</v>
      </c>
      <c r="V130" s="149">
        <v>46.79</v>
      </c>
      <c r="W130" s="184">
        <v>0.36</v>
      </c>
    </row>
    <row r="131" customHeight="1" spans="1:23">
      <c r="A131" s="148"/>
      <c r="B131" s="148"/>
      <c r="C131" s="148"/>
      <c r="D131" s="148" t="s">
        <v>1157</v>
      </c>
      <c r="E131" s="150" t="s">
        <v>1528</v>
      </c>
      <c r="F131" s="149">
        <v>157.91</v>
      </c>
      <c r="G131" s="149">
        <v>3.01</v>
      </c>
      <c r="H131" s="149">
        <v>1.42</v>
      </c>
      <c r="I131" s="149">
        <v>6.23</v>
      </c>
      <c r="J131" s="149">
        <v>0</v>
      </c>
      <c r="K131" s="149">
        <v>6.41</v>
      </c>
      <c r="L131" s="149">
        <v>1.68</v>
      </c>
      <c r="M131" s="149">
        <v>49.59</v>
      </c>
      <c r="N131" s="149">
        <v>0</v>
      </c>
      <c r="O131" s="149">
        <v>0.71</v>
      </c>
      <c r="P131" s="149">
        <v>0</v>
      </c>
      <c r="Q131" s="149">
        <v>0</v>
      </c>
      <c r="R131" s="149">
        <v>11.5</v>
      </c>
      <c r="S131" s="149">
        <v>27.39</v>
      </c>
      <c r="T131" s="183">
        <v>0.82</v>
      </c>
      <c r="U131" s="149">
        <v>2</v>
      </c>
      <c r="V131" s="149">
        <v>46.79</v>
      </c>
      <c r="W131" s="184">
        <v>0.36</v>
      </c>
    </row>
    <row r="132" customHeight="1" spans="1:23">
      <c r="A132" s="148"/>
      <c r="B132" s="148"/>
      <c r="C132" s="148"/>
      <c r="D132" s="148" t="s">
        <v>1529</v>
      </c>
      <c r="E132" s="150" t="s">
        <v>1530</v>
      </c>
      <c r="F132" s="149">
        <v>157.91</v>
      </c>
      <c r="G132" s="149">
        <v>3.01</v>
      </c>
      <c r="H132" s="149">
        <v>1.42</v>
      </c>
      <c r="I132" s="149">
        <v>6.23</v>
      </c>
      <c r="J132" s="149">
        <v>0</v>
      </c>
      <c r="K132" s="149">
        <v>6.41</v>
      </c>
      <c r="L132" s="149">
        <v>1.68</v>
      </c>
      <c r="M132" s="149">
        <v>49.59</v>
      </c>
      <c r="N132" s="149">
        <v>0</v>
      </c>
      <c r="O132" s="149">
        <v>0.71</v>
      </c>
      <c r="P132" s="149">
        <v>0</v>
      </c>
      <c r="Q132" s="149">
        <v>0</v>
      </c>
      <c r="R132" s="149">
        <v>11.5</v>
      </c>
      <c r="S132" s="149">
        <v>27.39</v>
      </c>
      <c r="T132" s="183">
        <v>0.82</v>
      </c>
      <c r="U132" s="149">
        <v>2</v>
      </c>
      <c r="V132" s="149">
        <v>46.79</v>
      </c>
      <c r="W132" s="184">
        <v>0.36</v>
      </c>
    </row>
    <row r="133" customHeight="1" spans="1:23">
      <c r="A133" s="148" t="s">
        <v>1525</v>
      </c>
      <c r="B133" s="148" t="s">
        <v>1161</v>
      </c>
      <c r="C133" s="148" t="s">
        <v>1161</v>
      </c>
      <c r="D133" s="148" t="s">
        <v>1531</v>
      </c>
      <c r="E133" s="150" t="s">
        <v>1532</v>
      </c>
      <c r="F133" s="149">
        <v>157.91</v>
      </c>
      <c r="G133" s="149">
        <v>3.01</v>
      </c>
      <c r="H133" s="149">
        <v>1.42</v>
      </c>
      <c r="I133" s="149">
        <v>6.23</v>
      </c>
      <c r="J133" s="149">
        <v>0</v>
      </c>
      <c r="K133" s="149">
        <v>6.41</v>
      </c>
      <c r="L133" s="149">
        <v>1.68</v>
      </c>
      <c r="M133" s="149">
        <v>49.59</v>
      </c>
      <c r="N133" s="149">
        <v>0</v>
      </c>
      <c r="O133" s="149">
        <v>0.71</v>
      </c>
      <c r="P133" s="149">
        <v>0</v>
      </c>
      <c r="Q133" s="149">
        <v>0</v>
      </c>
      <c r="R133" s="149">
        <v>11.5</v>
      </c>
      <c r="S133" s="149">
        <v>27.39</v>
      </c>
      <c r="T133" s="183">
        <v>0.82</v>
      </c>
      <c r="U133" s="149">
        <v>2</v>
      </c>
      <c r="V133" s="149">
        <v>46.79</v>
      </c>
      <c r="W133" s="184">
        <v>0.36</v>
      </c>
    </row>
    <row r="134" customHeight="1" spans="1:23">
      <c r="A134" s="148"/>
      <c r="B134" s="148"/>
      <c r="C134" s="148"/>
      <c r="D134" s="148" t="s">
        <v>1276</v>
      </c>
      <c r="E134" s="150" t="s">
        <v>1534</v>
      </c>
      <c r="F134" s="149">
        <v>89.81</v>
      </c>
      <c r="G134" s="149">
        <v>1.7</v>
      </c>
      <c r="H134" s="149">
        <v>0.8</v>
      </c>
      <c r="I134" s="149">
        <v>3.52</v>
      </c>
      <c r="J134" s="149">
        <v>0</v>
      </c>
      <c r="K134" s="149">
        <v>3.62</v>
      </c>
      <c r="L134" s="149">
        <v>0.95</v>
      </c>
      <c r="M134" s="149">
        <v>27.99</v>
      </c>
      <c r="N134" s="149">
        <v>0</v>
      </c>
      <c r="O134" s="149">
        <v>0.4</v>
      </c>
      <c r="P134" s="149">
        <v>0</v>
      </c>
      <c r="Q134" s="149">
        <v>0</v>
      </c>
      <c r="R134" s="149">
        <v>6.74</v>
      </c>
      <c r="S134" s="149">
        <v>16.98</v>
      </c>
      <c r="T134" s="183">
        <v>0.51</v>
      </c>
      <c r="U134" s="149">
        <v>0</v>
      </c>
      <c r="V134" s="149">
        <v>26.4</v>
      </c>
      <c r="W134" s="184">
        <v>0.2</v>
      </c>
    </row>
    <row r="135" customHeight="1" spans="1:23">
      <c r="A135" s="148"/>
      <c r="B135" s="148"/>
      <c r="C135" s="148"/>
      <c r="D135" s="148" t="s">
        <v>1168</v>
      </c>
      <c r="E135" s="150" t="s">
        <v>1535</v>
      </c>
      <c r="F135" s="149">
        <v>89.81</v>
      </c>
      <c r="G135" s="149">
        <v>1.7</v>
      </c>
      <c r="H135" s="149">
        <v>0.8</v>
      </c>
      <c r="I135" s="149">
        <v>3.52</v>
      </c>
      <c r="J135" s="149">
        <v>0</v>
      </c>
      <c r="K135" s="149">
        <v>3.62</v>
      </c>
      <c r="L135" s="149">
        <v>0.95</v>
      </c>
      <c r="M135" s="149">
        <v>27.99</v>
      </c>
      <c r="N135" s="149">
        <v>0</v>
      </c>
      <c r="O135" s="149">
        <v>0.4</v>
      </c>
      <c r="P135" s="149">
        <v>0</v>
      </c>
      <c r="Q135" s="149">
        <v>0</v>
      </c>
      <c r="R135" s="149">
        <v>6.74</v>
      </c>
      <c r="S135" s="149">
        <v>16.98</v>
      </c>
      <c r="T135" s="183">
        <v>0.51</v>
      </c>
      <c r="U135" s="149">
        <v>0</v>
      </c>
      <c r="V135" s="149">
        <v>26.4</v>
      </c>
      <c r="W135" s="184">
        <v>0.2</v>
      </c>
    </row>
    <row r="136" customHeight="1" spans="1:23">
      <c r="A136" s="148"/>
      <c r="B136" s="148"/>
      <c r="C136" s="148"/>
      <c r="D136" s="148" t="s">
        <v>1536</v>
      </c>
      <c r="E136" s="150" t="s">
        <v>1537</v>
      </c>
      <c r="F136" s="149">
        <v>89.81</v>
      </c>
      <c r="G136" s="149">
        <v>1.7</v>
      </c>
      <c r="H136" s="149">
        <v>0.8</v>
      </c>
      <c r="I136" s="149">
        <v>3.52</v>
      </c>
      <c r="J136" s="149">
        <v>0</v>
      </c>
      <c r="K136" s="149">
        <v>3.62</v>
      </c>
      <c r="L136" s="149">
        <v>0.95</v>
      </c>
      <c r="M136" s="149">
        <v>27.99</v>
      </c>
      <c r="N136" s="149">
        <v>0</v>
      </c>
      <c r="O136" s="149">
        <v>0.4</v>
      </c>
      <c r="P136" s="149">
        <v>0</v>
      </c>
      <c r="Q136" s="149">
        <v>0</v>
      </c>
      <c r="R136" s="149">
        <v>6.74</v>
      </c>
      <c r="S136" s="149">
        <v>16.98</v>
      </c>
      <c r="T136" s="183">
        <v>0.51</v>
      </c>
      <c r="U136" s="149">
        <v>0</v>
      </c>
      <c r="V136" s="149">
        <v>26.4</v>
      </c>
      <c r="W136" s="184">
        <v>0.2</v>
      </c>
    </row>
    <row r="137" customHeight="1" spans="1:23">
      <c r="A137" s="148" t="s">
        <v>1525</v>
      </c>
      <c r="B137" s="148" t="s">
        <v>1182</v>
      </c>
      <c r="C137" s="148" t="s">
        <v>1170</v>
      </c>
      <c r="D137" s="148" t="s">
        <v>1538</v>
      </c>
      <c r="E137" s="150" t="s">
        <v>1539</v>
      </c>
      <c r="F137" s="149">
        <v>89.81</v>
      </c>
      <c r="G137" s="149">
        <v>1.7</v>
      </c>
      <c r="H137" s="149">
        <v>0.8</v>
      </c>
      <c r="I137" s="149">
        <v>3.52</v>
      </c>
      <c r="J137" s="149">
        <v>0</v>
      </c>
      <c r="K137" s="149">
        <v>3.62</v>
      </c>
      <c r="L137" s="149">
        <v>0.95</v>
      </c>
      <c r="M137" s="149">
        <v>27.99</v>
      </c>
      <c r="N137" s="149">
        <v>0</v>
      </c>
      <c r="O137" s="149">
        <v>0.4</v>
      </c>
      <c r="P137" s="149">
        <v>0</v>
      </c>
      <c r="Q137" s="149">
        <v>0</v>
      </c>
      <c r="R137" s="149">
        <v>6.74</v>
      </c>
      <c r="S137" s="149">
        <v>16.98</v>
      </c>
      <c r="T137" s="183">
        <v>0.51</v>
      </c>
      <c r="U137" s="149">
        <v>0</v>
      </c>
      <c r="V137" s="149">
        <v>26.4</v>
      </c>
      <c r="W137" s="184">
        <v>0.2</v>
      </c>
    </row>
    <row r="138" customHeight="1" spans="1:23">
      <c r="A138" s="148"/>
      <c r="B138" s="148"/>
      <c r="C138" s="148"/>
      <c r="D138" s="148" t="s">
        <v>1549</v>
      </c>
      <c r="E138" s="150" t="s">
        <v>1550</v>
      </c>
      <c r="F138" s="149">
        <v>35.88</v>
      </c>
      <c r="G138" s="149">
        <v>0.68</v>
      </c>
      <c r="H138" s="149">
        <v>0.32</v>
      </c>
      <c r="I138" s="149">
        <v>1.42</v>
      </c>
      <c r="J138" s="149">
        <v>0</v>
      </c>
      <c r="K138" s="149">
        <v>1.46</v>
      </c>
      <c r="L138" s="149">
        <v>0.38</v>
      </c>
      <c r="M138" s="149">
        <v>11.27</v>
      </c>
      <c r="N138" s="149">
        <v>0</v>
      </c>
      <c r="O138" s="149">
        <v>0.16</v>
      </c>
      <c r="P138" s="149">
        <v>0</v>
      </c>
      <c r="Q138" s="149">
        <v>0</v>
      </c>
      <c r="R138" s="149">
        <v>2.61</v>
      </c>
      <c r="S138" s="149">
        <v>6.67</v>
      </c>
      <c r="T138" s="183">
        <v>0.2</v>
      </c>
      <c r="U138" s="149">
        <v>0</v>
      </c>
      <c r="V138" s="149">
        <v>10.63</v>
      </c>
      <c r="W138" s="184">
        <v>0.08</v>
      </c>
    </row>
    <row r="139" customHeight="1" spans="1:23">
      <c r="A139" s="148"/>
      <c r="B139" s="148"/>
      <c r="C139" s="148"/>
      <c r="D139" s="148" t="s">
        <v>1155</v>
      </c>
      <c r="E139" s="150" t="s">
        <v>1551</v>
      </c>
      <c r="F139" s="149">
        <v>35.88</v>
      </c>
      <c r="G139" s="149">
        <v>0.68</v>
      </c>
      <c r="H139" s="149">
        <v>0.32</v>
      </c>
      <c r="I139" s="149">
        <v>1.42</v>
      </c>
      <c r="J139" s="149">
        <v>0</v>
      </c>
      <c r="K139" s="149">
        <v>1.46</v>
      </c>
      <c r="L139" s="149">
        <v>0.38</v>
      </c>
      <c r="M139" s="149">
        <v>11.27</v>
      </c>
      <c r="N139" s="149">
        <v>0</v>
      </c>
      <c r="O139" s="149">
        <v>0.16</v>
      </c>
      <c r="P139" s="149">
        <v>0</v>
      </c>
      <c r="Q139" s="149">
        <v>0</v>
      </c>
      <c r="R139" s="149">
        <v>2.61</v>
      </c>
      <c r="S139" s="149">
        <v>6.67</v>
      </c>
      <c r="T139" s="183">
        <v>0.2</v>
      </c>
      <c r="U139" s="149">
        <v>0</v>
      </c>
      <c r="V139" s="149">
        <v>10.63</v>
      </c>
      <c r="W139" s="184">
        <v>0.08</v>
      </c>
    </row>
    <row r="140" customHeight="1" spans="1:23">
      <c r="A140" s="148"/>
      <c r="B140" s="148"/>
      <c r="C140" s="148"/>
      <c r="D140" s="148" t="s">
        <v>1157</v>
      </c>
      <c r="E140" s="150" t="s">
        <v>1552</v>
      </c>
      <c r="F140" s="149">
        <v>35.88</v>
      </c>
      <c r="G140" s="149">
        <v>0.68</v>
      </c>
      <c r="H140" s="149">
        <v>0.32</v>
      </c>
      <c r="I140" s="149">
        <v>1.42</v>
      </c>
      <c r="J140" s="149">
        <v>0</v>
      </c>
      <c r="K140" s="149">
        <v>1.46</v>
      </c>
      <c r="L140" s="149">
        <v>0.38</v>
      </c>
      <c r="M140" s="149">
        <v>11.27</v>
      </c>
      <c r="N140" s="149">
        <v>0</v>
      </c>
      <c r="O140" s="149">
        <v>0.16</v>
      </c>
      <c r="P140" s="149">
        <v>0</v>
      </c>
      <c r="Q140" s="149">
        <v>0</v>
      </c>
      <c r="R140" s="149">
        <v>2.61</v>
      </c>
      <c r="S140" s="149">
        <v>6.67</v>
      </c>
      <c r="T140" s="183">
        <v>0.2</v>
      </c>
      <c r="U140" s="149">
        <v>0</v>
      </c>
      <c r="V140" s="149">
        <v>10.63</v>
      </c>
      <c r="W140" s="184">
        <v>0.08</v>
      </c>
    </row>
    <row r="141" customHeight="1" spans="1:23">
      <c r="A141" s="148"/>
      <c r="B141" s="148"/>
      <c r="C141" s="148"/>
      <c r="D141" s="148" t="s">
        <v>1553</v>
      </c>
      <c r="E141" s="150" t="s">
        <v>1554</v>
      </c>
      <c r="F141" s="149">
        <v>35.88</v>
      </c>
      <c r="G141" s="149">
        <v>0.68</v>
      </c>
      <c r="H141" s="149">
        <v>0.32</v>
      </c>
      <c r="I141" s="149">
        <v>1.42</v>
      </c>
      <c r="J141" s="149">
        <v>0</v>
      </c>
      <c r="K141" s="149">
        <v>1.46</v>
      </c>
      <c r="L141" s="149">
        <v>0.38</v>
      </c>
      <c r="M141" s="149">
        <v>11.27</v>
      </c>
      <c r="N141" s="149">
        <v>0</v>
      </c>
      <c r="O141" s="149">
        <v>0.16</v>
      </c>
      <c r="P141" s="149">
        <v>0</v>
      </c>
      <c r="Q141" s="149">
        <v>0</v>
      </c>
      <c r="R141" s="149">
        <v>2.61</v>
      </c>
      <c r="S141" s="149">
        <v>6.67</v>
      </c>
      <c r="T141" s="183">
        <v>0.2</v>
      </c>
      <c r="U141" s="149">
        <v>0</v>
      </c>
      <c r="V141" s="149">
        <v>10.63</v>
      </c>
      <c r="W141" s="184">
        <v>0.08</v>
      </c>
    </row>
    <row r="142" customHeight="1" spans="1:23">
      <c r="A142" s="148" t="s">
        <v>1549</v>
      </c>
      <c r="B142" s="148" t="s">
        <v>1161</v>
      </c>
      <c r="C142" s="148" t="s">
        <v>1161</v>
      </c>
      <c r="D142" s="148" t="s">
        <v>1555</v>
      </c>
      <c r="E142" s="150" t="s">
        <v>1556</v>
      </c>
      <c r="F142" s="149">
        <v>35.88</v>
      </c>
      <c r="G142" s="149">
        <v>0.68</v>
      </c>
      <c r="H142" s="149">
        <v>0.32</v>
      </c>
      <c r="I142" s="149">
        <v>1.42</v>
      </c>
      <c r="J142" s="149">
        <v>0</v>
      </c>
      <c r="K142" s="149">
        <v>1.46</v>
      </c>
      <c r="L142" s="149">
        <v>0.38</v>
      </c>
      <c r="M142" s="149">
        <v>11.27</v>
      </c>
      <c r="N142" s="149">
        <v>0</v>
      </c>
      <c r="O142" s="149">
        <v>0.16</v>
      </c>
      <c r="P142" s="149">
        <v>0</v>
      </c>
      <c r="Q142" s="149">
        <v>0</v>
      </c>
      <c r="R142" s="149">
        <v>2.61</v>
      </c>
      <c r="S142" s="149">
        <v>6.67</v>
      </c>
      <c r="T142" s="183">
        <v>0.2</v>
      </c>
      <c r="U142" s="149">
        <v>0</v>
      </c>
      <c r="V142" s="149">
        <v>10.63</v>
      </c>
      <c r="W142" s="184">
        <v>0.08</v>
      </c>
    </row>
    <row r="143" customHeight="1" spans="1:23">
      <c r="A143" s="148"/>
      <c r="B143" s="148"/>
      <c r="C143" s="148"/>
      <c r="D143" s="148" t="s">
        <v>1559</v>
      </c>
      <c r="E143" s="150" t="s">
        <v>1560</v>
      </c>
      <c r="F143" s="149">
        <v>388.9</v>
      </c>
      <c r="G143" s="149">
        <v>7.46</v>
      </c>
      <c r="H143" s="149">
        <v>3.53</v>
      </c>
      <c r="I143" s="149">
        <v>15.44</v>
      </c>
      <c r="J143" s="149">
        <v>0</v>
      </c>
      <c r="K143" s="149">
        <v>15.89</v>
      </c>
      <c r="L143" s="149">
        <v>4.19</v>
      </c>
      <c r="M143" s="149">
        <v>122.86</v>
      </c>
      <c r="N143" s="149">
        <v>0</v>
      </c>
      <c r="O143" s="149">
        <v>1.77</v>
      </c>
      <c r="P143" s="149">
        <v>0</v>
      </c>
      <c r="Q143" s="149">
        <v>0</v>
      </c>
      <c r="R143" s="149">
        <v>29.55</v>
      </c>
      <c r="S143" s="149">
        <v>65.43</v>
      </c>
      <c r="T143" s="183">
        <v>1.97</v>
      </c>
      <c r="U143" s="149">
        <v>4</v>
      </c>
      <c r="V143" s="149">
        <v>115.93</v>
      </c>
      <c r="W143" s="184">
        <v>0.88</v>
      </c>
    </row>
    <row r="144" customHeight="1" spans="1:23">
      <c r="A144" s="148"/>
      <c r="B144" s="148"/>
      <c r="C144" s="148"/>
      <c r="D144" s="148" t="s">
        <v>1155</v>
      </c>
      <c r="E144" s="150" t="s">
        <v>1561</v>
      </c>
      <c r="F144" s="149">
        <v>237.6</v>
      </c>
      <c r="G144" s="149">
        <v>4.62</v>
      </c>
      <c r="H144" s="149">
        <v>2.18</v>
      </c>
      <c r="I144" s="149">
        <v>9.56</v>
      </c>
      <c r="J144" s="149">
        <v>0</v>
      </c>
      <c r="K144" s="149">
        <v>9.84</v>
      </c>
      <c r="L144" s="149">
        <v>2.61</v>
      </c>
      <c r="M144" s="149">
        <v>76.09</v>
      </c>
      <c r="N144" s="149">
        <v>0</v>
      </c>
      <c r="O144" s="149">
        <v>1.09</v>
      </c>
      <c r="P144" s="149">
        <v>0</v>
      </c>
      <c r="Q144" s="149">
        <v>0</v>
      </c>
      <c r="R144" s="149">
        <v>18.7</v>
      </c>
      <c r="S144" s="149">
        <v>39.38</v>
      </c>
      <c r="T144" s="183">
        <v>1.18</v>
      </c>
      <c r="U144" s="149">
        <v>0</v>
      </c>
      <c r="V144" s="149">
        <v>71.8</v>
      </c>
      <c r="W144" s="184">
        <v>0.55</v>
      </c>
    </row>
    <row r="145" customHeight="1" spans="1:23">
      <c r="A145" s="148"/>
      <c r="B145" s="148"/>
      <c r="C145" s="148"/>
      <c r="D145" s="148" t="s">
        <v>1157</v>
      </c>
      <c r="E145" s="150" t="s">
        <v>1562</v>
      </c>
      <c r="F145" s="149">
        <v>157.2</v>
      </c>
      <c r="G145" s="149">
        <v>3.04</v>
      </c>
      <c r="H145" s="149">
        <v>1.43</v>
      </c>
      <c r="I145" s="149">
        <v>6.3</v>
      </c>
      <c r="J145" s="149">
        <v>0</v>
      </c>
      <c r="K145" s="149">
        <v>6.48</v>
      </c>
      <c r="L145" s="149">
        <v>1.71</v>
      </c>
      <c r="M145" s="149">
        <v>50.11</v>
      </c>
      <c r="N145" s="149">
        <v>0</v>
      </c>
      <c r="O145" s="149">
        <v>0.72</v>
      </c>
      <c r="P145" s="149">
        <v>0</v>
      </c>
      <c r="Q145" s="149">
        <v>0</v>
      </c>
      <c r="R145" s="149">
        <v>12.67</v>
      </c>
      <c r="S145" s="149">
        <v>26.31</v>
      </c>
      <c r="T145" s="183">
        <v>0.79</v>
      </c>
      <c r="U145" s="149">
        <v>0</v>
      </c>
      <c r="V145" s="149">
        <v>47.28</v>
      </c>
      <c r="W145" s="184">
        <v>0.36</v>
      </c>
    </row>
    <row r="146" customHeight="1" spans="1:23">
      <c r="A146" s="148"/>
      <c r="B146" s="148"/>
      <c r="C146" s="148"/>
      <c r="D146" s="148" t="s">
        <v>1567</v>
      </c>
      <c r="E146" s="150" t="s">
        <v>1568</v>
      </c>
      <c r="F146" s="149">
        <v>67.59</v>
      </c>
      <c r="G146" s="149">
        <v>1.28</v>
      </c>
      <c r="H146" s="149">
        <v>0.6</v>
      </c>
      <c r="I146" s="149">
        <v>2.65</v>
      </c>
      <c r="J146" s="149">
        <v>0</v>
      </c>
      <c r="K146" s="149">
        <v>2.73</v>
      </c>
      <c r="L146" s="149">
        <v>0.72</v>
      </c>
      <c r="M146" s="149">
        <v>21.09</v>
      </c>
      <c r="N146" s="149">
        <v>0</v>
      </c>
      <c r="O146" s="149">
        <v>0.3</v>
      </c>
      <c r="P146" s="149">
        <v>0</v>
      </c>
      <c r="Q146" s="149">
        <v>0</v>
      </c>
      <c r="R146" s="149">
        <v>5.39</v>
      </c>
      <c r="S146" s="149">
        <v>12.41</v>
      </c>
      <c r="T146" s="183">
        <v>0.37</v>
      </c>
      <c r="U146" s="149">
        <v>0</v>
      </c>
      <c r="V146" s="149">
        <v>19.9</v>
      </c>
      <c r="W146" s="184">
        <v>0.15</v>
      </c>
    </row>
    <row r="147" customHeight="1" spans="1:23">
      <c r="A147" s="148" t="s">
        <v>1559</v>
      </c>
      <c r="B147" s="148" t="s">
        <v>1161</v>
      </c>
      <c r="C147" s="148" t="s">
        <v>1161</v>
      </c>
      <c r="D147" s="148" t="s">
        <v>1569</v>
      </c>
      <c r="E147" s="150" t="s">
        <v>1570</v>
      </c>
      <c r="F147" s="149">
        <v>67.59</v>
      </c>
      <c r="G147" s="149">
        <v>1.28</v>
      </c>
      <c r="H147" s="149">
        <v>0.6</v>
      </c>
      <c r="I147" s="149">
        <v>2.65</v>
      </c>
      <c r="J147" s="149">
        <v>0</v>
      </c>
      <c r="K147" s="149">
        <v>2.73</v>
      </c>
      <c r="L147" s="149">
        <v>0.72</v>
      </c>
      <c r="M147" s="149">
        <v>21.09</v>
      </c>
      <c r="N147" s="149">
        <v>0</v>
      </c>
      <c r="O147" s="149">
        <v>0.3</v>
      </c>
      <c r="P147" s="149">
        <v>0</v>
      </c>
      <c r="Q147" s="149">
        <v>0</v>
      </c>
      <c r="R147" s="149">
        <v>5.39</v>
      </c>
      <c r="S147" s="149">
        <v>12.41</v>
      </c>
      <c r="T147" s="183">
        <v>0.37</v>
      </c>
      <c r="U147" s="149">
        <v>0</v>
      </c>
      <c r="V147" s="149">
        <v>19.9</v>
      </c>
      <c r="W147" s="184">
        <v>0.15</v>
      </c>
    </row>
    <row r="148" customHeight="1" spans="1:23">
      <c r="A148" s="148"/>
      <c r="B148" s="148"/>
      <c r="C148" s="148"/>
      <c r="D148" s="148" t="s">
        <v>1571</v>
      </c>
      <c r="E148" s="150" t="s">
        <v>1572</v>
      </c>
      <c r="F148" s="149">
        <v>89.61</v>
      </c>
      <c r="G148" s="149">
        <v>1.76</v>
      </c>
      <c r="H148" s="149">
        <v>0.83</v>
      </c>
      <c r="I148" s="149">
        <v>3.65</v>
      </c>
      <c r="J148" s="149">
        <v>0</v>
      </c>
      <c r="K148" s="149">
        <v>3.75</v>
      </c>
      <c r="L148" s="149">
        <v>0.99</v>
      </c>
      <c r="M148" s="149">
        <v>29.02</v>
      </c>
      <c r="N148" s="149">
        <v>0</v>
      </c>
      <c r="O148" s="149">
        <v>0.42</v>
      </c>
      <c r="P148" s="149">
        <v>0</v>
      </c>
      <c r="Q148" s="149">
        <v>0</v>
      </c>
      <c r="R148" s="149">
        <v>7.28</v>
      </c>
      <c r="S148" s="149">
        <v>13.9</v>
      </c>
      <c r="T148" s="183">
        <v>0.42</v>
      </c>
      <c r="U148" s="149">
        <v>0</v>
      </c>
      <c r="V148" s="149">
        <v>27.38</v>
      </c>
      <c r="W148" s="184">
        <v>0.21</v>
      </c>
    </row>
    <row r="149" customHeight="1" spans="1:23">
      <c r="A149" s="148" t="s">
        <v>1559</v>
      </c>
      <c r="B149" s="148" t="s">
        <v>1161</v>
      </c>
      <c r="C149" s="148" t="s">
        <v>1161</v>
      </c>
      <c r="D149" s="148" t="s">
        <v>1573</v>
      </c>
      <c r="E149" s="150" t="s">
        <v>1574</v>
      </c>
      <c r="F149" s="149">
        <v>89.61</v>
      </c>
      <c r="G149" s="149">
        <v>1.76</v>
      </c>
      <c r="H149" s="149">
        <v>0.83</v>
      </c>
      <c r="I149" s="149">
        <v>3.65</v>
      </c>
      <c r="J149" s="149">
        <v>0</v>
      </c>
      <c r="K149" s="149">
        <v>3.75</v>
      </c>
      <c r="L149" s="149">
        <v>0.99</v>
      </c>
      <c r="M149" s="149">
        <v>29.02</v>
      </c>
      <c r="N149" s="149">
        <v>0</v>
      </c>
      <c r="O149" s="149">
        <v>0.42</v>
      </c>
      <c r="P149" s="149">
        <v>0</v>
      </c>
      <c r="Q149" s="149">
        <v>0</v>
      </c>
      <c r="R149" s="149">
        <v>7.28</v>
      </c>
      <c r="S149" s="149">
        <v>13.9</v>
      </c>
      <c r="T149" s="183">
        <v>0.42</v>
      </c>
      <c r="U149" s="149">
        <v>0</v>
      </c>
      <c r="V149" s="149">
        <v>27.38</v>
      </c>
      <c r="W149" s="184">
        <v>0.21</v>
      </c>
    </row>
    <row r="150" customHeight="1" spans="1:23">
      <c r="A150" s="148"/>
      <c r="B150" s="148"/>
      <c r="C150" s="148"/>
      <c r="D150" s="148" t="s">
        <v>1171</v>
      </c>
      <c r="E150" s="150" t="s">
        <v>1576</v>
      </c>
      <c r="F150" s="149">
        <v>8.91</v>
      </c>
      <c r="G150" s="149">
        <v>0.17</v>
      </c>
      <c r="H150" s="149">
        <v>0.08</v>
      </c>
      <c r="I150" s="149">
        <v>0.35</v>
      </c>
      <c r="J150" s="149">
        <v>0</v>
      </c>
      <c r="K150" s="149">
        <v>0.36</v>
      </c>
      <c r="L150" s="149">
        <v>0.1</v>
      </c>
      <c r="M150" s="149">
        <v>2.79</v>
      </c>
      <c r="N150" s="149">
        <v>0</v>
      </c>
      <c r="O150" s="149">
        <v>0.04</v>
      </c>
      <c r="P150" s="149">
        <v>0</v>
      </c>
      <c r="Q150" s="149">
        <v>0</v>
      </c>
      <c r="R150" s="149">
        <v>0.65</v>
      </c>
      <c r="S150" s="149">
        <v>1.67</v>
      </c>
      <c r="T150" s="183">
        <v>0.05</v>
      </c>
      <c r="U150" s="149">
        <v>0</v>
      </c>
      <c r="V150" s="149">
        <v>2.63</v>
      </c>
      <c r="W150" s="184">
        <v>0.02</v>
      </c>
    </row>
    <row r="151" customHeight="1" spans="1:23">
      <c r="A151" s="148"/>
      <c r="B151" s="148"/>
      <c r="C151" s="148"/>
      <c r="D151" s="148" t="s">
        <v>1567</v>
      </c>
      <c r="E151" s="150" t="s">
        <v>1568</v>
      </c>
      <c r="F151" s="149">
        <v>8.91</v>
      </c>
      <c r="G151" s="149">
        <v>0.17</v>
      </c>
      <c r="H151" s="149">
        <v>0.08</v>
      </c>
      <c r="I151" s="149">
        <v>0.35</v>
      </c>
      <c r="J151" s="149">
        <v>0</v>
      </c>
      <c r="K151" s="149">
        <v>0.36</v>
      </c>
      <c r="L151" s="149">
        <v>0.1</v>
      </c>
      <c r="M151" s="149">
        <v>2.79</v>
      </c>
      <c r="N151" s="149">
        <v>0</v>
      </c>
      <c r="O151" s="149">
        <v>0.04</v>
      </c>
      <c r="P151" s="149">
        <v>0</v>
      </c>
      <c r="Q151" s="149">
        <v>0</v>
      </c>
      <c r="R151" s="149">
        <v>0.65</v>
      </c>
      <c r="S151" s="149">
        <v>1.67</v>
      </c>
      <c r="T151" s="183">
        <v>0.05</v>
      </c>
      <c r="U151" s="149">
        <v>0</v>
      </c>
      <c r="V151" s="149">
        <v>2.63</v>
      </c>
      <c r="W151" s="184">
        <v>0.02</v>
      </c>
    </row>
    <row r="152" customHeight="1" spans="1:23">
      <c r="A152" s="148" t="s">
        <v>1559</v>
      </c>
      <c r="B152" s="148" t="s">
        <v>1161</v>
      </c>
      <c r="C152" s="148" t="s">
        <v>1173</v>
      </c>
      <c r="D152" s="148" t="s">
        <v>1577</v>
      </c>
      <c r="E152" s="150" t="s">
        <v>1578</v>
      </c>
      <c r="F152" s="149">
        <v>8.91</v>
      </c>
      <c r="G152" s="149">
        <v>0.17</v>
      </c>
      <c r="H152" s="149">
        <v>0.08</v>
      </c>
      <c r="I152" s="149">
        <v>0.35</v>
      </c>
      <c r="J152" s="149">
        <v>0</v>
      </c>
      <c r="K152" s="149">
        <v>0.36</v>
      </c>
      <c r="L152" s="149">
        <v>0.1</v>
      </c>
      <c r="M152" s="149">
        <v>2.79</v>
      </c>
      <c r="N152" s="149">
        <v>0</v>
      </c>
      <c r="O152" s="149">
        <v>0.04</v>
      </c>
      <c r="P152" s="149">
        <v>0</v>
      </c>
      <c r="Q152" s="149">
        <v>0</v>
      </c>
      <c r="R152" s="149">
        <v>0.65</v>
      </c>
      <c r="S152" s="149">
        <v>1.67</v>
      </c>
      <c r="T152" s="183">
        <v>0.05</v>
      </c>
      <c r="U152" s="149">
        <v>0</v>
      </c>
      <c r="V152" s="149">
        <v>2.63</v>
      </c>
      <c r="W152" s="184">
        <v>0.02</v>
      </c>
    </row>
    <row r="153" customHeight="1" spans="1:23">
      <c r="A153" s="148"/>
      <c r="B153" s="148"/>
      <c r="C153" s="148"/>
      <c r="D153" s="148" t="s">
        <v>1268</v>
      </c>
      <c r="E153" s="150" t="s">
        <v>1581</v>
      </c>
      <c r="F153" s="149">
        <v>45.14</v>
      </c>
      <c r="G153" s="149">
        <v>0.9</v>
      </c>
      <c r="H153" s="149">
        <v>0.43</v>
      </c>
      <c r="I153" s="149">
        <v>1.86</v>
      </c>
      <c r="J153" s="149">
        <v>0</v>
      </c>
      <c r="K153" s="149">
        <v>1.92</v>
      </c>
      <c r="L153" s="149">
        <v>0.51</v>
      </c>
      <c r="M153" s="149">
        <v>14.82</v>
      </c>
      <c r="N153" s="149">
        <v>0</v>
      </c>
      <c r="O153" s="149">
        <v>0.21</v>
      </c>
      <c r="P153" s="149">
        <v>0</v>
      </c>
      <c r="Q153" s="149">
        <v>0</v>
      </c>
      <c r="R153" s="149">
        <v>3.44</v>
      </c>
      <c r="S153" s="149">
        <v>6.75</v>
      </c>
      <c r="T153" s="183">
        <v>0.2</v>
      </c>
      <c r="U153" s="149">
        <v>0</v>
      </c>
      <c r="V153" s="149">
        <v>13.99</v>
      </c>
      <c r="W153" s="184">
        <v>0.11</v>
      </c>
    </row>
    <row r="154" customHeight="1" spans="1:23">
      <c r="A154" s="148"/>
      <c r="B154" s="148"/>
      <c r="C154" s="148"/>
      <c r="D154" s="148" t="s">
        <v>1567</v>
      </c>
      <c r="E154" s="150" t="s">
        <v>1568</v>
      </c>
      <c r="F154" s="149">
        <v>45.14</v>
      </c>
      <c r="G154" s="149">
        <v>0.9</v>
      </c>
      <c r="H154" s="149">
        <v>0.43</v>
      </c>
      <c r="I154" s="149">
        <v>1.86</v>
      </c>
      <c r="J154" s="149">
        <v>0</v>
      </c>
      <c r="K154" s="149">
        <v>1.92</v>
      </c>
      <c r="L154" s="149">
        <v>0.51</v>
      </c>
      <c r="M154" s="149">
        <v>14.82</v>
      </c>
      <c r="N154" s="149">
        <v>0</v>
      </c>
      <c r="O154" s="149">
        <v>0.21</v>
      </c>
      <c r="P154" s="149">
        <v>0</v>
      </c>
      <c r="Q154" s="149">
        <v>0</v>
      </c>
      <c r="R154" s="149">
        <v>3.44</v>
      </c>
      <c r="S154" s="149">
        <v>6.75</v>
      </c>
      <c r="T154" s="183">
        <v>0.2</v>
      </c>
      <c r="U154" s="149">
        <v>0</v>
      </c>
      <c r="V154" s="149">
        <v>13.99</v>
      </c>
      <c r="W154" s="184">
        <v>0.11</v>
      </c>
    </row>
    <row r="155" customHeight="1" spans="1:23">
      <c r="A155" s="148" t="s">
        <v>1559</v>
      </c>
      <c r="B155" s="148" t="s">
        <v>1161</v>
      </c>
      <c r="C155" s="148" t="s">
        <v>1270</v>
      </c>
      <c r="D155" s="148" t="s">
        <v>1582</v>
      </c>
      <c r="E155" s="150" t="s">
        <v>1583</v>
      </c>
      <c r="F155" s="149">
        <v>45.14</v>
      </c>
      <c r="G155" s="149">
        <v>0.9</v>
      </c>
      <c r="H155" s="149">
        <v>0.43</v>
      </c>
      <c r="I155" s="149">
        <v>1.86</v>
      </c>
      <c r="J155" s="149">
        <v>0</v>
      </c>
      <c r="K155" s="149">
        <v>1.92</v>
      </c>
      <c r="L155" s="149">
        <v>0.51</v>
      </c>
      <c r="M155" s="149">
        <v>14.82</v>
      </c>
      <c r="N155" s="149">
        <v>0</v>
      </c>
      <c r="O155" s="149">
        <v>0.21</v>
      </c>
      <c r="P155" s="149">
        <v>0</v>
      </c>
      <c r="Q155" s="149">
        <v>0</v>
      </c>
      <c r="R155" s="149">
        <v>3.44</v>
      </c>
      <c r="S155" s="149">
        <v>6.75</v>
      </c>
      <c r="T155" s="183">
        <v>0.2</v>
      </c>
      <c r="U155" s="149">
        <v>0</v>
      </c>
      <c r="V155" s="149">
        <v>13.99</v>
      </c>
      <c r="W155" s="184">
        <v>0.11</v>
      </c>
    </row>
    <row r="156" customHeight="1" spans="1:23">
      <c r="A156" s="148"/>
      <c r="B156" s="148"/>
      <c r="C156" s="148"/>
      <c r="D156" s="148" t="s">
        <v>1584</v>
      </c>
      <c r="E156" s="150" t="s">
        <v>1585</v>
      </c>
      <c r="F156" s="149">
        <v>26.35</v>
      </c>
      <c r="G156" s="149">
        <v>0.51</v>
      </c>
      <c r="H156" s="149">
        <v>0.24</v>
      </c>
      <c r="I156" s="149">
        <v>1.05</v>
      </c>
      <c r="J156" s="149">
        <v>0</v>
      </c>
      <c r="K156" s="149">
        <v>1.08</v>
      </c>
      <c r="L156" s="149">
        <v>0.29</v>
      </c>
      <c r="M156" s="149">
        <v>8.37</v>
      </c>
      <c r="N156" s="149">
        <v>0</v>
      </c>
      <c r="O156" s="149">
        <v>0.12</v>
      </c>
      <c r="P156" s="149">
        <v>0</v>
      </c>
      <c r="Q156" s="149">
        <v>0</v>
      </c>
      <c r="R156" s="149">
        <v>1.94</v>
      </c>
      <c r="S156" s="149">
        <v>4.65</v>
      </c>
      <c r="T156" s="183">
        <v>0.14</v>
      </c>
      <c r="U156" s="149">
        <v>0</v>
      </c>
      <c r="V156" s="149">
        <v>7.9</v>
      </c>
      <c r="W156" s="184">
        <v>0.06</v>
      </c>
    </row>
    <row r="157" customHeight="1" spans="1:23">
      <c r="A157" s="148"/>
      <c r="B157" s="148"/>
      <c r="C157" s="148"/>
      <c r="D157" s="148" t="s">
        <v>1567</v>
      </c>
      <c r="E157" s="150" t="s">
        <v>1568</v>
      </c>
      <c r="F157" s="149">
        <v>26.35</v>
      </c>
      <c r="G157" s="149">
        <v>0.51</v>
      </c>
      <c r="H157" s="149">
        <v>0.24</v>
      </c>
      <c r="I157" s="149">
        <v>1.05</v>
      </c>
      <c r="J157" s="149">
        <v>0</v>
      </c>
      <c r="K157" s="149">
        <v>1.08</v>
      </c>
      <c r="L157" s="149">
        <v>0.29</v>
      </c>
      <c r="M157" s="149">
        <v>8.37</v>
      </c>
      <c r="N157" s="149">
        <v>0</v>
      </c>
      <c r="O157" s="149">
        <v>0.12</v>
      </c>
      <c r="P157" s="149">
        <v>0</v>
      </c>
      <c r="Q157" s="149">
        <v>0</v>
      </c>
      <c r="R157" s="149">
        <v>1.94</v>
      </c>
      <c r="S157" s="149">
        <v>4.65</v>
      </c>
      <c r="T157" s="183">
        <v>0.14</v>
      </c>
      <c r="U157" s="149">
        <v>0</v>
      </c>
      <c r="V157" s="149">
        <v>7.9</v>
      </c>
      <c r="W157" s="184">
        <v>0.06</v>
      </c>
    </row>
    <row r="158" customHeight="1" spans="1:23">
      <c r="A158" s="148" t="s">
        <v>1559</v>
      </c>
      <c r="B158" s="148" t="s">
        <v>1161</v>
      </c>
      <c r="C158" s="148" t="s">
        <v>1547</v>
      </c>
      <c r="D158" s="148" t="s">
        <v>1586</v>
      </c>
      <c r="E158" s="150" t="s">
        <v>1587</v>
      </c>
      <c r="F158" s="149">
        <v>26.35</v>
      </c>
      <c r="G158" s="149">
        <v>0.51</v>
      </c>
      <c r="H158" s="149">
        <v>0.24</v>
      </c>
      <c r="I158" s="149">
        <v>1.05</v>
      </c>
      <c r="J158" s="149">
        <v>0</v>
      </c>
      <c r="K158" s="149">
        <v>1.08</v>
      </c>
      <c r="L158" s="149">
        <v>0.29</v>
      </c>
      <c r="M158" s="149">
        <v>8.37</v>
      </c>
      <c r="N158" s="149">
        <v>0</v>
      </c>
      <c r="O158" s="149">
        <v>0.12</v>
      </c>
      <c r="P158" s="149">
        <v>0</v>
      </c>
      <c r="Q158" s="149">
        <v>0</v>
      </c>
      <c r="R158" s="149">
        <v>1.94</v>
      </c>
      <c r="S158" s="149">
        <v>4.65</v>
      </c>
      <c r="T158" s="183">
        <v>0.14</v>
      </c>
      <c r="U158" s="149">
        <v>0</v>
      </c>
      <c r="V158" s="149">
        <v>7.9</v>
      </c>
      <c r="W158" s="184">
        <v>0.06</v>
      </c>
    </row>
    <row r="159" customHeight="1" spans="1:23">
      <c r="A159" s="148"/>
      <c r="B159" s="148"/>
      <c r="C159" s="148"/>
      <c r="D159" s="148" t="s">
        <v>1258</v>
      </c>
      <c r="E159" s="150" t="s">
        <v>1599</v>
      </c>
      <c r="F159" s="149">
        <v>43.16</v>
      </c>
      <c r="G159" s="149">
        <v>0.74</v>
      </c>
      <c r="H159" s="149">
        <v>0.36</v>
      </c>
      <c r="I159" s="149">
        <v>1.54</v>
      </c>
      <c r="J159" s="149">
        <v>0</v>
      </c>
      <c r="K159" s="149">
        <v>1.58</v>
      </c>
      <c r="L159" s="149">
        <v>0.41</v>
      </c>
      <c r="M159" s="149">
        <v>12.24</v>
      </c>
      <c r="N159" s="149">
        <v>0</v>
      </c>
      <c r="O159" s="149">
        <v>0.18</v>
      </c>
      <c r="P159" s="149">
        <v>0</v>
      </c>
      <c r="Q159" s="149">
        <v>0</v>
      </c>
      <c r="R159" s="149">
        <v>2.84</v>
      </c>
      <c r="S159" s="149">
        <v>7.41</v>
      </c>
      <c r="T159" s="183">
        <v>0.23</v>
      </c>
      <c r="U159" s="149">
        <v>4</v>
      </c>
      <c r="V159" s="149">
        <v>11.55</v>
      </c>
      <c r="W159" s="184">
        <v>0.08</v>
      </c>
    </row>
    <row r="160" customHeight="1" spans="1:23">
      <c r="A160" s="148"/>
      <c r="B160" s="148"/>
      <c r="C160" s="148"/>
      <c r="D160" s="148" t="s">
        <v>1268</v>
      </c>
      <c r="E160" s="150" t="s">
        <v>1602</v>
      </c>
      <c r="F160" s="149">
        <v>14.55</v>
      </c>
      <c r="G160" s="149">
        <v>0.2</v>
      </c>
      <c r="H160" s="149">
        <v>0.1</v>
      </c>
      <c r="I160" s="149">
        <v>0.42</v>
      </c>
      <c r="J160" s="149">
        <v>0</v>
      </c>
      <c r="K160" s="149">
        <v>0.43</v>
      </c>
      <c r="L160" s="149">
        <v>0.11</v>
      </c>
      <c r="M160" s="149">
        <v>3.35</v>
      </c>
      <c r="N160" s="149">
        <v>0</v>
      </c>
      <c r="O160" s="149">
        <v>0.05</v>
      </c>
      <c r="P160" s="149">
        <v>0</v>
      </c>
      <c r="Q160" s="149">
        <v>0</v>
      </c>
      <c r="R160" s="149">
        <v>0.78</v>
      </c>
      <c r="S160" s="149">
        <v>1.87</v>
      </c>
      <c r="T160" s="183">
        <v>0.06</v>
      </c>
      <c r="U160" s="149">
        <v>4</v>
      </c>
      <c r="V160" s="149">
        <v>3.16</v>
      </c>
      <c r="W160" s="184">
        <v>0.02</v>
      </c>
    </row>
    <row r="161" customHeight="1" spans="1:23">
      <c r="A161" s="148"/>
      <c r="B161" s="148"/>
      <c r="C161" s="148"/>
      <c r="D161" s="148" t="s">
        <v>1567</v>
      </c>
      <c r="E161" s="150" t="s">
        <v>1568</v>
      </c>
      <c r="F161" s="149">
        <v>14.55</v>
      </c>
      <c r="G161" s="149">
        <v>0.2</v>
      </c>
      <c r="H161" s="149">
        <v>0.1</v>
      </c>
      <c r="I161" s="149">
        <v>0.42</v>
      </c>
      <c r="J161" s="149">
        <v>0</v>
      </c>
      <c r="K161" s="149">
        <v>0.43</v>
      </c>
      <c r="L161" s="149">
        <v>0.11</v>
      </c>
      <c r="M161" s="149">
        <v>3.35</v>
      </c>
      <c r="N161" s="149">
        <v>0</v>
      </c>
      <c r="O161" s="149">
        <v>0.05</v>
      </c>
      <c r="P161" s="149">
        <v>0</v>
      </c>
      <c r="Q161" s="149">
        <v>0</v>
      </c>
      <c r="R161" s="149">
        <v>0.78</v>
      </c>
      <c r="S161" s="149">
        <v>1.87</v>
      </c>
      <c r="T161" s="183">
        <v>0.06</v>
      </c>
      <c r="U161" s="149">
        <v>4</v>
      </c>
      <c r="V161" s="149">
        <v>3.16</v>
      </c>
      <c r="W161" s="184">
        <v>0.02</v>
      </c>
    </row>
    <row r="162" customHeight="1" spans="1:23">
      <c r="A162" s="148" t="s">
        <v>1559</v>
      </c>
      <c r="B162" s="148" t="s">
        <v>1179</v>
      </c>
      <c r="C162" s="148" t="s">
        <v>1270</v>
      </c>
      <c r="D162" s="148" t="s">
        <v>1603</v>
      </c>
      <c r="E162" s="150" t="s">
        <v>1604</v>
      </c>
      <c r="F162" s="149">
        <v>14.55</v>
      </c>
      <c r="G162" s="149">
        <v>0.2</v>
      </c>
      <c r="H162" s="149">
        <v>0.1</v>
      </c>
      <c r="I162" s="149">
        <v>0.42</v>
      </c>
      <c r="J162" s="149">
        <v>0</v>
      </c>
      <c r="K162" s="149">
        <v>0.43</v>
      </c>
      <c r="L162" s="149">
        <v>0.11</v>
      </c>
      <c r="M162" s="149">
        <v>3.35</v>
      </c>
      <c r="N162" s="149">
        <v>0</v>
      </c>
      <c r="O162" s="149">
        <v>0.05</v>
      </c>
      <c r="P162" s="149">
        <v>0</v>
      </c>
      <c r="Q162" s="149">
        <v>0</v>
      </c>
      <c r="R162" s="149">
        <v>0.78</v>
      </c>
      <c r="S162" s="149">
        <v>1.87</v>
      </c>
      <c r="T162" s="183">
        <v>0.06</v>
      </c>
      <c r="U162" s="149">
        <v>4</v>
      </c>
      <c r="V162" s="149">
        <v>3.16</v>
      </c>
      <c r="W162" s="184">
        <v>0.02</v>
      </c>
    </row>
    <row r="163" customHeight="1" spans="1:23">
      <c r="A163" s="148"/>
      <c r="B163" s="148"/>
      <c r="C163" s="148"/>
      <c r="D163" s="148" t="s">
        <v>1183</v>
      </c>
      <c r="E163" s="150" t="s">
        <v>1605</v>
      </c>
      <c r="F163" s="149">
        <v>28.61</v>
      </c>
      <c r="G163" s="149">
        <v>0.54</v>
      </c>
      <c r="H163" s="149">
        <v>0.26</v>
      </c>
      <c r="I163" s="149">
        <v>1.12</v>
      </c>
      <c r="J163" s="149">
        <v>0</v>
      </c>
      <c r="K163" s="149">
        <v>1.15</v>
      </c>
      <c r="L163" s="149">
        <v>0.3</v>
      </c>
      <c r="M163" s="149">
        <v>8.89</v>
      </c>
      <c r="N163" s="149">
        <v>0</v>
      </c>
      <c r="O163" s="149">
        <v>0.13</v>
      </c>
      <c r="P163" s="149">
        <v>0</v>
      </c>
      <c r="Q163" s="149">
        <v>0</v>
      </c>
      <c r="R163" s="149">
        <v>2.06</v>
      </c>
      <c r="S163" s="149">
        <v>5.54</v>
      </c>
      <c r="T163" s="183">
        <v>0.17</v>
      </c>
      <c r="U163" s="149">
        <v>0</v>
      </c>
      <c r="V163" s="149">
        <v>8.39</v>
      </c>
      <c r="W163" s="184">
        <v>0.06</v>
      </c>
    </row>
    <row r="164" customHeight="1" spans="1:23">
      <c r="A164" s="148"/>
      <c r="B164" s="148"/>
      <c r="C164" s="148"/>
      <c r="D164" s="148" t="s">
        <v>1563</v>
      </c>
      <c r="E164" s="150" t="s">
        <v>1564</v>
      </c>
      <c r="F164" s="149">
        <v>28.61</v>
      </c>
      <c r="G164" s="149">
        <v>0.54</v>
      </c>
      <c r="H164" s="149">
        <v>0.26</v>
      </c>
      <c r="I164" s="149">
        <v>1.12</v>
      </c>
      <c r="J164" s="149">
        <v>0</v>
      </c>
      <c r="K164" s="149">
        <v>1.15</v>
      </c>
      <c r="L164" s="149">
        <v>0.3</v>
      </c>
      <c r="M164" s="149">
        <v>8.89</v>
      </c>
      <c r="N164" s="149">
        <v>0</v>
      </c>
      <c r="O164" s="149">
        <v>0.13</v>
      </c>
      <c r="P164" s="149">
        <v>0</v>
      </c>
      <c r="Q164" s="149">
        <v>0</v>
      </c>
      <c r="R164" s="149">
        <v>2.06</v>
      </c>
      <c r="S164" s="149">
        <v>5.54</v>
      </c>
      <c r="T164" s="183">
        <v>0.17</v>
      </c>
      <c r="U164" s="149">
        <v>0</v>
      </c>
      <c r="V164" s="149">
        <v>8.39</v>
      </c>
      <c r="W164" s="184">
        <v>0.06</v>
      </c>
    </row>
    <row r="165" customHeight="1" spans="1:23">
      <c r="A165" s="148" t="s">
        <v>1559</v>
      </c>
      <c r="B165" s="148" t="s">
        <v>1179</v>
      </c>
      <c r="C165" s="148" t="s">
        <v>1185</v>
      </c>
      <c r="D165" s="148" t="s">
        <v>1565</v>
      </c>
      <c r="E165" s="150" t="s">
        <v>1566</v>
      </c>
      <c r="F165" s="149">
        <v>28.61</v>
      </c>
      <c r="G165" s="149">
        <v>0.54</v>
      </c>
      <c r="H165" s="149">
        <v>0.26</v>
      </c>
      <c r="I165" s="149">
        <v>1.12</v>
      </c>
      <c r="J165" s="149">
        <v>0</v>
      </c>
      <c r="K165" s="149">
        <v>1.15</v>
      </c>
      <c r="L165" s="149">
        <v>0.3</v>
      </c>
      <c r="M165" s="149">
        <v>8.89</v>
      </c>
      <c r="N165" s="149">
        <v>0</v>
      </c>
      <c r="O165" s="149">
        <v>0.13</v>
      </c>
      <c r="P165" s="149">
        <v>0</v>
      </c>
      <c r="Q165" s="149">
        <v>0</v>
      </c>
      <c r="R165" s="149">
        <v>2.06</v>
      </c>
      <c r="S165" s="149">
        <v>5.54</v>
      </c>
      <c r="T165" s="183">
        <v>0.17</v>
      </c>
      <c r="U165" s="149">
        <v>0</v>
      </c>
      <c r="V165" s="149">
        <v>8.39</v>
      </c>
      <c r="W165" s="184">
        <v>0.06</v>
      </c>
    </row>
    <row r="166" customHeight="1" spans="1:23">
      <c r="A166" s="148"/>
      <c r="B166" s="148"/>
      <c r="C166" s="148"/>
      <c r="D166" s="148" t="s">
        <v>1276</v>
      </c>
      <c r="E166" s="150" t="s">
        <v>1606</v>
      </c>
      <c r="F166" s="149">
        <v>108.14</v>
      </c>
      <c r="G166" s="149">
        <v>2.1</v>
      </c>
      <c r="H166" s="149">
        <v>0.99</v>
      </c>
      <c r="I166" s="149">
        <v>4.34</v>
      </c>
      <c r="J166" s="149">
        <v>0</v>
      </c>
      <c r="K166" s="149">
        <v>4.47</v>
      </c>
      <c r="L166" s="149">
        <v>1.17</v>
      </c>
      <c r="M166" s="149">
        <v>34.53</v>
      </c>
      <c r="N166" s="149">
        <v>0</v>
      </c>
      <c r="O166" s="149">
        <v>0.5</v>
      </c>
      <c r="P166" s="149">
        <v>0</v>
      </c>
      <c r="Q166" s="149">
        <v>0</v>
      </c>
      <c r="R166" s="149">
        <v>8.01</v>
      </c>
      <c r="S166" s="149">
        <v>18.64</v>
      </c>
      <c r="T166" s="183">
        <v>0.56</v>
      </c>
      <c r="U166" s="149">
        <v>0</v>
      </c>
      <c r="V166" s="149">
        <v>32.58</v>
      </c>
      <c r="W166" s="184">
        <v>0.25</v>
      </c>
    </row>
    <row r="167" customHeight="1" spans="1:23">
      <c r="A167" s="148"/>
      <c r="B167" s="148"/>
      <c r="C167" s="148"/>
      <c r="D167" s="148" t="s">
        <v>1174</v>
      </c>
      <c r="E167" s="150" t="s">
        <v>1607</v>
      </c>
      <c r="F167" s="149">
        <v>108.14</v>
      </c>
      <c r="G167" s="149">
        <v>2.1</v>
      </c>
      <c r="H167" s="149">
        <v>0.99</v>
      </c>
      <c r="I167" s="149">
        <v>4.34</v>
      </c>
      <c r="J167" s="149">
        <v>0</v>
      </c>
      <c r="K167" s="149">
        <v>4.47</v>
      </c>
      <c r="L167" s="149">
        <v>1.17</v>
      </c>
      <c r="M167" s="149">
        <v>34.53</v>
      </c>
      <c r="N167" s="149">
        <v>0</v>
      </c>
      <c r="O167" s="149">
        <v>0.5</v>
      </c>
      <c r="P167" s="149">
        <v>0</v>
      </c>
      <c r="Q167" s="149">
        <v>0</v>
      </c>
      <c r="R167" s="149">
        <v>8.01</v>
      </c>
      <c r="S167" s="149">
        <v>18.64</v>
      </c>
      <c r="T167" s="183">
        <v>0.56</v>
      </c>
      <c r="U167" s="149">
        <v>0</v>
      </c>
      <c r="V167" s="149">
        <v>32.58</v>
      </c>
      <c r="W167" s="184">
        <v>0.25</v>
      </c>
    </row>
    <row r="168" customHeight="1" spans="1:23">
      <c r="A168" s="148"/>
      <c r="B168" s="148"/>
      <c r="C168" s="148"/>
      <c r="D168" s="148" t="s">
        <v>1567</v>
      </c>
      <c r="E168" s="150" t="s">
        <v>1568</v>
      </c>
      <c r="F168" s="149">
        <v>108.14</v>
      </c>
      <c r="G168" s="149">
        <v>2.1</v>
      </c>
      <c r="H168" s="149">
        <v>0.99</v>
      </c>
      <c r="I168" s="149">
        <v>4.34</v>
      </c>
      <c r="J168" s="149">
        <v>0</v>
      </c>
      <c r="K168" s="149">
        <v>4.47</v>
      </c>
      <c r="L168" s="149">
        <v>1.17</v>
      </c>
      <c r="M168" s="149">
        <v>34.53</v>
      </c>
      <c r="N168" s="149">
        <v>0</v>
      </c>
      <c r="O168" s="149">
        <v>0.5</v>
      </c>
      <c r="P168" s="149">
        <v>0</v>
      </c>
      <c r="Q168" s="149">
        <v>0</v>
      </c>
      <c r="R168" s="149">
        <v>8.01</v>
      </c>
      <c r="S168" s="149">
        <v>18.64</v>
      </c>
      <c r="T168" s="183">
        <v>0.56</v>
      </c>
      <c r="U168" s="149">
        <v>0</v>
      </c>
      <c r="V168" s="149">
        <v>32.58</v>
      </c>
      <c r="W168" s="184">
        <v>0.25</v>
      </c>
    </row>
    <row r="169" customHeight="1" spans="1:23">
      <c r="A169" s="148" t="s">
        <v>1559</v>
      </c>
      <c r="B169" s="148" t="s">
        <v>1182</v>
      </c>
      <c r="C169" s="148" t="s">
        <v>1176</v>
      </c>
      <c r="D169" s="148" t="s">
        <v>1608</v>
      </c>
      <c r="E169" s="150" t="s">
        <v>1609</v>
      </c>
      <c r="F169" s="149">
        <v>108.14</v>
      </c>
      <c r="G169" s="149">
        <v>2.1</v>
      </c>
      <c r="H169" s="149">
        <v>0.99</v>
      </c>
      <c r="I169" s="149">
        <v>4.34</v>
      </c>
      <c r="J169" s="149">
        <v>0</v>
      </c>
      <c r="K169" s="149">
        <v>4.47</v>
      </c>
      <c r="L169" s="149">
        <v>1.17</v>
      </c>
      <c r="M169" s="149">
        <v>34.53</v>
      </c>
      <c r="N169" s="149">
        <v>0</v>
      </c>
      <c r="O169" s="149">
        <v>0.5</v>
      </c>
      <c r="P169" s="149">
        <v>0</v>
      </c>
      <c r="Q169" s="149">
        <v>0</v>
      </c>
      <c r="R169" s="149">
        <v>8.01</v>
      </c>
      <c r="S169" s="149">
        <v>18.64</v>
      </c>
      <c r="T169" s="183">
        <v>0.56</v>
      </c>
      <c r="U169" s="149">
        <v>0</v>
      </c>
      <c r="V169" s="149">
        <v>32.58</v>
      </c>
      <c r="W169" s="184">
        <v>0.25</v>
      </c>
    </row>
    <row r="170" customHeight="1" spans="1:23">
      <c r="A170" s="148"/>
      <c r="B170" s="148"/>
      <c r="C170" s="148"/>
      <c r="D170" s="148" t="s">
        <v>1611</v>
      </c>
      <c r="E170" s="150" t="s">
        <v>1612</v>
      </c>
      <c r="F170" s="149">
        <v>159.53</v>
      </c>
      <c r="G170" s="149">
        <v>2.85</v>
      </c>
      <c r="H170" s="149">
        <v>1.34</v>
      </c>
      <c r="I170" s="149">
        <v>5.9</v>
      </c>
      <c r="J170" s="149">
        <v>0</v>
      </c>
      <c r="K170" s="149">
        <v>6.07</v>
      </c>
      <c r="L170" s="149">
        <v>1.59</v>
      </c>
      <c r="M170" s="149">
        <v>46.95</v>
      </c>
      <c r="N170" s="149">
        <v>0</v>
      </c>
      <c r="O170" s="149">
        <v>0.67</v>
      </c>
      <c r="P170" s="149">
        <v>0</v>
      </c>
      <c r="Q170" s="149">
        <v>0</v>
      </c>
      <c r="R170" s="149">
        <v>10.98</v>
      </c>
      <c r="S170" s="149">
        <v>23.83</v>
      </c>
      <c r="T170" s="183">
        <v>0.71</v>
      </c>
      <c r="U170" s="149">
        <v>14</v>
      </c>
      <c r="V170" s="149">
        <v>44.3</v>
      </c>
      <c r="W170" s="184">
        <v>0.34</v>
      </c>
    </row>
    <row r="171" customHeight="1" spans="1:23">
      <c r="A171" s="148"/>
      <c r="B171" s="148"/>
      <c r="C171" s="148"/>
      <c r="D171" s="148" t="s">
        <v>1186</v>
      </c>
      <c r="E171" s="150" t="s">
        <v>1617</v>
      </c>
      <c r="F171" s="149">
        <v>77.14</v>
      </c>
      <c r="G171" s="149">
        <v>1.47</v>
      </c>
      <c r="H171" s="149">
        <v>0.69</v>
      </c>
      <c r="I171" s="149">
        <v>3.05</v>
      </c>
      <c r="J171" s="149">
        <v>0</v>
      </c>
      <c r="K171" s="149">
        <v>3.13</v>
      </c>
      <c r="L171" s="149">
        <v>0.82</v>
      </c>
      <c r="M171" s="149">
        <v>24.23</v>
      </c>
      <c r="N171" s="149">
        <v>0</v>
      </c>
      <c r="O171" s="149">
        <v>0.35</v>
      </c>
      <c r="P171" s="149">
        <v>0</v>
      </c>
      <c r="Q171" s="149">
        <v>0</v>
      </c>
      <c r="R171" s="149">
        <v>5.68</v>
      </c>
      <c r="S171" s="149">
        <v>12.32</v>
      </c>
      <c r="T171" s="183">
        <v>0.37</v>
      </c>
      <c r="U171" s="149">
        <v>2</v>
      </c>
      <c r="V171" s="149">
        <v>22.86</v>
      </c>
      <c r="W171" s="184">
        <v>0.17</v>
      </c>
    </row>
    <row r="172" customHeight="1" spans="1:23">
      <c r="A172" s="148"/>
      <c r="B172" s="148"/>
      <c r="C172" s="148"/>
      <c r="D172" s="148" t="s">
        <v>1157</v>
      </c>
      <c r="E172" s="150" t="s">
        <v>1618</v>
      </c>
      <c r="F172" s="149">
        <v>77.14</v>
      </c>
      <c r="G172" s="149">
        <v>1.47</v>
      </c>
      <c r="H172" s="149">
        <v>0.69</v>
      </c>
      <c r="I172" s="149">
        <v>3.05</v>
      </c>
      <c r="J172" s="149">
        <v>0</v>
      </c>
      <c r="K172" s="149">
        <v>3.13</v>
      </c>
      <c r="L172" s="149">
        <v>0.82</v>
      </c>
      <c r="M172" s="149">
        <v>24.23</v>
      </c>
      <c r="N172" s="149">
        <v>0</v>
      </c>
      <c r="O172" s="149">
        <v>0.35</v>
      </c>
      <c r="P172" s="149">
        <v>0</v>
      </c>
      <c r="Q172" s="149">
        <v>0</v>
      </c>
      <c r="R172" s="149">
        <v>5.68</v>
      </c>
      <c r="S172" s="149">
        <v>12.32</v>
      </c>
      <c r="T172" s="183">
        <v>0.37</v>
      </c>
      <c r="U172" s="149">
        <v>2</v>
      </c>
      <c r="V172" s="149">
        <v>22.86</v>
      </c>
      <c r="W172" s="184">
        <v>0.17</v>
      </c>
    </row>
    <row r="173" customHeight="1" spans="1:23">
      <c r="A173" s="148"/>
      <c r="B173" s="148"/>
      <c r="C173" s="148"/>
      <c r="D173" s="148" t="s">
        <v>1619</v>
      </c>
      <c r="E173" s="150" t="s">
        <v>1620</v>
      </c>
      <c r="F173" s="149">
        <v>77.14</v>
      </c>
      <c r="G173" s="149">
        <v>1.47</v>
      </c>
      <c r="H173" s="149">
        <v>0.69</v>
      </c>
      <c r="I173" s="149">
        <v>3.05</v>
      </c>
      <c r="J173" s="149">
        <v>0</v>
      </c>
      <c r="K173" s="149">
        <v>3.13</v>
      </c>
      <c r="L173" s="149">
        <v>0.82</v>
      </c>
      <c r="M173" s="149">
        <v>24.23</v>
      </c>
      <c r="N173" s="149">
        <v>0</v>
      </c>
      <c r="O173" s="149">
        <v>0.35</v>
      </c>
      <c r="P173" s="149">
        <v>0</v>
      </c>
      <c r="Q173" s="149">
        <v>0</v>
      </c>
      <c r="R173" s="149">
        <v>5.68</v>
      </c>
      <c r="S173" s="149">
        <v>12.32</v>
      </c>
      <c r="T173" s="183">
        <v>0.37</v>
      </c>
      <c r="U173" s="149">
        <v>2</v>
      </c>
      <c r="V173" s="149">
        <v>22.86</v>
      </c>
      <c r="W173" s="184">
        <v>0.17</v>
      </c>
    </row>
    <row r="174" customHeight="1" spans="1:23">
      <c r="A174" s="148" t="s">
        <v>1611</v>
      </c>
      <c r="B174" s="148" t="s">
        <v>1170</v>
      </c>
      <c r="C174" s="148" t="s">
        <v>1161</v>
      </c>
      <c r="D174" s="148" t="s">
        <v>1621</v>
      </c>
      <c r="E174" s="150" t="s">
        <v>1622</v>
      </c>
      <c r="F174" s="149">
        <v>77.14</v>
      </c>
      <c r="G174" s="149">
        <v>1.47</v>
      </c>
      <c r="H174" s="149">
        <v>0.69</v>
      </c>
      <c r="I174" s="149">
        <v>3.05</v>
      </c>
      <c r="J174" s="149">
        <v>0</v>
      </c>
      <c r="K174" s="149">
        <v>3.13</v>
      </c>
      <c r="L174" s="149">
        <v>0.82</v>
      </c>
      <c r="M174" s="149">
        <v>24.23</v>
      </c>
      <c r="N174" s="149">
        <v>0</v>
      </c>
      <c r="O174" s="149">
        <v>0.35</v>
      </c>
      <c r="P174" s="149">
        <v>0</v>
      </c>
      <c r="Q174" s="149">
        <v>0</v>
      </c>
      <c r="R174" s="149">
        <v>5.68</v>
      </c>
      <c r="S174" s="149">
        <v>12.32</v>
      </c>
      <c r="T174" s="183">
        <v>0.37</v>
      </c>
      <c r="U174" s="149">
        <v>2</v>
      </c>
      <c r="V174" s="149">
        <v>22.86</v>
      </c>
      <c r="W174" s="184">
        <v>0.17</v>
      </c>
    </row>
    <row r="175" customHeight="1" spans="1:23">
      <c r="A175" s="148"/>
      <c r="B175" s="148"/>
      <c r="C175" s="148"/>
      <c r="D175" s="148" t="s">
        <v>1286</v>
      </c>
      <c r="E175" s="150" t="s">
        <v>1730</v>
      </c>
      <c r="F175" s="149">
        <v>45.93</v>
      </c>
      <c r="G175" s="149">
        <v>0.72</v>
      </c>
      <c r="H175" s="149">
        <v>0.34</v>
      </c>
      <c r="I175" s="149">
        <v>1.5</v>
      </c>
      <c r="J175" s="149">
        <v>0</v>
      </c>
      <c r="K175" s="149">
        <v>1.54</v>
      </c>
      <c r="L175" s="149">
        <v>0.4</v>
      </c>
      <c r="M175" s="149">
        <v>11.93</v>
      </c>
      <c r="N175" s="149">
        <v>0</v>
      </c>
      <c r="O175" s="149">
        <v>0.17</v>
      </c>
      <c r="P175" s="149">
        <v>0</v>
      </c>
      <c r="Q175" s="149">
        <v>0</v>
      </c>
      <c r="R175" s="149">
        <v>2.77</v>
      </c>
      <c r="S175" s="149">
        <v>5.07</v>
      </c>
      <c r="T175" s="183">
        <v>0.15</v>
      </c>
      <c r="U175" s="149">
        <v>10</v>
      </c>
      <c r="V175" s="149">
        <v>11.25</v>
      </c>
      <c r="W175" s="184">
        <v>0.09</v>
      </c>
    </row>
    <row r="176" customHeight="1" spans="1:23">
      <c r="A176" s="148"/>
      <c r="B176" s="148"/>
      <c r="C176" s="148"/>
      <c r="D176" s="148" t="s">
        <v>1157</v>
      </c>
      <c r="E176" s="150" t="s">
        <v>1731</v>
      </c>
      <c r="F176" s="149">
        <v>45.93</v>
      </c>
      <c r="G176" s="149">
        <v>0.72</v>
      </c>
      <c r="H176" s="149">
        <v>0.34</v>
      </c>
      <c r="I176" s="149">
        <v>1.5</v>
      </c>
      <c r="J176" s="149">
        <v>0</v>
      </c>
      <c r="K176" s="149">
        <v>1.54</v>
      </c>
      <c r="L176" s="149">
        <v>0.4</v>
      </c>
      <c r="M176" s="149">
        <v>11.93</v>
      </c>
      <c r="N176" s="149">
        <v>0</v>
      </c>
      <c r="O176" s="149">
        <v>0.17</v>
      </c>
      <c r="P176" s="149">
        <v>0</v>
      </c>
      <c r="Q176" s="149">
        <v>0</v>
      </c>
      <c r="R176" s="149">
        <v>2.77</v>
      </c>
      <c r="S176" s="149">
        <v>5.07</v>
      </c>
      <c r="T176" s="183">
        <v>0.15</v>
      </c>
      <c r="U176" s="149">
        <v>10</v>
      </c>
      <c r="V176" s="149">
        <v>11.25</v>
      </c>
      <c r="W176" s="184">
        <v>0.09</v>
      </c>
    </row>
    <row r="177" customHeight="1" spans="1:23">
      <c r="A177" s="148"/>
      <c r="B177" s="148"/>
      <c r="C177" s="148"/>
      <c r="D177" s="148" t="s">
        <v>1619</v>
      </c>
      <c r="E177" s="150" t="s">
        <v>1620</v>
      </c>
      <c r="F177" s="149">
        <v>45.93</v>
      </c>
      <c r="G177" s="149">
        <v>0.72</v>
      </c>
      <c r="H177" s="149">
        <v>0.34</v>
      </c>
      <c r="I177" s="149">
        <v>1.5</v>
      </c>
      <c r="J177" s="149">
        <v>0</v>
      </c>
      <c r="K177" s="149">
        <v>1.54</v>
      </c>
      <c r="L177" s="149">
        <v>0.4</v>
      </c>
      <c r="M177" s="149">
        <v>11.93</v>
      </c>
      <c r="N177" s="149">
        <v>0</v>
      </c>
      <c r="O177" s="149">
        <v>0.17</v>
      </c>
      <c r="P177" s="149">
        <v>0</v>
      </c>
      <c r="Q177" s="149">
        <v>0</v>
      </c>
      <c r="R177" s="149">
        <v>2.77</v>
      </c>
      <c r="S177" s="149">
        <v>5.07</v>
      </c>
      <c r="T177" s="183">
        <v>0.15</v>
      </c>
      <c r="U177" s="149">
        <v>10</v>
      </c>
      <c r="V177" s="149">
        <v>11.25</v>
      </c>
      <c r="W177" s="184">
        <v>0.09</v>
      </c>
    </row>
    <row r="178" customHeight="1" spans="1:23">
      <c r="A178" s="148" t="s">
        <v>1611</v>
      </c>
      <c r="B178" s="148" t="s">
        <v>1291</v>
      </c>
      <c r="C178" s="148" t="s">
        <v>1161</v>
      </c>
      <c r="D178" s="148" t="s">
        <v>1732</v>
      </c>
      <c r="E178" s="150" t="s">
        <v>1733</v>
      </c>
      <c r="F178" s="149">
        <v>45.93</v>
      </c>
      <c r="G178" s="149">
        <v>0.72</v>
      </c>
      <c r="H178" s="149">
        <v>0.34</v>
      </c>
      <c r="I178" s="149">
        <v>1.5</v>
      </c>
      <c r="J178" s="149">
        <v>0</v>
      </c>
      <c r="K178" s="149">
        <v>1.54</v>
      </c>
      <c r="L178" s="149">
        <v>0.4</v>
      </c>
      <c r="M178" s="149">
        <v>11.93</v>
      </c>
      <c r="N178" s="149">
        <v>0</v>
      </c>
      <c r="O178" s="149">
        <v>0.17</v>
      </c>
      <c r="P178" s="149">
        <v>0</v>
      </c>
      <c r="Q178" s="149">
        <v>0</v>
      </c>
      <c r="R178" s="149">
        <v>2.77</v>
      </c>
      <c r="S178" s="149">
        <v>5.07</v>
      </c>
      <c r="T178" s="183">
        <v>0.15</v>
      </c>
      <c r="U178" s="149">
        <v>10</v>
      </c>
      <c r="V178" s="149">
        <v>11.25</v>
      </c>
      <c r="W178" s="184">
        <v>0.09</v>
      </c>
    </row>
    <row r="179" customHeight="1" spans="1:23">
      <c r="A179" s="148"/>
      <c r="B179" s="148"/>
      <c r="C179" s="148"/>
      <c r="D179" s="148" t="s">
        <v>1295</v>
      </c>
      <c r="E179" s="150" t="s">
        <v>1735</v>
      </c>
      <c r="F179" s="149">
        <v>22.28</v>
      </c>
      <c r="G179" s="149">
        <v>0.39</v>
      </c>
      <c r="H179" s="149">
        <v>0.18</v>
      </c>
      <c r="I179" s="149">
        <v>0.8</v>
      </c>
      <c r="J179" s="149">
        <v>0</v>
      </c>
      <c r="K179" s="149">
        <v>0.83</v>
      </c>
      <c r="L179" s="149">
        <v>0.22</v>
      </c>
      <c r="M179" s="149">
        <v>6.4</v>
      </c>
      <c r="N179" s="149">
        <v>0</v>
      </c>
      <c r="O179" s="149">
        <v>0.09</v>
      </c>
      <c r="P179" s="149">
        <v>0</v>
      </c>
      <c r="Q179" s="149">
        <v>0</v>
      </c>
      <c r="R179" s="149">
        <v>1.51</v>
      </c>
      <c r="S179" s="149">
        <v>3.66</v>
      </c>
      <c r="T179" s="183">
        <v>0.11</v>
      </c>
      <c r="U179" s="149">
        <v>2</v>
      </c>
      <c r="V179" s="149">
        <v>6.04</v>
      </c>
      <c r="W179" s="184">
        <v>0.05</v>
      </c>
    </row>
    <row r="180" customHeight="1" spans="1:23">
      <c r="A180" s="148"/>
      <c r="B180" s="148"/>
      <c r="C180" s="148"/>
      <c r="D180" s="148" t="s">
        <v>1157</v>
      </c>
      <c r="E180" s="150" t="s">
        <v>1736</v>
      </c>
      <c r="F180" s="149">
        <v>22.28</v>
      </c>
      <c r="G180" s="149">
        <v>0.39</v>
      </c>
      <c r="H180" s="149">
        <v>0.18</v>
      </c>
      <c r="I180" s="149">
        <v>0.8</v>
      </c>
      <c r="J180" s="149">
        <v>0</v>
      </c>
      <c r="K180" s="149">
        <v>0.83</v>
      </c>
      <c r="L180" s="149">
        <v>0.22</v>
      </c>
      <c r="M180" s="149">
        <v>6.4</v>
      </c>
      <c r="N180" s="149">
        <v>0</v>
      </c>
      <c r="O180" s="149">
        <v>0.09</v>
      </c>
      <c r="P180" s="149">
        <v>0</v>
      </c>
      <c r="Q180" s="149">
        <v>0</v>
      </c>
      <c r="R180" s="149">
        <v>1.51</v>
      </c>
      <c r="S180" s="149">
        <v>3.66</v>
      </c>
      <c r="T180" s="183">
        <v>0.11</v>
      </c>
      <c r="U180" s="149">
        <v>2</v>
      </c>
      <c r="V180" s="149">
        <v>6.04</v>
      </c>
      <c r="W180" s="184">
        <v>0.05</v>
      </c>
    </row>
    <row r="181" customHeight="1" spans="1:23">
      <c r="A181" s="148"/>
      <c r="B181" s="148"/>
      <c r="C181" s="148"/>
      <c r="D181" s="148" t="s">
        <v>1737</v>
      </c>
      <c r="E181" s="150" t="s">
        <v>1738</v>
      </c>
      <c r="F181" s="149">
        <v>22.28</v>
      </c>
      <c r="G181" s="149">
        <v>0.39</v>
      </c>
      <c r="H181" s="149">
        <v>0.18</v>
      </c>
      <c r="I181" s="149">
        <v>0.8</v>
      </c>
      <c r="J181" s="149">
        <v>0</v>
      </c>
      <c r="K181" s="149">
        <v>0.83</v>
      </c>
      <c r="L181" s="149">
        <v>0.22</v>
      </c>
      <c r="M181" s="149">
        <v>6.4</v>
      </c>
      <c r="N181" s="149">
        <v>0</v>
      </c>
      <c r="O181" s="149">
        <v>0.09</v>
      </c>
      <c r="P181" s="149">
        <v>0</v>
      </c>
      <c r="Q181" s="149">
        <v>0</v>
      </c>
      <c r="R181" s="149">
        <v>1.51</v>
      </c>
      <c r="S181" s="149">
        <v>3.66</v>
      </c>
      <c r="T181" s="183">
        <v>0.11</v>
      </c>
      <c r="U181" s="149">
        <v>2</v>
      </c>
      <c r="V181" s="149">
        <v>6.04</v>
      </c>
      <c r="W181" s="184">
        <v>0.05</v>
      </c>
    </row>
    <row r="182" customHeight="1" spans="1:23">
      <c r="A182" s="148" t="s">
        <v>1611</v>
      </c>
      <c r="B182" s="148" t="s">
        <v>1300</v>
      </c>
      <c r="C182" s="148" t="s">
        <v>1161</v>
      </c>
      <c r="D182" s="148" t="s">
        <v>1739</v>
      </c>
      <c r="E182" s="150" t="s">
        <v>1740</v>
      </c>
      <c r="F182" s="149">
        <v>22.28</v>
      </c>
      <c r="G182" s="149">
        <v>0.39</v>
      </c>
      <c r="H182" s="149">
        <v>0.18</v>
      </c>
      <c r="I182" s="149">
        <v>0.8</v>
      </c>
      <c r="J182" s="149">
        <v>0</v>
      </c>
      <c r="K182" s="149">
        <v>0.83</v>
      </c>
      <c r="L182" s="149">
        <v>0.22</v>
      </c>
      <c r="M182" s="149">
        <v>6.4</v>
      </c>
      <c r="N182" s="149">
        <v>0</v>
      </c>
      <c r="O182" s="149">
        <v>0.09</v>
      </c>
      <c r="P182" s="149">
        <v>0</v>
      </c>
      <c r="Q182" s="149">
        <v>0</v>
      </c>
      <c r="R182" s="149">
        <v>1.51</v>
      </c>
      <c r="S182" s="149">
        <v>3.66</v>
      </c>
      <c r="T182" s="183">
        <v>0.11</v>
      </c>
      <c r="U182" s="149">
        <v>2</v>
      </c>
      <c r="V182" s="149">
        <v>6.04</v>
      </c>
      <c r="W182" s="184">
        <v>0.05</v>
      </c>
    </row>
    <row r="183" customHeight="1" spans="1:23">
      <c r="A183" s="148"/>
      <c r="B183" s="148"/>
      <c r="C183" s="148"/>
      <c r="D183" s="148" t="s">
        <v>1338</v>
      </c>
      <c r="E183" s="150" t="s">
        <v>1777</v>
      </c>
      <c r="F183" s="149">
        <v>14.18</v>
      </c>
      <c r="G183" s="149">
        <v>0.27</v>
      </c>
      <c r="H183" s="149">
        <v>0.13</v>
      </c>
      <c r="I183" s="149">
        <v>0.55</v>
      </c>
      <c r="J183" s="149">
        <v>0</v>
      </c>
      <c r="K183" s="149">
        <v>0.57</v>
      </c>
      <c r="L183" s="149">
        <v>0.15</v>
      </c>
      <c r="M183" s="149">
        <v>4.39</v>
      </c>
      <c r="N183" s="149">
        <v>0</v>
      </c>
      <c r="O183" s="149">
        <v>0.06</v>
      </c>
      <c r="P183" s="149">
        <v>0</v>
      </c>
      <c r="Q183" s="149">
        <v>0</v>
      </c>
      <c r="R183" s="149">
        <v>1.02</v>
      </c>
      <c r="S183" s="149">
        <v>2.78</v>
      </c>
      <c r="T183" s="183">
        <v>0.08</v>
      </c>
      <c r="U183" s="149">
        <v>0</v>
      </c>
      <c r="V183" s="149">
        <v>4.15</v>
      </c>
      <c r="W183" s="184">
        <v>0.03</v>
      </c>
    </row>
    <row r="184" customHeight="1" spans="1:23">
      <c r="A184" s="148"/>
      <c r="B184" s="148"/>
      <c r="C184" s="148"/>
      <c r="D184" s="148" t="s">
        <v>1157</v>
      </c>
      <c r="E184" s="150" t="s">
        <v>1422</v>
      </c>
      <c r="F184" s="149">
        <v>14.18</v>
      </c>
      <c r="G184" s="149">
        <v>0.27</v>
      </c>
      <c r="H184" s="149">
        <v>0.13</v>
      </c>
      <c r="I184" s="149">
        <v>0.55</v>
      </c>
      <c r="J184" s="149">
        <v>0</v>
      </c>
      <c r="K184" s="149">
        <v>0.57</v>
      </c>
      <c r="L184" s="149">
        <v>0.15</v>
      </c>
      <c r="M184" s="149">
        <v>4.39</v>
      </c>
      <c r="N184" s="149">
        <v>0</v>
      </c>
      <c r="O184" s="149">
        <v>0.06</v>
      </c>
      <c r="P184" s="149">
        <v>0</v>
      </c>
      <c r="Q184" s="149">
        <v>0</v>
      </c>
      <c r="R184" s="149">
        <v>1.02</v>
      </c>
      <c r="S184" s="149">
        <v>2.78</v>
      </c>
      <c r="T184" s="183">
        <v>0.08</v>
      </c>
      <c r="U184" s="149">
        <v>0</v>
      </c>
      <c r="V184" s="149">
        <v>4.15</v>
      </c>
      <c r="W184" s="184">
        <v>0.03</v>
      </c>
    </row>
    <row r="185" customHeight="1" spans="1:23">
      <c r="A185" s="148"/>
      <c r="B185" s="148"/>
      <c r="C185" s="148"/>
      <c r="D185" s="148" t="s">
        <v>1696</v>
      </c>
      <c r="E185" s="150" t="s">
        <v>1697</v>
      </c>
      <c r="F185" s="149">
        <v>14.18</v>
      </c>
      <c r="G185" s="149">
        <v>0.27</v>
      </c>
      <c r="H185" s="149">
        <v>0.13</v>
      </c>
      <c r="I185" s="149">
        <v>0.55</v>
      </c>
      <c r="J185" s="149">
        <v>0</v>
      </c>
      <c r="K185" s="149">
        <v>0.57</v>
      </c>
      <c r="L185" s="149">
        <v>0.15</v>
      </c>
      <c r="M185" s="149">
        <v>4.39</v>
      </c>
      <c r="N185" s="149">
        <v>0</v>
      </c>
      <c r="O185" s="149">
        <v>0.06</v>
      </c>
      <c r="P185" s="149">
        <v>0</v>
      </c>
      <c r="Q185" s="149">
        <v>0</v>
      </c>
      <c r="R185" s="149">
        <v>1.02</v>
      </c>
      <c r="S185" s="149">
        <v>2.78</v>
      </c>
      <c r="T185" s="183">
        <v>0.08</v>
      </c>
      <c r="U185" s="149">
        <v>0</v>
      </c>
      <c r="V185" s="149">
        <v>4.15</v>
      </c>
      <c r="W185" s="184">
        <v>0.03</v>
      </c>
    </row>
    <row r="186" customHeight="1" spans="1:23">
      <c r="A186" s="148" t="s">
        <v>1611</v>
      </c>
      <c r="B186" s="148" t="s">
        <v>1343</v>
      </c>
      <c r="C186" s="148" t="s">
        <v>1161</v>
      </c>
      <c r="D186" s="148" t="s">
        <v>1698</v>
      </c>
      <c r="E186" s="150" t="s">
        <v>1699</v>
      </c>
      <c r="F186" s="149">
        <v>14.18</v>
      </c>
      <c r="G186" s="149">
        <v>0.27</v>
      </c>
      <c r="H186" s="149">
        <v>0.13</v>
      </c>
      <c r="I186" s="149">
        <v>0.55</v>
      </c>
      <c r="J186" s="149">
        <v>0</v>
      </c>
      <c r="K186" s="149">
        <v>0.57</v>
      </c>
      <c r="L186" s="149">
        <v>0.15</v>
      </c>
      <c r="M186" s="149">
        <v>4.39</v>
      </c>
      <c r="N186" s="149">
        <v>0</v>
      </c>
      <c r="O186" s="149">
        <v>0.06</v>
      </c>
      <c r="P186" s="149">
        <v>0</v>
      </c>
      <c r="Q186" s="149">
        <v>0</v>
      </c>
      <c r="R186" s="149">
        <v>1.02</v>
      </c>
      <c r="S186" s="149">
        <v>2.78</v>
      </c>
      <c r="T186" s="183">
        <v>0.08</v>
      </c>
      <c r="U186" s="149">
        <v>0</v>
      </c>
      <c r="V186" s="149">
        <v>4.15</v>
      </c>
      <c r="W186" s="184">
        <v>0.03</v>
      </c>
    </row>
    <row r="187" customHeight="1" spans="1:23">
      <c r="A187" s="148"/>
      <c r="B187" s="148"/>
      <c r="C187" s="148"/>
      <c r="D187" s="148" t="s">
        <v>1780</v>
      </c>
      <c r="E187" s="150" t="s">
        <v>1781</v>
      </c>
      <c r="F187" s="149">
        <v>407.75</v>
      </c>
      <c r="G187" s="149">
        <v>7.73</v>
      </c>
      <c r="H187" s="149">
        <v>3.52</v>
      </c>
      <c r="I187" s="149">
        <v>16.01</v>
      </c>
      <c r="J187" s="149">
        <v>0</v>
      </c>
      <c r="K187" s="149">
        <v>15.85</v>
      </c>
      <c r="L187" s="149">
        <v>4.17</v>
      </c>
      <c r="M187" s="149">
        <v>127.4</v>
      </c>
      <c r="N187" s="149">
        <v>0</v>
      </c>
      <c r="O187" s="149">
        <v>1.75</v>
      </c>
      <c r="P187" s="149">
        <v>0</v>
      </c>
      <c r="Q187" s="149">
        <v>0</v>
      </c>
      <c r="R187" s="149">
        <v>30.49</v>
      </c>
      <c r="S187" s="149">
        <v>68.25</v>
      </c>
      <c r="T187" s="183">
        <v>2.05</v>
      </c>
      <c r="U187" s="149">
        <v>14</v>
      </c>
      <c r="V187" s="149">
        <v>115.61</v>
      </c>
      <c r="W187" s="184">
        <v>0.92</v>
      </c>
    </row>
    <row r="188" customHeight="1" spans="1:23">
      <c r="A188" s="148"/>
      <c r="B188" s="148"/>
      <c r="C188" s="148"/>
      <c r="D188" s="148" t="s">
        <v>1155</v>
      </c>
      <c r="E188" s="150" t="s">
        <v>1782</v>
      </c>
      <c r="F188" s="149">
        <v>85.92</v>
      </c>
      <c r="G188" s="149">
        <v>1.65</v>
      </c>
      <c r="H188" s="149">
        <v>0.78</v>
      </c>
      <c r="I188" s="149">
        <v>3.42</v>
      </c>
      <c r="J188" s="149">
        <v>0</v>
      </c>
      <c r="K188" s="149">
        <v>3.52</v>
      </c>
      <c r="L188" s="149">
        <v>0.92</v>
      </c>
      <c r="M188" s="149">
        <v>27.24</v>
      </c>
      <c r="N188" s="149">
        <v>0</v>
      </c>
      <c r="O188" s="149">
        <v>0.39</v>
      </c>
      <c r="P188" s="149">
        <v>0</v>
      </c>
      <c r="Q188" s="149">
        <v>0</v>
      </c>
      <c r="R188" s="149">
        <v>6.55</v>
      </c>
      <c r="S188" s="149">
        <v>15.09</v>
      </c>
      <c r="T188" s="183">
        <v>0.45</v>
      </c>
      <c r="U188" s="149">
        <v>0</v>
      </c>
      <c r="V188" s="149">
        <v>25.71</v>
      </c>
      <c r="W188" s="184">
        <v>0.2</v>
      </c>
    </row>
    <row r="189" customHeight="1" spans="1:23">
      <c r="A189" s="148"/>
      <c r="B189" s="148"/>
      <c r="C189" s="148"/>
      <c r="D189" s="148" t="s">
        <v>1157</v>
      </c>
      <c r="E189" s="150" t="s">
        <v>1783</v>
      </c>
      <c r="F189" s="149">
        <v>85.92</v>
      </c>
      <c r="G189" s="149">
        <v>1.65</v>
      </c>
      <c r="H189" s="149">
        <v>0.78</v>
      </c>
      <c r="I189" s="149">
        <v>3.42</v>
      </c>
      <c r="J189" s="149">
        <v>0</v>
      </c>
      <c r="K189" s="149">
        <v>3.52</v>
      </c>
      <c r="L189" s="149">
        <v>0.92</v>
      </c>
      <c r="M189" s="149">
        <v>27.24</v>
      </c>
      <c r="N189" s="149">
        <v>0</v>
      </c>
      <c r="O189" s="149">
        <v>0.39</v>
      </c>
      <c r="P189" s="149">
        <v>0</v>
      </c>
      <c r="Q189" s="149">
        <v>0</v>
      </c>
      <c r="R189" s="149">
        <v>6.55</v>
      </c>
      <c r="S189" s="149">
        <v>15.09</v>
      </c>
      <c r="T189" s="183">
        <v>0.45</v>
      </c>
      <c r="U189" s="149">
        <v>0</v>
      </c>
      <c r="V189" s="149">
        <v>25.71</v>
      </c>
      <c r="W189" s="184">
        <v>0.2</v>
      </c>
    </row>
    <row r="190" customHeight="1" spans="1:23">
      <c r="A190" s="148"/>
      <c r="B190" s="148"/>
      <c r="C190" s="148"/>
      <c r="D190" s="148" t="s">
        <v>1676</v>
      </c>
      <c r="E190" s="150" t="s">
        <v>1677</v>
      </c>
      <c r="F190" s="149">
        <v>85.92</v>
      </c>
      <c r="G190" s="149">
        <v>1.65</v>
      </c>
      <c r="H190" s="149">
        <v>0.78</v>
      </c>
      <c r="I190" s="149">
        <v>3.42</v>
      </c>
      <c r="J190" s="149">
        <v>0</v>
      </c>
      <c r="K190" s="149">
        <v>3.52</v>
      </c>
      <c r="L190" s="149">
        <v>0.92</v>
      </c>
      <c r="M190" s="149">
        <v>27.24</v>
      </c>
      <c r="N190" s="149">
        <v>0</v>
      </c>
      <c r="O190" s="149">
        <v>0.39</v>
      </c>
      <c r="P190" s="149">
        <v>0</v>
      </c>
      <c r="Q190" s="149">
        <v>0</v>
      </c>
      <c r="R190" s="149">
        <v>6.55</v>
      </c>
      <c r="S190" s="149">
        <v>15.09</v>
      </c>
      <c r="T190" s="183">
        <v>0.45</v>
      </c>
      <c r="U190" s="149">
        <v>0</v>
      </c>
      <c r="V190" s="149">
        <v>25.71</v>
      </c>
      <c r="W190" s="184">
        <v>0.2</v>
      </c>
    </row>
    <row r="191" customHeight="1" spans="1:23">
      <c r="A191" s="148" t="s">
        <v>1780</v>
      </c>
      <c r="B191" s="148" t="s">
        <v>1161</v>
      </c>
      <c r="C191" s="148" t="s">
        <v>1161</v>
      </c>
      <c r="D191" s="148" t="s">
        <v>1678</v>
      </c>
      <c r="E191" s="150" t="s">
        <v>1679</v>
      </c>
      <c r="F191" s="149">
        <v>85.92</v>
      </c>
      <c r="G191" s="149">
        <v>1.65</v>
      </c>
      <c r="H191" s="149">
        <v>0.78</v>
      </c>
      <c r="I191" s="149">
        <v>3.42</v>
      </c>
      <c r="J191" s="149">
        <v>0</v>
      </c>
      <c r="K191" s="149">
        <v>3.52</v>
      </c>
      <c r="L191" s="149">
        <v>0.92</v>
      </c>
      <c r="M191" s="149">
        <v>27.24</v>
      </c>
      <c r="N191" s="149">
        <v>0</v>
      </c>
      <c r="O191" s="149">
        <v>0.39</v>
      </c>
      <c r="P191" s="149">
        <v>0</v>
      </c>
      <c r="Q191" s="149">
        <v>0</v>
      </c>
      <c r="R191" s="149">
        <v>6.55</v>
      </c>
      <c r="S191" s="149">
        <v>15.09</v>
      </c>
      <c r="T191" s="183">
        <v>0.45</v>
      </c>
      <c r="U191" s="149">
        <v>0</v>
      </c>
      <c r="V191" s="149">
        <v>25.71</v>
      </c>
      <c r="W191" s="184">
        <v>0.2</v>
      </c>
    </row>
    <row r="192" customHeight="1" spans="1:23">
      <c r="A192" s="148"/>
      <c r="B192" s="148"/>
      <c r="C192" s="148"/>
      <c r="D192" s="148" t="s">
        <v>1186</v>
      </c>
      <c r="E192" s="150" t="s">
        <v>1785</v>
      </c>
      <c r="F192" s="149">
        <v>108.45</v>
      </c>
      <c r="G192" s="149">
        <v>2.04</v>
      </c>
      <c r="H192" s="149">
        <v>0.97</v>
      </c>
      <c r="I192" s="149">
        <v>4.23</v>
      </c>
      <c r="J192" s="149">
        <v>0</v>
      </c>
      <c r="K192" s="149">
        <v>4.36</v>
      </c>
      <c r="L192" s="149">
        <v>1.15</v>
      </c>
      <c r="M192" s="149">
        <v>33.68</v>
      </c>
      <c r="N192" s="149">
        <v>0</v>
      </c>
      <c r="O192" s="149">
        <v>0.48</v>
      </c>
      <c r="P192" s="149">
        <v>0</v>
      </c>
      <c r="Q192" s="149">
        <v>0</v>
      </c>
      <c r="R192" s="149">
        <v>7.84</v>
      </c>
      <c r="S192" s="149">
        <v>17.17</v>
      </c>
      <c r="T192" s="183">
        <v>0.52</v>
      </c>
      <c r="U192" s="149">
        <v>4</v>
      </c>
      <c r="V192" s="149">
        <v>31.77</v>
      </c>
      <c r="W192" s="184">
        <v>0.24</v>
      </c>
    </row>
    <row r="193" customHeight="1" spans="1:23">
      <c r="A193" s="148"/>
      <c r="B193" s="148"/>
      <c r="C193" s="148"/>
      <c r="D193" s="148" t="s">
        <v>1168</v>
      </c>
      <c r="E193" s="150" t="s">
        <v>1787</v>
      </c>
      <c r="F193" s="149">
        <v>108.45</v>
      </c>
      <c r="G193" s="149">
        <v>2.04</v>
      </c>
      <c r="H193" s="149">
        <v>0.97</v>
      </c>
      <c r="I193" s="149">
        <v>4.23</v>
      </c>
      <c r="J193" s="149">
        <v>0</v>
      </c>
      <c r="K193" s="149">
        <v>4.36</v>
      </c>
      <c r="L193" s="149">
        <v>1.15</v>
      </c>
      <c r="M193" s="149">
        <v>33.68</v>
      </c>
      <c r="N193" s="149">
        <v>0</v>
      </c>
      <c r="O193" s="149">
        <v>0.48</v>
      </c>
      <c r="P193" s="149">
        <v>0</v>
      </c>
      <c r="Q193" s="149">
        <v>0</v>
      </c>
      <c r="R193" s="149">
        <v>7.84</v>
      </c>
      <c r="S193" s="149">
        <v>17.17</v>
      </c>
      <c r="T193" s="183">
        <v>0.52</v>
      </c>
      <c r="U193" s="149">
        <v>4</v>
      </c>
      <c r="V193" s="149">
        <v>31.77</v>
      </c>
      <c r="W193" s="184">
        <v>0.24</v>
      </c>
    </row>
    <row r="194" customHeight="1" spans="1:23">
      <c r="A194" s="148"/>
      <c r="B194" s="148"/>
      <c r="C194" s="148"/>
      <c r="D194" s="148" t="s">
        <v>1718</v>
      </c>
      <c r="E194" s="150" t="s">
        <v>1719</v>
      </c>
      <c r="F194" s="149">
        <v>108.45</v>
      </c>
      <c r="G194" s="149">
        <v>2.04</v>
      </c>
      <c r="H194" s="149">
        <v>0.97</v>
      </c>
      <c r="I194" s="149">
        <v>4.23</v>
      </c>
      <c r="J194" s="149">
        <v>0</v>
      </c>
      <c r="K194" s="149">
        <v>4.36</v>
      </c>
      <c r="L194" s="149">
        <v>1.15</v>
      </c>
      <c r="M194" s="149">
        <v>33.68</v>
      </c>
      <c r="N194" s="149">
        <v>0</v>
      </c>
      <c r="O194" s="149">
        <v>0.48</v>
      </c>
      <c r="P194" s="149">
        <v>0</v>
      </c>
      <c r="Q194" s="149">
        <v>0</v>
      </c>
      <c r="R194" s="149">
        <v>7.84</v>
      </c>
      <c r="S194" s="149">
        <v>17.17</v>
      </c>
      <c r="T194" s="183">
        <v>0.52</v>
      </c>
      <c r="U194" s="149">
        <v>4</v>
      </c>
      <c r="V194" s="149">
        <v>31.77</v>
      </c>
      <c r="W194" s="184">
        <v>0.24</v>
      </c>
    </row>
    <row r="195" customHeight="1" spans="1:23">
      <c r="A195" s="148" t="s">
        <v>1780</v>
      </c>
      <c r="B195" s="148" t="s">
        <v>1170</v>
      </c>
      <c r="C195" s="148" t="s">
        <v>1170</v>
      </c>
      <c r="D195" s="148" t="s">
        <v>1720</v>
      </c>
      <c r="E195" s="150" t="s">
        <v>1721</v>
      </c>
      <c r="F195" s="149">
        <v>108.45</v>
      </c>
      <c r="G195" s="149">
        <v>2.04</v>
      </c>
      <c r="H195" s="149">
        <v>0.97</v>
      </c>
      <c r="I195" s="149">
        <v>4.23</v>
      </c>
      <c r="J195" s="149">
        <v>0</v>
      </c>
      <c r="K195" s="149">
        <v>4.36</v>
      </c>
      <c r="L195" s="149">
        <v>1.15</v>
      </c>
      <c r="M195" s="149">
        <v>33.68</v>
      </c>
      <c r="N195" s="149">
        <v>0</v>
      </c>
      <c r="O195" s="149">
        <v>0.48</v>
      </c>
      <c r="P195" s="149">
        <v>0</v>
      </c>
      <c r="Q195" s="149">
        <v>0</v>
      </c>
      <c r="R195" s="149">
        <v>7.84</v>
      </c>
      <c r="S195" s="149">
        <v>17.17</v>
      </c>
      <c r="T195" s="183">
        <v>0.52</v>
      </c>
      <c r="U195" s="149">
        <v>4</v>
      </c>
      <c r="V195" s="149">
        <v>31.77</v>
      </c>
      <c r="W195" s="184">
        <v>0.24</v>
      </c>
    </row>
    <row r="196" customHeight="1" spans="1:23">
      <c r="A196" s="148"/>
      <c r="B196" s="148"/>
      <c r="C196" s="148"/>
      <c r="D196" s="148" t="s">
        <v>1239</v>
      </c>
      <c r="E196" s="150" t="s">
        <v>1790</v>
      </c>
      <c r="F196" s="149">
        <v>182.03</v>
      </c>
      <c r="G196" s="149">
        <v>3.45</v>
      </c>
      <c r="H196" s="149">
        <v>1.49</v>
      </c>
      <c r="I196" s="149">
        <v>7.13</v>
      </c>
      <c r="J196" s="149">
        <v>0</v>
      </c>
      <c r="K196" s="149">
        <v>6.7</v>
      </c>
      <c r="L196" s="149">
        <v>1.77</v>
      </c>
      <c r="M196" s="149">
        <v>56.69</v>
      </c>
      <c r="N196" s="149">
        <v>0</v>
      </c>
      <c r="O196" s="149">
        <v>0.74</v>
      </c>
      <c r="P196" s="149">
        <v>0</v>
      </c>
      <c r="Q196" s="149">
        <v>0</v>
      </c>
      <c r="R196" s="149">
        <v>13.62</v>
      </c>
      <c r="S196" s="149">
        <v>30.23</v>
      </c>
      <c r="T196" s="183">
        <v>0.91</v>
      </c>
      <c r="U196" s="149">
        <v>10</v>
      </c>
      <c r="V196" s="149">
        <v>48.89</v>
      </c>
      <c r="W196" s="184">
        <v>0.41</v>
      </c>
    </row>
    <row r="197" customHeight="1" spans="1:23">
      <c r="A197" s="148"/>
      <c r="B197" s="148"/>
      <c r="C197" s="148"/>
      <c r="D197" s="148" t="s">
        <v>1157</v>
      </c>
      <c r="E197" s="150" t="s">
        <v>1791</v>
      </c>
      <c r="F197" s="149">
        <v>93.7</v>
      </c>
      <c r="G197" s="149">
        <v>1.79</v>
      </c>
      <c r="H197" s="149">
        <v>0.8</v>
      </c>
      <c r="I197" s="149">
        <v>3.7</v>
      </c>
      <c r="J197" s="149">
        <v>0</v>
      </c>
      <c r="K197" s="149">
        <v>3.6</v>
      </c>
      <c r="L197" s="149">
        <v>0.95</v>
      </c>
      <c r="M197" s="149">
        <v>29.41</v>
      </c>
      <c r="N197" s="149">
        <v>0</v>
      </c>
      <c r="O197" s="149">
        <v>0.4</v>
      </c>
      <c r="P197" s="149">
        <v>0</v>
      </c>
      <c r="Q197" s="149">
        <v>0</v>
      </c>
      <c r="R197" s="149">
        <v>6.88</v>
      </c>
      <c r="S197" s="149">
        <v>15.21</v>
      </c>
      <c r="T197" s="183">
        <v>0.46</v>
      </c>
      <c r="U197" s="149">
        <v>4</v>
      </c>
      <c r="V197" s="149">
        <v>26.29</v>
      </c>
      <c r="W197" s="184">
        <v>0.21</v>
      </c>
    </row>
    <row r="198" customHeight="1" spans="1:23">
      <c r="A198" s="148"/>
      <c r="B198" s="148"/>
      <c r="C198" s="148"/>
      <c r="D198" s="148" t="s">
        <v>1688</v>
      </c>
      <c r="E198" s="150" t="s">
        <v>1689</v>
      </c>
      <c r="F198" s="149">
        <v>93.7</v>
      </c>
      <c r="G198" s="149">
        <v>1.79</v>
      </c>
      <c r="H198" s="149">
        <v>0.8</v>
      </c>
      <c r="I198" s="149">
        <v>3.7</v>
      </c>
      <c r="J198" s="149">
        <v>0</v>
      </c>
      <c r="K198" s="149">
        <v>3.6</v>
      </c>
      <c r="L198" s="149">
        <v>0.95</v>
      </c>
      <c r="M198" s="149">
        <v>29.41</v>
      </c>
      <c r="N198" s="149">
        <v>0</v>
      </c>
      <c r="O198" s="149">
        <v>0.4</v>
      </c>
      <c r="P198" s="149">
        <v>0</v>
      </c>
      <c r="Q198" s="149">
        <v>0</v>
      </c>
      <c r="R198" s="149">
        <v>6.88</v>
      </c>
      <c r="S198" s="149">
        <v>15.21</v>
      </c>
      <c r="T198" s="183">
        <v>0.46</v>
      </c>
      <c r="U198" s="149">
        <v>4</v>
      </c>
      <c r="V198" s="149">
        <v>26.29</v>
      </c>
      <c r="W198" s="184">
        <v>0.21</v>
      </c>
    </row>
    <row r="199" customHeight="1" spans="1:23">
      <c r="A199" s="148" t="s">
        <v>1780</v>
      </c>
      <c r="B199" s="148" t="s">
        <v>1173</v>
      </c>
      <c r="C199" s="148" t="s">
        <v>1161</v>
      </c>
      <c r="D199" s="148" t="s">
        <v>1690</v>
      </c>
      <c r="E199" s="150" t="s">
        <v>1691</v>
      </c>
      <c r="F199" s="149">
        <v>93.7</v>
      </c>
      <c r="G199" s="149">
        <v>1.79</v>
      </c>
      <c r="H199" s="149">
        <v>0.8</v>
      </c>
      <c r="I199" s="149">
        <v>3.7</v>
      </c>
      <c r="J199" s="149">
        <v>0</v>
      </c>
      <c r="K199" s="149">
        <v>3.6</v>
      </c>
      <c r="L199" s="149">
        <v>0.95</v>
      </c>
      <c r="M199" s="149">
        <v>29.41</v>
      </c>
      <c r="N199" s="149">
        <v>0</v>
      </c>
      <c r="O199" s="149">
        <v>0.4</v>
      </c>
      <c r="P199" s="149">
        <v>0</v>
      </c>
      <c r="Q199" s="149">
        <v>0</v>
      </c>
      <c r="R199" s="149">
        <v>6.88</v>
      </c>
      <c r="S199" s="149">
        <v>15.21</v>
      </c>
      <c r="T199" s="183">
        <v>0.46</v>
      </c>
      <c r="U199" s="149">
        <v>4</v>
      </c>
      <c r="V199" s="149">
        <v>26.29</v>
      </c>
      <c r="W199" s="184">
        <v>0.21</v>
      </c>
    </row>
    <row r="200" customHeight="1" spans="1:23">
      <c r="A200" s="148"/>
      <c r="B200" s="148"/>
      <c r="C200" s="148"/>
      <c r="D200" s="148" t="s">
        <v>1194</v>
      </c>
      <c r="E200" s="150" t="s">
        <v>1792</v>
      </c>
      <c r="F200" s="149">
        <v>88.33</v>
      </c>
      <c r="G200" s="149">
        <v>1.66</v>
      </c>
      <c r="H200" s="149">
        <v>0.69</v>
      </c>
      <c r="I200" s="149">
        <v>3.43</v>
      </c>
      <c r="J200" s="149">
        <v>0</v>
      </c>
      <c r="K200" s="149">
        <v>3.1</v>
      </c>
      <c r="L200" s="149">
        <v>0.82</v>
      </c>
      <c r="M200" s="149">
        <v>27.28</v>
      </c>
      <c r="N200" s="149">
        <v>0</v>
      </c>
      <c r="O200" s="149">
        <v>0.34</v>
      </c>
      <c r="P200" s="149">
        <v>0</v>
      </c>
      <c r="Q200" s="149">
        <v>0</v>
      </c>
      <c r="R200" s="149">
        <v>6.74</v>
      </c>
      <c r="S200" s="149">
        <v>15.02</v>
      </c>
      <c r="T200" s="183">
        <v>0.45</v>
      </c>
      <c r="U200" s="149">
        <v>6</v>
      </c>
      <c r="V200" s="149">
        <v>22.6</v>
      </c>
      <c r="W200" s="184">
        <v>0.2</v>
      </c>
    </row>
    <row r="201" customHeight="1" spans="1:23">
      <c r="A201" s="148"/>
      <c r="B201" s="148"/>
      <c r="C201" s="148"/>
      <c r="D201" s="148" t="s">
        <v>1684</v>
      </c>
      <c r="E201" s="150" t="s">
        <v>1685</v>
      </c>
      <c r="F201" s="149">
        <v>88.33</v>
      </c>
      <c r="G201" s="149">
        <v>1.66</v>
      </c>
      <c r="H201" s="149">
        <v>0.69</v>
      </c>
      <c r="I201" s="149">
        <v>3.43</v>
      </c>
      <c r="J201" s="149">
        <v>0</v>
      </c>
      <c r="K201" s="149">
        <v>3.1</v>
      </c>
      <c r="L201" s="149">
        <v>0.82</v>
      </c>
      <c r="M201" s="149">
        <v>27.28</v>
      </c>
      <c r="N201" s="149">
        <v>0</v>
      </c>
      <c r="O201" s="149">
        <v>0.34</v>
      </c>
      <c r="P201" s="149">
        <v>0</v>
      </c>
      <c r="Q201" s="149">
        <v>0</v>
      </c>
      <c r="R201" s="149">
        <v>6.74</v>
      </c>
      <c r="S201" s="149">
        <v>15.02</v>
      </c>
      <c r="T201" s="183">
        <v>0.45</v>
      </c>
      <c r="U201" s="149">
        <v>6</v>
      </c>
      <c r="V201" s="149">
        <v>22.6</v>
      </c>
      <c r="W201" s="184">
        <v>0.2</v>
      </c>
    </row>
    <row r="202" customHeight="1" spans="1:23">
      <c r="A202" s="148" t="s">
        <v>1780</v>
      </c>
      <c r="B202" s="148" t="s">
        <v>1173</v>
      </c>
      <c r="C202" s="148" t="s">
        <v>1196</v>
      </c>
      <c r="D202" s="148" t="s">
        <v>1686</v>
      </c>
      <c r="E202" s="150" t="s">
        <v>1687</v>
      </c>
      <c r="F202" s="149">
        <v>88.33</v>
      </c>
      <c r="G202" s="149">
        <v>1.66</v>
      </c>
      <c r="H202" s="149">
        <v>0.69</v>
      </c>
      <c r="I202" s="149">
        <v>3.43</v>
      </c>
      <c r="J202" s="149">
        <v>0</v>
      </c>
      <c r="K202" s="149">
        <v>3.1</v>
      </c>
      <c r="L202" s="149">
        <v>0.82</v>
      </c>
      <c r="M202" s="149">
        <v>27.28</v>
      </c>
      <c r="N202" s="149">
        <v>0</v>
      </c>
      <c r="O202" s="149">
        <v>0.34</v>
      </c>
      <c r="P202" s="149">
        <v>0</v>
      </c>
      <c r="Q202" s="149">
        <v>0</v>
      </c>
      <c r="R202" s="149">
        <v>6.74</v>
      </c>
      <c r="S202" s="149">
        <v>15.02</v>
      </c>
      <c r="T202" s="183">
        <v>0.45</v>
      </c>
      <c r="U202" s="149">
        <v>6</v>
      </c>
      <c r="V202" s="149">
        <v>22.6</v>
      </c>
      <c r="W202" s="184">
        <v>0.2</v>
      </c>
    </row>
    <row r="203" customHeight="1" spans="1:23">
      <c r="A203" s="148"/>
      <c r="B203" s="148"/>
      <c r="C203" s="148"/>
      <c r="D203" s="148" t="s">
        <v>1811</v>
      </c>
      <c r="E203" s="150" t="s">
        <v>1812</v>
      </c>
      <c r="F203" s="149">
        <v>31.35</v>
      </c>
      <c r="G203" s="149">
        <v>0.59</v>
      </c>
      <c r="H203" s="149">
        <v>0.28</v>
      </c>
      <c r="I203" s="149">
        <v>1.23</v>
      </c>
      <c r="J203" s="149">
        <v>0</v>
      </c>
      <c r="K203" s="149">
        <v>1.27</v>
      </c>
      <c r="L203" s="149">
        <v>0.33</v>
      </c>
      <c r="M203" s="149">
        <v>9.79</v>
      </c>
      <c r="N203" s="149">
        <v>0</v>
      </c>
      <c r="O203" s="149">
        <v>0.14</v>
      </c>
      <c r="P203" s="149">
        <v>0</v>
      </c>
      <c r="Q203" s="149">
        <v>0</v>
      </c>
      <c r="R203" s="149">
        <v>2.48</v>
      </c>
      <c r="S203" s="149">
        <v>5.76</v>
      </c>
      <c r="T203" s="183">
        <v>0.17</v>
      </c>
      <c r="U203" s="149">
        <v>0</v>
      </c>
      <c r="V203" s="149">
        <v>9.24</v>
      </c>
      <c r="W203" s="184">
        <v>0.07</v>
      </c>
    </row>
    <row r="204" customHeight="1" spans="1:23">
      <c r="A204" s="148"/>
      <c r="B204" s="148"/>
      <c r="C204" s="148"/>
      <c r="D204" s="148" t="s">
        <v>1157</v>
      </c>
      <c r="E204" s="150" t="s">
        <v>1422</v>
      </c>
      <c r="F204" s="149">
        <v>31.35</v>
      </c>
      <c r="G204" s="149">
        <v>0.59</v>
      </c>
      <c r="H204" s="149">
        <v>0.28</v>
      </c>
      <c r="I204" s="149">
        <v>1.23</v>
      </c>
      <c r="J204" s="149">
        <v>0</v>
      </c>
      <c r="K204" s="149">
        <v>1.27</v>
      </c>
      <c r="L204" s="149">
        <v>0.33</v>
      </c>
      <c r="M204" s="149">
        <v>9.79</v>
      </c>
      <c r="N204" s="149">
        <v>0</v>
      </c>
      <c r="O204" s="149">
        <v>0.14</v>
      </c>
      <c r="P204" s="149">
        <v>0</v>
      </c>
      <c r="Q204" s="149">
        <v>0</v>
      </c>
      <c r="R204" s="149">
        <v>2.48</v>
      </c>
      <c r="S204" s="149">
        <v>5.76</v>
      </c>
      <c r="T204" s="183">
        <v>0.17</v>
      </c>
      <c r="U204" s="149">
        <v>0</v>
      </c>
      <c r="V204" s="149">
        <v>9.24</v>
      </c>
      <c r="W204" s="184">
        <v>0.07</v>
      </c>
    </row>
    <row r="205" customHeight="1" spans="1:23">
      <c r="A205" s="148"/>
      <c r="B205" s="148"/>
      <c r="C205" s="148"/>
      <c r="D205" s="148" t="s">
        <v>1692</v>
      </c>
      <c r="E205" s="150" t="s">
        <v>1693</v>
      </c>
      <c r="F205" s="149">
        <v>31.35</v>
      </c>
      <c r="G205" s="149">
        <v>0.59</v>
      </c>
      <c r="H205" s="149">
        <v>0.28</v>
      </c>
      <c r="I205" s="149">
        <v>1.23</v>
      </c>
      <c r="J205" s="149">
        <v>0</v>
      </c>
      <c r="K205" s="149">
        <v>1.27</v>
      </c>
      <c r="L205" s="149">
        <v>0.33</v>
      </c>
      <c r="M205" s="149">
        <v>9.79</v>
      </c>
      <c r="N205" s="149">
        <v>0</v>
      </c>
      <c r="O205" s="149">
        <v>0.14</v>
      </c>
      <c r="P205" s="149">
        <v>0</v>
      </c>
      <c r="Q205" s="149">
        <v>0</v>
      </c>
      <c r="R205" s="149">
        <v>2.48</v>
      </c>
      <c r="S205" s="149">
        <v>5.76</v>
      </c>
      <c r="T205" s="183">
        <v>0.17</v>
      </c>
      <c r="U205" s="149">
        <v>0</v>
      </c>
      <c r="V205" s="149">
        <v>9.24</v>
      </c>
      <c r="W205" s="184">
        <v>0.07</v>
      </c>
    </row>
    <row r="206" customHeight="1" spans="1:23">
      <c r="A206" s="148" t="s">
        <v>1780</v>
      </c>
      <c r="B206" s="148" t="s">
        <v>1813</v>
      </c>
      <c r="C206" s="148" t="s">
        <v>1161</v>
      </c>
      <c r="D206" s="148" t="s">
        <v>1694</v>
      </c>
      <c r="E206" s="150" t="s">
        <v>1695</v>
      </c>
      <c r="F206" s="149">
        <v>31.35</v>
      </c>
      <c r="G206" s="149">
        <v>0.59</v>
      </c>
      <c r="H206" s="149">
        <v>0.28</v>
      </c>
      <c r="I206" s="149">
        <v>1.23</v>
      </c>
      <c r="J206" s="149">
        <v>0</v>
      </c>
      <c r="K206" s="149">
        <v>1.27</v>
      </c>
      <c r="L206" s="149">
        <v>0.33</v>
      </c>
      <c r="M206" s="149">
        <v>9.79</v>
      </c>
      <c r="N206" s="149">
        <v>0</v>
      </c>
      <c r="O206" s="149">
        <v>0.14</v>
      </c>
      <c r="P206" s="149">
        <v>0</v>
      </c>
      <c r="Q206" s="149">
        <v>0</v>
      </c>
      <c r="R206" s="149">
        <v>2.48</v>
      </c>
      <c r="S206" s="149">
        <v>5.76</v>
      </c>
      <c r="T206" s="183">
        <v>0.17</v>
      </c>
      <c r="U206" s="149">
        <v>0</v>
      </c>
      <c r="V206" s="149">
        <v>9.24</v>
      </c>
      <c r="W206" s="184">
        <v>0.07</v>
      </c>
    </row>
    <row r="207" customHeight="1" spans="1:23">
      <c r="A207" s="148"/>
      <c r="B207" s="148"/>
      <c r="C207" s="148"/>
      <c r="D207" s="148" t="s">
        <v>1816</v>
      </c>
      <c r="E207" s="150" t="s">
        <v>1817</v>
      </c>
      <c r="F207" s="149">
        <v>82.83</v>
      </c>
      <c r="G207" s="149">
        <v>1.62</v>
      </c>
      <c r="H207" s="149">
        <v>0.77</v>
      </c>
      <c r="I207" s="149">
        <v>3.37</v>
      </c>
      <c r="J207" s="149">
        <v>0</v>
      </c>
      <c r="K207" s="149">
        <v>3.46</v>
      </c>
      <c r="L207" s="149">
        <v>0.91</v>
      </c>
      <c r="M207" s="149">
        <v>26.78</v>
      </c>
      <c r="N207" s="149">
        <v>0</v>
      </c>
      <c r="O207" s="149">
        <v>0.38</v>
      </c>
      <c r="P207" s="149">
        <v>0</v>
      </c>
      <c r="Q207" s="149">
        <v>0</v>
      </c>
      <c r="R207" s="149">
        <v>6.63</v>
      </c>
      <c r="S207" s="149">
        <v>13.06</v>
      </c>
      <c r="T207" s="183">
        <v>0.39</v>
      </c>
      <c r="U207" s="149">
        <v>0</v>
      </c>
      <c r="V207" s="149">
        <v>25.27</v>
      </c>
      <c r="W207" s="184">
        <v>0.19</v>
      </c>
    </row>
    <row r="208" customHeight="1" spans="1:23">
      <c r="A208" s="148"/>
      <c r="B208" s="148"/>
      <c r="C208" s="148"/>
      <c r="D208" s="148" t="s">
        <v>1155</v>
      </c>
      <c r="E208" s="150" t="s">
        <v>1818</v>
      </c>
      <c r="F208" s="149">
        <v>82.83</v>
      </c>
      <c r="G208" s="149">
        <v>1.62</v>
      </c>
      <c r="H208" s="149">
        <v>0.77</v>
      </c>
      <c r="I208" s="149">
        <v>3.37</v>
      </c>
      <c r="J208" s="149">
        <v>0</v>
      </c>
      <c r="K208" s="149">
        <v>3.46</v>
      </c>
      <c r="L208" s="149">
        <v>0.91</v>
      </c>
      <c r="M208" s="149">
        <v>26.78</v>
      </c>
      <c r="N208" s="149">
        <v>0</v>
      </c>
      <c r="O208" s="149">
        <v>0.38</v>
      </c>
      <c r="P208" s="149">
        <v>0</v>
      </c>
      <c r="Q208" s="149">
        <v>0</v>
      </c>
      <c r="R208" s="149">
        <v>6.63</v>
      </c>
      <c r="S208" s="149">
        <v>13.06</v>
      </c>
      <c r="T208" s="183">
        <v>0.39</v>
      </c>
      <c r="U208" s="149">
        <v>0</v>
      </c>
      <c r="V208" s="149">
        <v>25.27</v>
      </c>
      <c r="W208" s="184">
        <v>0.19</v>
      </c>
    </row>
    <row r="209" customHeight="1" spans="1:23">
      <c r="A209" s="148"/>
      <c r="B209" s="148"/>
      <c r="C209" s="148"/>
      <c r="D209" s="148" t="s">
        <v>1157</v>
      </c>
      <c r="E209" s="150" t="s">
        <v>1819</v>
      </c>
      <c r="F209" s="149">
        <v>82.83</v>
      </c>
      <c r="G209" s="149">
        <v>1.62</v>
      </c>
      <c r="H209" s="149">
        <v>0.77</v>
      </c>
      <c r="I209" s="149">
        <v>3.37</v>
      </c>
      <c r="J209" s="149">
        <v>0</v>
      </c>
      <c r="K209" s="149">
        <v>3.46</v>
      </c>
      <c r="L209" s="149">
        <v>0.91</v>
      </c>
      <c r="M209" s="149">
        <v>26.78</v>
      </c>
      <c r="N209" s="149">
        <v>0</v>
      </c>
      <c r="O209" s="149">
        <v>0.38</v>
      </c>
      <c r="P209" s="149">
        <v>0</v>
      </c>
      <c r="Q209" s="149">
        <v>0</v>
      </c>
      <c r="R209" s="149">
        <v>6.63</v>
      </c>
      <c r="S209" s="149">
        <v>13.06</v>
      </c>
      <c r="T209" s="183">
        <v>0.39</v>
      </c>
      <c r="U209" s="149">
        <v>0</v>
      </c>
      <c r="V209" s="149">
        <v>25.27</v>
      </c>
      <c r="W209" s="184">
        <v>0.19</v>
      </c>
    </row>
    <row r="210" customHeight="1" spans="1:23">
      <c r="A210" s="148"/>
      <c r="B210" s="148"/>
      <c r="C210" s="148"/>
      <c r="D210" s="148" t="s">
        <v>1758</v>
      </c>
      <c r="E210" s="150" t="s">
        <v>1759</v>
      </c>
      <c r="F210" s="149">
        <v>82.83</v>
      </c>
      <c r="G210" s="149">
        <v>1.62</v>
      </c>
      <c r="H210" s="149">
        <v>0.77</v>
      </c>
      <c r="I210" s="149">
        <v>3.37</v>
      </c>
      <c r="J210" s="149">
        <v>0</v>
      </c>
      <c r="K210" s="149">
        <v>3.46</v>
      </c>
      <c r="L210" s="149">
        <v>0.91</v>
      </c>
      <c r="M210" s="149">
        <v>26.78</v>
      </c>
      <c r="N210" s="149">
        <v>0</v>
      </c>
      <c r="O210" s="149">
        <v>0.38</v>
      </c>
      <c r="P210" s="149">
        <v>0</v>
      </c>
      <c r="Q210" s="149">
        <v>0</v>
      </c>
      <c r="R210" s="149">
        <v>6.63</v>
      </c>
      <c r="S210" s="149">
        <v>13.06</v>
      </c>
      <c r="T210" s="183">
        <v>0.39</v>
      </c>
      <c r="U210" s="149">
        <v>0</v>
      </c>
      <c r="V210" s="149">
        <v>25.27</v>
      </c>
      <c r="W210" s="184">
        <v>0.19</v>
      </c>
    </row>
    <row r="211" customHeight="1" spans="1:23">
      <c r="A211" s="148" t="s">
        <v>1816</v>
      </c>
      <c r="B211" s="148" t="s">
        <v>1161</v>
      </c>
      <c r="C211" s="148" t="s">
        <v>1161</v>
      </c>
      <c r="D211" s="148" t="s">
        <v>1760</v>
      </c>
      <c r="E211" s="150" t="s">
        <v>1761</v>
      </c>
      <c r="F211" s="149">
        <v>82.83</v>
      </c>
      <c r="G211" s="149">
        <v>1.62</v>
      </c>
      <c r="H211" s="149">
        <v>0.77</v>
      </c>
      <c r="I211" s="149">
        <v>3.37</v>
      </c>
      <c r="J211" s="149">
        <v>0</v>
      </c>
      <c r="K211" s="149">
        <v>3.46</v>
      </c>
      <c r="L211" s="149">
        <v>0.91</v>
      </c>
      <c r="M211" s="149">
        <v>26.78</v>
      </c>
      <c r="N211" s="149">
        <v>0</v>
      </c>
      <c r="O211" s="149">
        <v>0.38</v>
      </c>
      <c r="P211" s="149">
        <v>0</v>
      </c>
      <c r="Q211" s="149">
        <v>0</v>
      </c>
      <c r="R211" s="149">
        <v>6.63</v>
      </c>
      <c r="S211" s="149">
        <v>13.06</v>
      </c>
      <c r="T211" s="183">
        <v>0.39</v>
      </c>
      <c r="U211" s="149">
        <v>0</v>
      </c>
      <c r="V211" s="149">
        <v>25.27</v>
      </c>
      <c r="W211" s="184">
        <v>0.19</v>
      </c>
    </row>
    <row r="212" customHeight="1" spans="1:23">
      <c r="A212" s="148"/>
      <c r="B212" s="148"/>
      <c r="C212" s="148"/>
      <c r="D212" s="148" t="s">
        <v>1833</v>
      </c>
      <c r="E212" s="150" t="s">
        <v>1834</v>
      </c>
      <c r="F212" s="149">
        <v>112.48</v>
      </c>
      <c r="G212" s="149">
        <v>2.21</v>
      </c>
      <c r="H212" s="149">
        <v>1.04</v>
      </c>
      <c r="I212" s="149">
        <v>4.58</v>
      </c>
      <c r="J212" s="149">
        <v>0</v>
      </c>
      <c r="K212" s="149">
        <v>4.71</v>
      </c>
      <c r="L212" s="149">
        <v>1.24</v>
      </c>
      <c r="M212" s="149">
        <v>36.41</v>
      </c>
      <c r="N212" s="149">
        <v>0</v>
      </c>
      <c r="O212" s="149">
        <v>0.52</v>
      </c>
      <c r="P212" s="149">
        <v>0</v>
      </c>
      <c r="Q212" s="149">
        <v>0</v>
      </c>
      <c r="R212" s="149">
        <v>8.59</v>
      </c>
      <c r="S212" s="149">
        <v>18.03</v>
      </c>
      <c r="T212" s="183">
        <v>0.54</v>
      </c>
      <c r="U212" s="149">
        <v>0</v>
      </c>
      <c r="V212" s="149">
        <v>34.35</v>
      </c>
      <c r="W212" s="184">
        <v>0.26</v>
      </c>
    </row>
    <row r="213" customHeight="1" spans="1:23">
      <c r="A213" s="148"/>
      <c r="B213" s="148"/>
      <c r="C213" s="148"/>
      <c r="D213" s="148" t="s">
        <v>1155</v>
      </c>
      <c r="E213" s="150" t="s">
        <v>1835</v>
      </c>
      <c r="F213" s="149">
        <v>112.48</v>
      </c>
      <c r="G213" s="149">
        <v>2.21</v>
      </c>
      <c r="H213" s="149">
        <v>1.04</v>
      </c>
      <c r="I213" s="149">
        <v>4.58</v>
      </c>
      <c r="J213" s="149">
        <v>0</v>
      </c>
      <c r="K213" s="149">
        <v>4.71</v>
      </c>
      <c r="L213" s="149">
        <v>1.24</v>
      </c>
      <c r="M213" s="149">
        <v>36.41</v>
      </c>
      <c r="N213" s="149">
        <v>0</v>
      </c>
      <c r="O213" s="149">
        <v>0.52</v>
      </c>
      <c r="P213" s="149">
        <v>0</v>
      </c>
      <c r="Q213" s="149">
        <v>0</v>
      </c>
      <c r="R213" s="149">
        <v>8.59</v>
      </c>
      <c r="S213" s="149">
        <v>18.03</v>
      </c>
      <c r="T213" s="183">
        <v>0.54</v>
      </c>
      <c r="U213" s="149">
        <v>0</v>
      </c>
      <c r="V213" s="149">
        <v>34.35</v>
      </c>
      <c r="W213" s="184">
        <v>0.26</v>
      </c>
    </row>
    <row r="214" customHeight="1" spans="1:23">
      <c r="A214" s="148"/>
      <c r="B214" s="148"/>
      <c r="C214" s="148"/>
      <c r="D214" s="148" t="s">
        <v>1157</v>
      </c>
      <c r="E214" s="150" t="s">
        <v>1836</v>
      </c>
      <c r="F214" s="149">
        <v>112.48</v>
      </c>
      <c r="G214" s="149">
        <v>2.21</v>
      </c>
      <c r="H214" s="149">
        <v>1.04</v>
      </c>
      <c r="I214" s="149">
        <v>4.58</v>
      </c>
      <c r="J214" s="149">
        <v>0</v>
      </c>
      <c r="K214" s="149">
        <v>4.71</v>
      </c>
      <c r="L214" s="149">
        <v>1.24</v>
      </c>
      <c r="M214" s="149">
        <v>36.41</v>
      </c>
      <c r="N214" s="149">
        <v>0</v>
      </c>
      <c r="O214" s="149">
        <v>0.52</v>
      </c>
      <c r="P214" s="149">
        <v>0</v>
      </c>
      <c r="Q214" s="149">
        <v>0</v>
      </c>
      <c r="R214" s="149">
        <v>8.59</v>
      </c>
      <c r="S214" s="149">
        <v>18.03</v>
      </c>
      <c r="T214" s="183">
        <v>0.54</v>
      </c>
      <c r="U214" s="149">
        <v>0</v>
      </c>
      <c r="V214" s="149">
        <v>34.35</v>
      </c>
      <c r="W214" s="184">
        <v>0.26</v>
      </c>
    </row>
    <row r="215" customHeight="1" spans="1:23">
      <c r="A215" s="148"/>
      <c r="B215" s="148"/>
      <c r="C215" s="148"/>
      <c r="D215" s="148" t="s">
        <v>1700</v>
      </c>
      <c r="E215" s="150" t="s">
        <v>1701</v>
      </c>
      <c r="F215" s="149">
        <v>112.48</v>
      </c>
      <c r="G215" s="149">
        <v>2.21</v>
      </c>
      <c r="H215" s="149">
        <v>1.04</v>
      </c>
      <c r="I215" s="149">
        <v>4.58</v>
      </c>
      <c r="J215" s="149">
        <v>0</v>
      </c>
      <c r="K215" s="149">
        <v>4.71</v>
      </c>
      <c r="L215" s="149">
        <v>1.24</v>
      </c>
      <c r="M215" s="149">
        <v>36.41</v>
      </c>
      <c r="N215" s="149">
        <v>0</v>
      </c>
      <c r="O215" s="149">
        <v>0.52</v>
      </c>
      <c r="P215" s="149">
        <v>0</v>
      </c>
      <c r="Q215" s="149">
        <v>0</v>
      </c>
      <c r="R215" s="149">
        <v>8.59</v>
      </c>
      <c r="S215" s="149">
        <v>18.03</v>
      </c>
      <c r="T215" s="183">
        <v>0.54</v>
      </c>
      <c r="U215" s="149">
        <v>0</v>
      </c>
      <c r="V215" s="149">
        <v>34.35</v>
      </c>
      <c r="W215" s="184">
        <v>0.26</v>
      </c>
    </row>
    <row r="216" customHeight="1" spans="1:23">
      <c r="A216" s="148" t="s">
        <v>1833</v>
      </c>
      <c r="B216" s="148" t="s">
        <v>1161</v>
      </c>
      <c r="C216" s="148" t="s">
        <v>1161</v>
      </c>
      <c r="D216" s="148" t="s">
        <v>1702</v>
      </c>
      <c r="E216" s="150" t="s">
        <v>1703</v>
      </c>
      <c r="F216" s="149">
        <v>112.48</v>
      </c>
      <c r="G216" s="149">
        <v>2.21</v>
      </c>
      <c r="H216" s="149">
        <v>1.04</v>
      </c>
      <c r="I216" s="149">
        <v>4.58</v>
      </c>
      <c r="J216" s="149">
        <v>0</v>
      </c>
      <c r="K216" s="149">
        <v>4.71</v>
      </c>
      <c r="L216" s="149">
        <v>1.24</v>
      </c>
      <c r="M216" s="149">
        <v>36.41</v>
      </c>
      <c r="N216" s="149">
        <v>0</v>
      </c>
      <c r="O216" s="149">
        <v>0.52</v>
      </c>
      <c r="P216" s="149">
        <v>0</v>
      </c>
      <c r="Q216" s="149">
        <v>0</v>
      </c>
      <c r="R216" s="149">
        <v>8.59</v>
      </c>
      <c r="S216" s="149">
        <v>18.03</v>
      </c>
      <c r="T216" s="183">
        <v>0.54</v>
      </c>
      <c r="U216" s="149">
        <v>0</v>
      </c>
      <c r="V216" s="149">
        <v>34.35</v>
      </c>
      <c r="W216" s="184">
        <v>0.26</v>
      </c>
    </row>
    <row r="217" customHeight="1" spans="1:23">
      <c r="A217" s="148"/>
      <c r="B217" s="148"/>
      <c r="C217" s="148"/>
      <c r="D217" s="148" t="s">
        <v>1844</v>
      </c>
      <c r="E217" s="150" t="s">
        <v>1845</v>
      </c>
      <c r="F217" s="149">
        <v>535.48</v>
      </c>
      <c r="G217" s="149">
        <v>10.56</v>
      </c>
      <c r="H217" s="149">
        <v>5.46</v>
      </c>
      <c r="I217" s="149">
        <v>21.76</v>
      </c>
      <c r="J217" s="149">
        <v>0</v>
      </c>
      <c r="K217" s="149">
        <v>21.91</v>
      </c>
      <c r="L217" s="149">
        <v>5.74</v>
      </c>
      <c r="M217" s="149">
        <v>172.44</v>
      </c>
      <c r="N217" s="149">
        <v>0</v>
      </c>
      <c r="O217" s="149">
        <v>2.97</v>
      </c>
      <c r="P217" s="149">
        <v>1.04</v>
      </c>
      <c r="Q217" s="149">
        <v>1.21</v>
      </c>
      <c r="R217" s="149">
        <v>39.92</v>
      </c>
      <c r="S217" s="149">
        <v>86.08</v>
      </c>
      <c r="T217" s="183">
        <v>2.59</v>
      </c>
      <c r="U217" s="149">
        <v>2</v>
      </c>
      <c r="V217" s="149">
        <v>160.52</v>
      </c>
      <c r="W217" s="184">
        <v>1.28</v>
      </c>
    </row>
    <row r="218" customHeight="1" spans="1:23">
      <c r="A218" s="148"/>
      <c r="B218" s="148"/>
      <c r="C218" s="148"/>
      <c r="D218" s="148" t="s">
        <v>1155</v>
      </c>
      <c r="E218" s="150" t="s">
        <v>1846</v>
      </c>
      <c r="F218" s="149">
        <v>216.82</v>
      </c>
      <c r="G218" s="149">
        <v>4.22</v>
      </c>
      <c r="H218" s="149">
        <v>2.01</v>
      </c>
      <c r="I218" s="149">
        <v>8.74</v>
      </c>
      <c r="J218" s="149">
        <v>0</v>
      </c>
      <c r="K218" s="149">
        <v>9.08</v>
      </c>
      <c r="L218" s="149">
        <v>2.39</v>
      </c>
      <c r="M218" s="149">
        <v>69.51</v>
      </c>
      <c r="N218" s="149">
        <v>0</v>
      </c>
      <c r="O218" s="149">
        <v>1</v>
      </c>
      <c r="P218" s="149">
        <v>0</v>
      </c>
      <c r="Q218" s="149">
        <v>0</v>
      </c>
      <c r="R218" s="149">
        <v>16.74</v>
      </c>
      <c r="S218" s="149">
        <v>35.33</v>
      </c>
      <c r="T218" s="183">
        <v>1.06</v>
      </c>
      <c r="U218" s="149">
        <v>0</v>
      </c>
      <c r="V218" s="149">
        <v>66.23</v>
      </c>
      <c r="W218" s="184">
        <v>0.51</v>
      </c>
    </row>
    <row r="219" customHeight="1" spans="1:23">
      <c r="A219" s="148"/>
      <c r="B219" s="148"/>
      <c r="C219" s="148"/>
      <c r="D219" s="148" t="s">
        <v>1157</v>
      </c>
      <c r="E219" s="150" t="s">
        <v>1847</v>
      </c>
      <c r="F219" s="149">
        <v>103</v>
      </c>
      <c r="G219" s="149">
        <v>2</v>
      </c>
      <c r="H219" s="149">
        <v>0.94</v>
      </c>
      <c r="I219" s="149">
        <v>4.14</v>
      </c>
      <c r="J219" s="149">
        <v>0</v>
      </c>
      <c r="K219" s="149">
        <v>4.26</v>
      </c>
      <c r="L219" s="149">
        <v>1.12</v>
      </c>
      <c r="M219" s="149">
        <v>32.92</v>
      </c>
      <c r="N219" s="149">
        <v>0</v>
      </c>
      <c r="O219" s="149">
        <v>0.47</v>
      </c>
      <c r="P219" s="149">
        <v>0</v>
      </c>
      <c r="Q219" s="149">
        <v>0</v>
      </c>
      <c r="R219" s="149">
        <v>8.25</v>
      </c>
      <c r="S219" s="149">
        <v>17.09</v>
      </c>
      <c r="T219" s="183">
        <v>0.51</v>
      </c>
      <c r="U219" s="149">
        <v>0</v>
      </c>
      <c r="V219" s="149">
        <v>31.06</v>
      </c>
      <c r="W219" s="184">
        <v>0.24</v>
      </c>
    </row>
    <row r="220" customHeight="1" spans="1:23">
      <c r="A220" s="148"/>
      <c r="B220" s="148"/>
      <c r="C220" s="148"/>
      <c r="D220" s="148" t="s">
        <v>1634</v>
      </c>
      <c r="E220" s="150" t="s">
        <v>1635</v>
      </c>
      <c r="F220" s="149">
        <v>103</v>
      </c>
      <c r="G220" s="149">
        <v>2</v>
      </c>
      <c r="H220" s="149">
        <v>0.94</v>
      </c>
      <c r="I220" s="149">
        <v>4.14</v>
      </c>
      <c r="J220" s="149">
        <v>0</v>
      </c>
      <c r="K220" s="149">
        <v>4.26</v>
      </c>
      <c r="L220" s="149">
        <v>1.12</v>
      </c>
      <c r="M220" s="149">
        <v>32.92</v>
      </c>
      <c r="N220" s="149">
        <v>0</v>
      </c>
      <c r="O220" s="149">
        <v>0.47</v>
      </c>
      <c r="P220" s="149">
        <v>0</v>
      </c>
      <c r="Q220" s="149">
        <v>0</v>
      </c>
      <c r="R220" s="149">
        <v>8.25</v>
      </c>
      <c r="S220" s="149">
        <v>17.09</v>
      </c>
      <c r="T220" s="183">
        <v>0.51</v>
      </c>
      <c r="U220" s="149">
        <v>0</v>
      </c>
      <c r="V220" s="149">
        <v>31.06</v>
      </c>
      <c r="W220" s="184">
        <v>0.24</v>
      </c>
    </row>
    <row r="221" customHeight="1" spans="1:23">
      <c r="A221" s="148" t="s">
        <v>1844</v>
      </c>
      <c r="B221" s="148" t="s">
        <v>1161</v>
      </c>
      <c r="C221" s="148" t="s">
        <v>1161</v>
      </c>
      <c r="D221" s="148" t="s">
        <v>1636</v>
      </c>
      <c r="E221" s="150" t="s">
        <v>1637</v>
      </c>
      <c r="F221" s="149">
        <v>84.21</v>
      </c>
      <c r="G221" s="149">
        <v>1.62</v>
      </c>
      <c r="H221" s="149">
        <v>0.76</v>
      </c>
      <c r="I221" s="149">
        <v>3.35</v>
      </c>
      <c r="J221" s="149">
        <v>0</v>
      </c>
      <c r="K221" s="149">
        <v>3.45</v>
      </c>
      <c r="L221" s="149">
        <v>0.91</v>
      </c>
      <c r="M221" s="149">
        <v>26.64</v>
      </c>
      <c r="N221" s="149">
        <v>0</v>
      </c>
      <c r="O221" s="149">
        <v>0.38</v>
      </c>
      <c r="P221" s="149">
        <v>0</v>
      </c>
      <c r="Q221" s="149">
        <v>0</v>
      </c>
      <c r="R221" s="149">
        <v>6.79</v>
      </c>
      <c r="S221" s="149">
        <v>14.54</v>
      </c>
      <c r="T221" s="183">
        <v>0.44</v>
      </c>
      <c r="U221" s="149">
        <v>0</v>
      </c>
      <c r="V221" s="149">
        <v>25.14</v>
      </c>
      <c r="W221" s="184">
        <v>0.19</v>
      </c>
    </row>
    <row r="222" customHeight="1" spans="1:23">
      <c r="A222" s="148" t="s">
        <v>1844</v>
      </c>
      <c r="B222" s="148" t="s">
        <v>1161</v>
      </c>
      <c r="C222" s="148" t="s">
        <v>1161</v>
      </c>
      <c r="D222" s="148" t="s">
        <v>1638</v>
      </c>
      <c r="E222" s="150" t="s">
        <v>1639</v>
      </c>
      <c r="F222" s="149">
        <v>8.29</v>
      </c>
      <c r="G222" s="149">
        <v>0.17</v>
      </c>
      <c r="H222" s="149">
        <v>0.08</v>
      </c>
      <c r="I222" s="149">
        <v>0.35</v>
      </c>
      <c r="J222" s="149">
        <v>0</v>
      </c>
      <c r="K222" s="149">
        <v>0.36</v>
      </c>
      <c r="L222" s="149">
        <v>0.09</v>
      </c>
      <c r="M222" s="149">
        <v>2.79</v>
      </c>
      <c r="N222" s="149">
        <v>0</v>
      </c>
      <c r="O222" s="149">
        <v>0.04</v>
      </c>
      <c r="P222" s="149">
        <v>0</v>
      </c>
      <c r="Q222" s="149">
        <v>0</v>
      </c>
      <c r="R222" s="149">
        <v>0.65</v>
      </c>
      <c r="S222" s="149">
        <v>1.08</v>
      </c>
      <c r="T222" s="183">
        <v>0.03</v>
      </c>
      <c r="U222" s="149">
        <v>0</v>
      </c>
      <c r="V222" s="149">
        <v>2.63</v>
      </c>
      <c r="W222" s="184">
        <v>0.02</v>
      </c>
    </row>
    <row r="223" customHeight="1" spans="1:23">
      <c r="A223" s="148" t="s">
        <v>1844</v>
      </c>
      <c r="B223" s="148" t="s">
        <v>1161</v>
      </c>
      <c r="C223" s="148" t="s">
        <v>1161</v>
      </c>
      <c r="D223" s="148" t="s">
        <v>1644</v>
      </c>
      <c r="E223" s="150" t="s">
        <v>1645</v>
      </c>
      <c r="F223" s="149">
        <v>10.5</v>
      </c>
      <c r="G223" s="149">
        <v>0.21</v>
      </c>
      <c r="H223" s="149">
        <v>0.1</v>
      </c>
      <c r="I223" s="149">
        <v>0.44</v>
      </c>
      <c r="J223" s="149">
        <v>0</v>
      </c>
      <c r="K223" s="149">
        <v>0.45</v>
      </c>
      <c r="L223" s="149">
        <v>0.12</v>
      </c>
      <c r="M223" s="149">
        <v>3.49</v>
      </c>
      <c r="N223" s="149">
        <v>0</v>
      </c>
      <c r="O223" s="149">
        <v>0.05</v>
      </c>
      <c r="P223" s="149">
        <v>0</v>
      </c>
      <c r="Q223" s="149">
        <v>0</v>
      </c>
      <c r="R223" s="149">
        <v>0.81</v>
      </c>
      <c r="S223" s="149">
        <v>1.47</v>
      </c>
      <c r="T223" s="183">
        <v>0.04</v>
      </c>
      <c r="U223" s="149">
        <v>0</v>
      </c>
      <c r="V223" s="149">
        <v>3.29</v>
      </c>
      <c r="W223" s="184">
        <v>0.03</v>
      </c>
    </row>
    <row r="224" customHeight="1" spans="1:23">
      <c r="A224" s="148"/>
      <c r="B224" s="148"/>
      <c r="C224" s="148"/>
      <c r="D224" s="148" t="s">
        <v>1171</v>
      </c>
      <c r="E224" s="150" t="s">
        <v>1848</v>
      </c>
      <c r="F224" s="149">
        <v>113.82</v>
      </c>
      <c r="G224" s="149">
        <v>2.22</v>
      </c>
      <c r="H224" s="149">
        <v>1.07</v>
      </c>
      <c r="I224" s="149">
        <v>4.6</v>
      </c>
      <c r="J224" s="149">
        <v>0</v>
      </c>
      <c r="K224" s="149">
        <v>4.82</v>
      </c>
      <c r="L224" s="149">
        <v>1.27</v>
      </c>
      <c r="M224" s="149">
        <v>36.59</v>
      </c>
      <c r="N224" s="149">
        <v>0</v>
      </c>
      <c r="O224" s="149">
        <v>0.53</v>
      </c>
      <c r="P224" s="149">
        <v>0</v>
      </c>
      <c r="Q224" s="149">
        <v>0</v>
      </c>
      <c r="R224" s="149">
        <v>8.49</v>
      </c>
      <c r="S224" s="149">
        <v>18.24</v>
      </c>
      <c r="T224" s="183">
        <v>0.55</v>
      </c>
      <c r="U224" s="149">
        <v>0</v>
      </c>
      <c r="V224" s="149">
        <v>35.17</v>
      </c>
      <c r="W224" s="184">
        <v>0.27</v>
      </c>
    </row>
    <row r="225" customHeight="1" spans="1:23">
      <c r="A225" s="148"/>
      <c r="B225" s="148"/>
      <c r="C225" s="148"/>
      <c r="D225" s="148" t="s">
        <v>1634</v>
      </c>
      <c r="E225" s="150" t="s">
        <v>1635</v>
      </c>
      <c r="F225" s="149">
        <v>52.8</v>
      </c>
      <c r="G225" s="149">
        <v>1.03</v>
      </c>
      <c r="H225" s="149">
        <v>0.51</v>
      </c>
      <c r="I225" s="149">
        <v>2.14</v>
      </c>
      <c r="J225" s="149">
        <v>0</v>
      </c>
      <c r="K225" s="149">
        <v>2.29</v>
      </c>
      <c r="L225" s="149">
        <v>0.6</v>
      </c>
      <c r="M225" s="149">
        <v>17.02</v>
      </c>
      <c r="N225" s="149">
        <v>0</v>
      </c>
      <c r="O225" s="149">
        <v>0.25</v>
      </c>
      <c r="P225" s="149">
        <v>0</v>
      </c>
      <c r="Q225" s="149">
        <v>0</v>
      </c>
      <c r="R225" s="149">
        <v>3.95</v>
      </c>
      <c r="S225" s="149">
        <v>7.93</v>
      </c>
      <c r="T225" s="183">
        <v>0.24</v>
      </c>
      <c r="U225" s="149">
        <v>0</v>
      </c>
      <c r="V225" s="149">
        <v>16.71</v>
      </c>
      <c r="W225" s="184">
        <v>0.13</v>
      </c>
    </row>
    <row r="226" customHeight="1" spans="1:23">
      <c r="A226" s="148" t="s">
        <v>1844</v>
      </c>
      <c r="B226" s="148" t="s">
        <v>1161</v>
      </c>
      <c r="C226" s="148" t="s">
        <v>1173</v>
      </c>
      <c r="D226" s="148" t="s">
        <v>1640</v>
      </c>
      <c r="E226" s="150" t="s">
        <v>1641</v>
      </c>
      <c r="F226" s="149">
        <v>39.1</v>
      </c>
      <c r="G226" s="149">
        <v>0.76</v>
      </c>
      <c r="H226" s="149">
        <v>0.38</v>
      </c>
      <c r="I226" s="149">
        <v>1.58</v>
      </c>
      <c r="J226" s="149">
        <v>0</v>
      </c>
      <c r="K226" s="149">
        <v>1.71</v>
      </c>
      <c r="L226" s="149">
        <v>0.45</v>
      </c>
      <c r="M226" s="149">
        <v>12.56</v>
      </c>
      <c r="N226" s="149">
        <v>0</v>
      </c>
      <c r="O226" s="149">
        <v>0.19</v>
      </c>
      <c r="P226" s="149">
        <v>0</v>
      </c>
      <c r="Q226" s="149">
        <v>0</v>
      </c>
      <c r="R226" s="149">
        <v>2.91</v>
      </c>
      <c r="S226" s="149">
        <v>5.8</v>
      </c>
      <c r="T226" s="183">
        <v>0.17</v>
      </c>
      <c r="U226" s="149">
        <v>0</v>
      </c>
      <c r="V226" s="149">
        <v>12.5</v>
      </c>
      <c r="W226" s="184">
        <v>0.09</v>
      </c>
    </row>
    <row r="227" customHeight="1" spans="1:23">
      <c r="A227" s="148" t="s">
        <v>1844</v>
      </c>
      <c r="B227" s="148" t="s">
        <v>1161</v>
      </c>
      <c r="C227" s="148" t="s">
        <v>1173</v>
      </c>
      <c r="D227" s="148" t="s">
        <v>1642</v>
      </c>
      <c r="E227" s="150" t="s">
        <v>1643</v>
      </c>
      <c r="F227" s="149">
        <v>6.35</v>
      </c>
      <c r="G227" s="149">
        <v>0.13</v>
      </c>
      <c r="H227" s="149">
        <v>0.06</v>
      </c>
      <c r="I227" s="149">
        <v>0.26</v>
      </c>
      <c r="J227" s="149">
        <v>0</v>
      </c>
      <c r="K227" s="149">
        <v>0.27</v>
      </c>
      <c r="L227" s="149">
        <v>0.07</v>
      </c>
      <c r="M227" s="149">
        <v>2.09</v>
      </c>
      <c r="N227" s="149">
        <v>0</v>
      </c>
      <c r="O227" s="149">
        <v>0.03</v>
      </c>
      <c r="P227" s="149">
        <v>0</v>
      </c>
      <c r="Q227" s="149">
        <v>0</v>
      </c>
      <c r="R227" s="149">
        <v>0.49</v>
      </c>
      <c r="S227" s="149">
        <v>0.93</v>
      </c>
      <c r="T227" s="183">
        <v>0.03</v>
      </c>
      <c r="U227" s="149">
        <v>0</v>
      </c>
      <c r="V227" s="149">
        <v>1.97</v>
      </c>
      <c r="W227" s="184">
        <v>0.02</v>
      </c>
    </row>
    <row r="228" customHeight="1" spans="1:23">
      <c r="A228" s="148" t="s">
        <v>1844</v>
      </c>
      <c r="B228" s="148" t="s">
        <v>1161</v>
      </c>
      <c r="C228" s="148" t="s">
        <v>1173</v>
      </c>
      <c r="D228" s="148" t="s">
        <v>1646</v>
      </c>
      <c r="E228" s="150" t="s">
        <v>1647</v>
      </c>
      <c r="F228" s="149">
        <v>7.35</v>
      </c>
      <c r="G228" s="149">
        <v>0.14</v>
      </c>
      <c r="H228" s="149">
        <v>0.07</v>
      </c>
      <c r="I228" s="149">
        <v>0.3</v>
      </c>
      <c r="J228" s="149">
        <v>0</v>
      </c>
      <c r="K228" s="149">
        <v>0.31</v>
      </c>
      <c r="L228" s="149">
        <v>0.08</v>
      </c>
      <c r="M228" s="149">
        <v>2.37</v>
      </c>
      <c r="N228" s="149">
        <v>0</v>
      </c>
      <c r="O228" s="149">
        <v>0.03</v>
      </c>
      <c r="P228" s="149">
        <v>0</v>
      </c>
      <c r="Q228" s="149">
        <v>0</v>
      </c>
      <c r="R228" s="149">
        <v>0.55</v>
      </c>
      <c r="S228" s="149">
        <v>1.2</v>
      </c>
      <c r="T228" s="183">
        <v>0.04</v>
      </c>
      <c r="U228" s="149">
        <v>0</v>
      </c>
      <c r="V228" s="149">
        <v>2.24</v>
      </c>
      <c r="W228" s="184">
        <v>0.02</v>
      </c>
    </row>
    <row r="229" customHeight="1" spans="1:23">
      <c r="A229" s="148"/>
      <c r="B229" s="148"/>
      <c r="C229" s="148"/>
      <c r="D229" s="148" t="s">
        <v>1672</v>
      </c>
      <c r="E229" s="150" t="s">
        <v>1673</v>
      </c>
      <c r="F229" s="149">
        <v>61.02</v>
      </c>
      <c r="G229" s="149">
        <v>1.19</v>
      </c>
      <c r="H229" s="149">
        <v>0.56</v>
      </c>
      <c r="I229" s="149">
        <v>2.46</v>
      </c>
      <c r="J229" s="149">
        <v>0</v>
      </c>
      <c r="K229" s="149">
        <v>2.53</v>
      </c>
      <c r="L229" s="149">
        <v>0.67</v>
      </c>
      <c r="M229" s="149">
        <v>19.57</v>
      </c>
      <c r="N229" s="149">
        <v>0</v>
      </c>
      <c r="O229" s="149">
        <v>0.28</v>
      </c>
      <c r="P229" s="149">
        <v>0</v>
      </c>
      <c r="Q229" s="149">
        <v>0</v>
      </c>
      <c r="R229" s="149">
        <v>4.54</v>
      </c>
      <c r="S229" s="149">
        <v>10.31</v>
      </c>
      <c r="T229" s="183">
        <v>0.31</v>
      </c>
      <c r="U229" s="149">
        <v>0</v>
      </c>
      <c r="V229" s="149">
        <v>18.46</v>
      </c>
      <c r="W229" s="184">
        <v>0.14</v>
      </c>
    </row>
    <row r="230" customHeight="1" spans="1:23">
      <c r="A230" s="148" t="s">
        <v>1844</v>
      </c>
      <c r="B230" s="148" t="s">
        <v>1161</v>
      </c>
      <c r="C230" s="148" t="s">
        <v>1173</v>
      </c>
      <c r="D230" s="148" t="s">
        <v>1674</v>
      </c>
      <c r="E230" s="150" t="s">
        <v>1675</v>
      </c>
      <c r="F230" s="149">
        <v>61.02</v>
      </c>
      <c r="G230" s="149">
        <v>1.19</v>
      </c>
      <c r="H230" s="149">
        <v>0.56</v>
      </c>
      <c r="I230" s="149">
        <v>2.46</v>
      </c>
      <c r="J230" s="149">
        <v>0</v>
      </c>
      <c r="K230" s="149">
        <v>2.53</v>
      </c>
      <c r="L230" s="149">
        <v>0.67</v>
      </c>
      <c r="M230" s="149">
        <v>19.57</v>
      </c>
      <c r="N230" s="149">
        <v>0</v>
      </c>
      <c r="O230" s="149">
        <v>0.28</v>
      </c>
      <c r="P230" s="149">
        <v>0</v>
      </c>
      <c r="Q230" s="149">
        <v>0</v>
      </c>
      <c r="R230" s="149">
        <v>4.54</v>
      </c>
      <c r="S230" s="149">
        <v>10.31</v>
      </c>
      <c r="T230" s="183">
        <v>0.31</v>
      </c>
      <c r="U230" s="149">
        <v>0</v>
      </c>
      <c r="V230" s="149">
        <v>18.46</v>
      </c>
      <c r="W230" s="184">
        <v>0.14</v>
      </c>
    </row>
    <row r="231" customHeight="1" spans="1:23">
      <c r="A231" s="148"/>
      <c r="B231" s="148"/>
      <c r="C231" s="148"/>
      <c r="D231" s="148" t="s">
        <v>1186</v>
      </c>
      <c r="E231" s="150" t="s">
        <v>1857</v>
      </c>
      <c r="F231" s="149">
        <v>175.18</v>
      </c>
      <c r="G231" s="149">
        <v>3.55</v>
      </c>
      <c r="H231" s="149">
        <v>2.13</v>
      </c>
      <c r="I231" s="149">
        <v>7.23</v>
      </c>
      <c r="J231" s="149">
        <v>0</v>
      </c>
      <c r="K231" s="149">
        <v>6.87</v>
      </c>
      <c r="L231" s="149">
        <v>1.78</v>
      </c>
      <c r="M231" s="149">
        <v>56.86</v>
      </c>
      <c r="N231" s="149">
        <v>0</v>
      </c>
      <c r="O231" s="149">
        <v>1.3</v>
      </c>
      <c r="P231" s="149">
        <v>1.04</v>
      </c>
      <c r="Q231" s="149">
        <v>1.21</v>
      </c>
      <c r="R231" s="149">
        <v>12.08</v>
      </c>
      <c r="S231" s="149">
        <v>27.05</v>
      </c>
      <c r="T231" s="183">
        <v>0.82</v>
      </c>
      <c r="U231" s="149">
        <v>2</v>
      </c>
      <c r="V231" s="149">
        <v>50.82</v>
      </c>
      <c r="W231" s="184">
        <v>0.44</v>
      </c>
    </row>
    <row r="232" customHeight="1" spans="1:23">
      <c r="A232" s="148"/>
      <c r="B232" s="148"/>
      <c r="C232" s="148"/>
      <c r="D232" s="148" t="s">
        <v>1157</v>
      </c>
      <c r="E232" s="150" t="s">
        <v>1858</v>
      </c>
      <c r="F232" s="149">
        <v>130.18</v>
      </c>
      <c r="G232" s="149">
        <v>2.65</v>
      </c>
      <c r="H232" s="149">
        <v>1.71</v>
      </c>
      <c r="I232" s="149">
        <v>5.35</v>
      </c>
      <c r="J232" s="149">
        <v>0</v>
      </c>
      <c r="K232" s="149">
        <v>4.95</v>
      </c>
      <c r="L232" s="149">
        <v>1.28</v>
      </c>
      <c r="M232" s="149">
        <v>41.93</v>
      </c>
      <c r="N232" s="149">
        <v>0</v>
      </c>
      <c r="O232" s="149">
        <v>1.08</v>
      </c>
      <c r="P232" s="149">
        <v>1.04</v>
      </c>
      <c r="Q232" s="149">
        <v>1.21</v>
      </c>
      <c r="R232" s="149">
        <v>8.61</v>
      </c>
      <c r="S232" s="149">
        <v>20.68</v>
      </c>
      <c r="T232" s="183">
        <v>0.62</v>
      </c>
      <c r="U232" s="149">
        <v>2</v>
      </c>
      <c r="V232" s="149">
        <v>36.74</v>
      </c>
      <c r="W232" s="184">
        <v>0.33</v>
      </c>
    </row>
    <row r="233" customHeight="1" spans="1:23">
      <c r="A233" s="148"/>
      <c r="B233" s="148"/>
      <c r="C233" s="148"/>
      <c r="D233" s="148" t="s">
        <v>1648</v>
      </c>
      <c r="E233" s="150" t="s">
        <v>1649</v>
      </c>
      <c r="F233" s="149">
        <v>130.18</v>
      </c>
      <c r="G233" s="149">
        <v>2.65</v>
      </c>
      <c r="H233" s="149">
        <v>1.71</v>
      </c>
      <c r="I233" s="149">
        <v>5.35</v>
      </c>
      <c r="J233" s="149">
        <v>0</v>
      </c>
      <c r="K233" s="149">
        <v>4.95</v>
      </c>
      <c r="L233" s="149">
        <v>1.28</v>
      </c>
      <c r="M233" s="149">
        <v>41.93</v>
      </c>
      <c r="N233" s="149">
        <v>0</v>
      </c>
      <c r="O233" s="149">
        <v>1.08</v>
      </c>
      <c r="P233" s="149">
        <v>1.04</v>
      </c>
      <c r="Q233" s="149">
        <v>1.21</v>
      </c>
      <c r="R233" s="149">
        <v>8.61</v>
      </c>
      <c r="S233" s="149">
        <v>20.68</v>
      </c>
      <c r="T233" s="183">
        <v>0.62</v>
      </c>
      <c r="U233" s="149">
        <v>2</v>
      </c>
      <c r="V233" s="149">
        <v>36.74</v>
      </c>
      <c r="W233" s="184">
        <v>0.33</v>
      </c>
    </row>
    <row r="234" customHeight="1" spans="1:23">
      <c r="A234" s="148" t="s">
        <v>1844</v>
      </c>
      <c r="B234" s="148" t="s">
        <v>1170</v>
      </c>
      <c r="C234" s="148" t="s">
        <v>1161</v>
      </c>
      <c r="D234" s="148" t="s">
        <v>1650</v>
      </c>
      <c r="E234" s="150" t="s">
        <v>1651</v>
      </c>
      <c r="F234" s="149">
        <v>63.59</v>
      </c>
      <c r="G234" s="149">
        <v>1.19</v>
      </c>
      <c r="H234" s="149">
        <v>0.56</v>
      </c>
      <c r="I234" s="149">
        <v>2.47</v>
      </c>
      <c r="J234" s="149">
        <v>0</v>
      </c>
      <c r="K234" s="149">
        <v>2.54</v>
      </c>
      <c r="L234" s="149">
        <v>0.67</v>
      </c>
      <c r="M234" s="149">
        <v>19.67</v>
      </c>
      <c r="N234" s="149">
        <v>0</v>
      </c>
      <c r="O234" s="149">
        <v>0.28</v>
      </c>
      <c r="P234" s="149">
        <v>0</v>
      </c>
      <c r="Q234" s="149">
        <v>0</v>
      </c>
      <c r="R234" s="149">
        <v>4.85</v>
      </c>
      <c r="S234" s="149">
        <v>10.35</v>
      </c>
      <c r="T234" s="183">
        <v>0.31</v>
      </c>
      <c r="U234" s="149">
        <v>2</v>
      </c>
      <c r="V234" s="149">
        <v>18.56</v>
      </c>
      <c r="W234" s="184">
        <v>0.14</v>
      </c>
    </row>
    <row r="235" customHeight="1" spans="1:23">
      <c r="A235" s="148" t="s">
        <v>1844</v>
      </c>
      <c r="B235" s="148" t="s">
        <v>1170</v>
      </c>
      <c r="C235" s="148" t="s">
        <v>1161</v>
      </c>
      <c r="D235" s="148" t="s">
        <v>1658</v>
      </c>
      <c r="E235" s="150" t="s">
        <v>1659</v>
      </c>
      <c r="F235" s="149">
        <v>46.94</v>
      </c>
      <c r="G235" s="149">
        <v>0.94</v>
      </c>
      <c r="H235" s="149">
        <v>0.44</v>
      </c>
      <c r="I235" s="149">
        <v>1.94</v>
      </c>
      <c r="J235" s="149">
        <v>0</v>
      </c>
      <c r="K235" s="149">
        <v>1.99</v>
      </c>
      <c r="L235" s="149">
        <v>0.53</v>
      </c>
      <c r="M235" s="149">
        <v>15.42</v>
      </c>
      <c r="N235" s="149">
        <v>0</v>
      </c>
      <c r="O235" s="149">
        <v>0.22</v>
      </c>
      <c r="P235" s="149">
        <v>0</v>
      </c>
      <c r="Q235" s="149">
        <v>0</v>
      </c>
      <c r="R235" s="149">
        <v>3.58</v>
      </c>
      <c r="S235" s="149">
        <v>7.02</v>
      </c>
      <c r="T235" s="183">
        <v>0.21</v>
      </c>
      <c r="U235" s="149">
        <v>0</v>
      </c>
      <c r="V235" s="149">
        <v>14.54</v>
      </c>
      <c r="W235" s="184">
        <v>0.11</v>
      </c>
    </row>
    <row r="236" customHeight="1" spans="1:23">
      <c r="A236" s="148" t="s">
        <v>1844</v>
      </c>
      <c r="B236" s="148" t="s">
        <v>1170</v>
      </c>
      <c r="C236" s="148" t="s">
        <v>1161</v>
      </c>
      <c r="D236" s="148" t="s">
        <v>1660</v>
      </c>
      <c r="E236" s="150" t="s">
        <v>1661</v>
      </c>
      <c r="F236" s="149">
        <v>19.65</v>
      </c>
      <c r="G236" s="149">
        <v>0.52</v>
      </c>
      <c r="H236" s="149">
        <v>0.71</v>
      </c>
      <c r="I236" s="149">
        <v>0.94</v>
      </c>
      <c r="J236" s="149">
        <v>0</v>
      </c>
      <c r="K236" s="149">
        <v>0.42</v>
      </c>
      <c r="L236" s="149">
        <v>0.08</v>
      </c>
      <c r="M236" s="149">
        <v>6.84</v>
      </c>
      <c r="N236" s="149">
        <v>0</v>
      </c>
      <c r="O236" s="149">
        <v>0.58</v>
      </c>
      <c r="P236" s="149">
        <v>1.04</v>
      </c>
      <c r="Q236" s="149">
        <v>1.21</v>
      </c>
      <c r="R236" s="149">
        <v>0.18</v>
      </c>
      <c r="S236" s="149">
        <v>3.31</v>
      </c>
      <c r="T236" s="183">
        <v>0.1</v>
      </c>
      <c r="U236" s="149">
        <v>0</v>
      </c>
      <c r="V236" s="149">
        <v>3.64</v>
      </c>
      <c r="W236" s="184">
        <v>0.08</v>
      </c>
    </row>
    <row r="237" customHeight="1" spans="1:23">
      <c r="A237" s="148"/>
      <c r="B237" s="148"/>
      <c r="C237" s="148"/>
      <c r="D237" s="148" t="s">
        <v>1171</v>
      </c>
      <c r="E237" s="150" t="s">
        <v>1859</v>
      </c>
      <c r="F237" s="149">
        <v>45</v>
      </c>
      <c r="G237" s="149">
        <v>0.9</v>
      </c>
      <c r="H237" s="149">
        <v>0.42</v>
      </c>
      <c r="I237" s="149">
        <v>1.88</v>
      </c>
      <c r="J237" s="149">
        <v>0</v>
      </c>
      <c r="K237" s="149">
        <v>1.92</v>
      </c>
      <c r="L237" s="149">
        <v>0.5</v>
      </c>
      <c r="M237" s="149">
        <v>14.93</v>
      </c>
      <c r="N237" s="149">
        <v>0</v>
      </c>
      <c r="O237" s="149">
        <v>0.22</v>
      </c>
      <c r="P237" s="149">
        <v>0</v>
      </c>
      <c r="Q237" s="149">
        <v>0</v>
      </c>
      <c r="R237" s="149">
        <v>3.47</v>
      </c>
      <c r="S237" s="149">
        <v>6.37</v>
      </c>
      <c r="T237" s="183">
        <v>0.2</v>
      </c>
      <c r="U237" s="149">
        <v>0</v>
      </c>
      <c r="V237" s="149">
        <v>14.08</v>
      </c>
      <c r="W237" s="184">
        <v>0.11</v>
      </c>
    </row>
    <row r="238" customHeight="1" spans="1:23">
      <c r="A238" s="148"/>
      <c r="B238" s="148"/>
      <c r="C238" s="148"/>
      <c r="D238" s="148" t="s">
        <v>1648</v>
      </c>
      <c r="E238" s="150" t="s">
        <v>1649</v>
      </c>
      <c r="F238" s="149">
        <v>26.08</v>
      </c>
      <c r="G238" s="149">
        <v>0.52</v>
      </c>
      <c r="H238" s="149">
        <v>0.24</v>
      </c>
      <c r="I238" s="149">
        <v>1.09</v>
      </c>
      <c r="J238" s="149">
        <v>0</v>
      </c>
      <c r="K238" s="149">
        <v>1.11</v>
      </c>
      <c r="L238" s="149">
        <v>0.29</v>
      </c>
      <c r="M238" s="149">
        <v>8.65</v>
      </c>
      <c r="N238" s="149">
        <v>0</v>
      </c>
      <c r="O238" s="149">
        <v>0.13</v>
      </c>
      <c r="P238" s="149">
        <v>0</v>
      </c>
      <c r="Q238" s="149">
        <v>0</v>
      </c>
      <c r="R238" s="149">
        <v>2.01</v>
      </c>
      <c r="S238" s="149">
        <v>3.7</v>
      </c>
      <c r="T238" s="183">
        <v>0.12</v>
      </c>
      <c r="U238" s="149">
        <v>0</v>
      </c>
      <c r="V238" s="149">
        <v>8.16</v>
      </c>
      <c r="W238" s="184">
        <v>0.06</v>
      </c>
    </row>
    <row r="239" customHeight="1" spans="1:23">
      <c r="A239" s="148" t="s">
        <v>1844</v>
      </c>
      <c r="B239" s="148" t="s">
        <v>1170</v>
      </c>
      <c r="C239" s="148" t="s">
        <v>1173</v>
      </c>
      <c r="D239" s="148" t="s">
        <v>1652</v>
      </c>
      <c r="E239" s="150" t="s">
        <v>1653</v>
      </c>
      <c r="F239" s="149">
        <v>16.72</v>
      </c>
      <c r="G239" s="149">
        <v>0.34</v>
      </c>
      <c r="H239" s="149">
        <v>0.16</v>
      </c>
      <c r="I239" s="149">
        <v>0.7</v>
      </c>
      <c r="J239" s="149">
        <v>0</v>
      </c>
      <c r="K239" s="149">
        <v>0.72</v>
      </c>
      <c r="L239" s="149">
        <v>0.19</v>
      </c>
      <c r="M239" s="149">
        <v>5.58</v>
      </c>
      <c r="N239" s="149">
        <v>0</v>
      </c>
      <c r="O239" s="149">
        <v>0.08</v>
      </c>
      <c r="P239" s="149">
        <v>0</v>
      </c>
      <c r="Q239" s="149">
        <v>0</v>
      </c>
      <c r="R239" s="149">
        <v>1.29</v>
      </c>
      <c r="S239" s="149">
        <v>2.29</v>
      </c>
      <c r="T239" s="183">
        <v>0.07</v>
      </c>
      <c r="U239" s="149">
        <v>0</v>
      </c>
      <c r="V239" s="149">
        <v>5.26</v>
      </c>
      <c r="W239" s="184">
        <v>0.04</v>
      </c>
    </row>
    <row r="240" customHeight="1" spans="1:23">
      <c r="A240" s="148" t="s">
        <v>1844</v>
      </c>
      <c r="B240" s="148" t="s">
        <v>1170</v>
      </c>
      <c r="C240" s="148" t="s">
        <v>1173</v>
      </c>
      <c r="D240" s="148" t="s">
        <v>1654</v>
      </c>
      <c r="E240" s="150" t="s">
        <v>1655</v>
      </c>
      <c r="F240" s="149">
        <v>5.77</v>
      </c>
      <c r="G240" s="149">
        <v>0.11</v>
      </c>
      <c r="H240" s="149">
        <v>0.05</v>
      </c>
      <c r="I240" s="149">
        <v>0.24</v>
      </c>
      <c r="J240" s="149">
        <v>0</v>
      </c>
      <c r="K240" s="149">
        <v>0.24</v>
      </c>
      <c r="L240" s="149">
        <v>0.06</v>
      </c>
      <c r="M240" s="149">
        <v>1.88</v>
      </c>
      <c r="N240" s="149">
        <v>0</v>
      </c>
      <c r="O240" s="149">
        <v>0.03</v>
      </c>
      <c r="P240" s="149">
        <v>0</v>
      </c>
      <c r="Q240" s="149">
        <v>0</v>
      </c>
      <c r="R240" s="149">
        <v>0.44</v>
      </c>
      <c r="S240" s="149">
        <v>0.9</v>
      </c>
      <c r="T240" s="183">
        <v>0.03</v>
      </c>
      <c r="U240" s="149">
        <v>0</v>
      </c>
      <c r="V240" s="149">
        <v>1.78</v>
      </c>
      <c r="W240" s="184">
        <v>0.01</v>
      </c>
    </row>
    <row r="241" customHeight="1" spans="1:23">
      <c r="A241" s="148" t="s">
        <v>1844</v>
      </c>
      <c r="B241" s="148" t="s">
        <v>1170</v>
      </c>
      <c r="C241" s="148" t="s">
        <v>1173</v>
      </c>
      <c r="D241" s="148" t="s">
        <v>1656</v>
      </c>
      <c r="E241" s="150" t="s">
        <v>1657</v>
      </c>
      <c r="F241" s="149">
        <v>3.59</v>
      </c>
      <c r="G241" s="149">
        <v>0.07</v>
      </c>
      <c r="H241" s="149">
        <v>0.03</v>
      </c>
      <c r="I241" s="149">
        <v>0.15</v>
      </c>
      <c r="J241" s="149">
        <v>0</v>
      </c>
      <c r="K241" s="149">
        <v>0.15</v>
      </c>
      <c r="L241" s="149">
        <v>0.04</v>
      </c>
      <c r="M241" s="149">
        <v>1.19</v>
      </c>
      <c r="N241" s="149">
        <v>0</v>
      </c>
      <c r="O241" s="149">
        <v>0.02</v>
      </c>
      <c r="P241" s="149">
        <v>0</v>
      </c>
      <c r="Q241" s="149">
        <v>0</v>
      </c>
      <c r="R241" s="149">
        <v>0.28</v>
      </c>
      <c r="S241" s="149">
        <v>0.51</v>
      </c>
      <c r="T241" s="183">
        <v>0.02</v>
      </c>
      <c r="U241" s="149">
        <v>0</v>
      </c>
      <c r="V241" s="149">
        <v>1.12</v>
      </c>
      <c r="W241" s="184">
        <v>0.01</v>
      </c>
    </row>
    <row r="242" customHeight="1" spans="1:23">
      <c r="A242" s="148"/>
      <c r="B242" s="148"/>
      <c r="C242" s="148"/>
      <c r="D242" s="148" t="s">
        <v>1662</v>
      </c>
      <c r="E242" s="150" t="s">
        <v>1663</v>
      </c>
      <c r="F242" s="149">
        <v>18.92</v>
      </c>
      <c r="G242" s="149">
        <v>0.38</v>
      </c>
      <c r="H242" s="149">
        <v>0.18</v>
      </c>
      <c r="I242" s="149">
        <v>0.79</v>
      </c>
      <c r="J242" s="149">
        <v>0</v>
      </c>
      <c r="K242" s="149">
        <v>0.81</v>
      </c>
      <c r="L242" s="149">
        <v>0.21</v>
      </c>
      <c r="M242" s="149">
        <v>6.28</v>
      </c>
      <c r="N242" s="149">
        <v>0</v>
      </c>
      <c r="O242" s="149">
        <v>0.09</v>
      </c>
      <c r="P242" s="149">
        <v>0</v>
      </c>
      <c r="Q242" s="149">
        <v>0</v>
      </c>
      <c r="R242" s="149">
        <v>1.46</v>
      </c>
      <c r="S242" s="149">
        <v>2.67</v>
      </c>
      <c r="T242" s="183">
        <v>0.08</v>
      </c>
      <c r="U242" s="149">
        <v>0</v>
      </c>
      <c r="V242" s="149">
        <v>5.92</v>
      </c>
      <c r="W242" s="184">
        <v>0.05</v>
      </c>
    </row>
    <row r="243" customHeight="1" spans="1:23">
      <c r="A243" s="148" t="s">
        <v>1844</v>
      </c>
      <c r="B243" s="148" t="s">
        <v>1170</v>
      </c>
      <c r="C243" s="148" t="s">
        <v>1173</v>
      </c>
      <c r="D243" s="148" t="s">
        <v>1666</v>
      </c>
      <c r="E243" s="150" t="s">
        <v>1667</v>
      </c>
      <c r="F243" s="149">
        <v>18.92</v>
      </c>
      <c r="G243" s="149">
        <v>0.38</v>
      </c>
      <c r="H243" s="149">
        <v>0.18</v>
      </c>
      <c r="I243" s="149">
        <v>0.79</v>
      </c>
      <c r="J243" s="149">
        <v>0</v>
      </c>
      <c r="K243" s="149">
        <v>0.81</v>
      </c>
      <c r="L243" s="149">
        <v>0.21</v>
      </c>
      <c r="M243" s="149">
        <v>6.28</v>
      </c>
      <c r="N243" s="149">
        <v>0</v>
      </c>
      <c r="O243" s="149">
        <v>0.09</v>
      </c>
      <c r="P243" s="149">
        <v>0</v>
      </c>
      <c r="Q243" s="149">
        <v>0</v>
      </c>
      <c r="R243" s="149">
        <v>1.46</v>
      </c>
      <c r="S243" s="149">
        <v>2.67</v>
      </c>
      <c r="T243" s="183">
        <v>0.08</v>
      </c>
      <c r="U243" s="149">
        <v>0</v>
      </c>
      <c r="V243" s="149">
        <v>5.92</v>
      </c>
      <c r="W243" s="184">
        <v>0.05</v>
      </c>
    </row>
    <row r="244" customHeight="1" spans="1:23">
      <c r="A244" s="148"/>
      <c r="B244" s="148"/>
      <c r="C244" s="148"/>
      <c r="D244" s="148" t="s">
        <v>1201</v>
      </c>
      <c r="E244" s="150" t="s">
        <v>1869</v>
      </c>
      <c r="F244" s="149">
        <v>76.93</v>
      </c>
      <c r="G244" s="149">
        <v>1.5</v>
      </c>
      <c r="H244" s="149">
        <v>0.71</v>
      </c>
      <c r="I244" s="149">
        <v>3.11</v>
      </c>
      <c r="J244" s="149">
        <v>0</v>
      </c>
      <c r="K244" s="149">
        <v>3.2</v>
      </c>
      <c r="L244" s="149">
        <v>0.84</v>
      </c>
      <c r="M244" s="149">
        <v>24.73</v>
      </c>
      <c r="N244" s="149">
        <v>0</v>
      </c>
      <c r="O244" s="149">
        <v>0.36</v>
      </c>
      <c r="P244" s="149">
        <v>0</v>
      </c>
      <c r="Q244" s="149">
        <v>0</v>
      </c>
      <c r="R244" s="149">
        <v>5.93</v>
      </c>
      <c r="S244" s="149">
        <v>12.66</v>
      </c>
      <c r="T244" s="183">
        <v>0.38</v>
      </c>
      <c r="U244" s="149">
        <v>0</v>
      </c>
      <c r="V244" s="149">
        <v>23.33</v>
      </c>
      <c r="W244" s="184">
        <v>0.18</v>
      </c>
    </row>
    <row r="245" customHeight="1" spans="1:23">
      <c r="A245" s="148"/>
      <c r="B245" s="148"/>
      <c r="C245" s="148"/>
      <c r="D245" s="148" t="s">
        <v>1157</v>
      </c>
      <c r="E245" s="150" t="s">
        <v>1870</v>
      </c>
      <c r="F245" s="149">
        <v>60.52</v>
      </c>
      <c r="G245" s="149">
        <v>1.18</v>
      </c>
      <c r="H245" s="149">
        <v>0.56</v>
      </c>
      <c r="I245" s="149">
        <v>2.44</v>
      </c>
      <c r="J245" s="149">
        <v>0</v>
      </c>
      <c r="K245" s="149">
        <v>2.51</v>
      </c>
      <c r="L245" s="149">
        <v>0.66</v>
      </c>
      <c r="M245" s="149">
        <v>19.39</v>
      </c>
      <c r="N245" s="149">
        <v>0</v>
      </c>
      <c r="O245" s="149">
        <v>0.28</v>
      </c>
      <c r="P245" s="149">
        <v>0</v>
      </c>
      <c r="Q245" s="149">
        <v>0</v>
      </c>
      <c r="R245" s="149">
        <v>4.69</v>
      </c>
      <c r="S245" s="149">
        <v>10.07</v>
      </c>
      <c r="T245" s="183">
        <v>0.3</v>
      </c>
      <c r="U245" s="149">
        <v>0</v>
      </c>
      <c r="V245" s="149">
        <v>18.3</v>
      </c>
      <c r="W245" s="184">
        <v>0.14</v>
      </c>
    </row>
    <row r="246" customHeight="1" spans="1:23">
      <c r="A246" s="148"/>
      <c r="B246" s="148"/>
      <c r="C246" s="148"/>
      <c r="D246" s="148" t="s">
        <v>1662</v>
      </c>
      <c r="E246" s="150" t="s">
        <v>1663</v>
      </c>
      <c r="F246" s="149">
        <v>60.52</v>
      </c>
      <c r="G246" s="149">
        <v>1.18</v>
      </c>
      <c r="H246" s="149">
        <v>0.56</v>
      </c>
      <c r="I246" s="149">
        <v>2.44</v>
      </c>
      <c r="J246" s="149">
        <v>0</v>
      </c>
      <c r="K246" s="149">
        <v>2.51</v>
      </c>
      <c r="L246" s="149">
        <v>0.66</v>
      </c>
      <c r="M246" s="149">
        <v>19.39</v>
      </c>
      <c r="N246" s="149">
        <v>0</v>
      </c>
      <c r="O246" s="149">
        <v>0.28</v>
      </c>
      <c r="P246" s="149">
        <v>0</v>
      </c>
      <c r="Q246" s="149">
        <v>0</v>
      </c>
      <c r="R246" s="149">
        <v>4.69</v>
      </c>
      <c r="S246" s="149">
        <v>10.07</v>
      </c>
      <c r="T246" s="183">
        <v>0.3</v>
      </c>
      <c r="U246" s="149">
        <v>0</v>
      </c>
      <c r="V246" s="149">
        <v>18.3</v>
      </c>
      <c r="W246" s="184">
        <v>0.14</v>
      </c>
    </row>
    <row r="247" customHeight="1" spans="1:23">
      <c r="A247" s="148" t="s">
        <v>1844</v>
      </c>
      <c r="B247" s="148" t="s">
        <v>1196</v>
      </c>
      <c r="C247" s="148" t="s">
        <v>1161</v>
      </c>
      <c r="D247" s="148" t="s">
        <v>1664</v>
      </c>
      <c r="E247" s="150" t="s">
        <v>1665</v>
      </c>
      <c r="F247" s="149">
        <v>60.52</v>
      </c>
      <c r="G247" s="149">
        <v>1.18</v>
      </c>
      <c r="H247" s="149">
        <v>0.56</v>
      </c>
      <c r="I247" s="149">
        <v>2.44</v>
      </c>
      <c r="J247" s="149">
        <v>0</v>
      </c>
      <c r="K247" s="149">
        <v>2.51</v>
      </c>
      <c r="L247" s="149">
        <v>0.66</v>
      </c>
      <c r="M247" s="149">
        <v>19.39</v>
      </c>
      <c r="N247" s="149">
        <v>0</v>
      </c>
      <c r="O247" s="149">
        <v>0.28</v>
      </c>
      <c r="P247" s="149">
        <v>0</v>
      </c>
      <c r="Q247" s="149">
        <v>0</v>
      </c>
      <c r="R247" s="149">
        <v>4.69</v>
      </c>
      <c r="S247" s="149">
        <v>10.07</v>
      </c>
      <c r="T247" s="183">
        <v>0.3</v>
      </c>
      <c r="U247" s="149">
        <v>0</v>
      </c>
      <c r="V247" s="149">
        <v>18.3</v>
      </c>
      <c r="W247" s="184">
        <v>0.14</v>
      </c>
    </row>
    <row r="248" customHeight="1" spans="1:23">
      <c r="A248" s="148"/>
      <c r="B248" s="148"/>
      <c r="C248" s="148"/>
      <c r="D248" s="148" t="s">
        <v>1168</v>
      </c>
      <c r="E248" s="150" t="s">
        <v>1871</v>
      </c>
      <c r="F248" s="149">
        <v>16.41</v>
      </c>
      <c r="G248" s="149">
        <v>0.32</v>
      </c>
      <c r="H248" s="149">
        <v>0.15</v>
      </c>
      <c r="I248" s="149">
        <v>0.67</v>
      </c>
      <c r="J248" s="149">
        <v>0</v>
      </c>
      <c r="K248" s="149">
        <v>0.69</v>
      </c>
      <c r="L248" s="149">
        <v>0.18</v>
      </c>
      <c r="M248" s="149">
        <v>5.34</v>
      </c>
      <c r="N248" s="149">
        <v>0</v>
      </c>
      <c r="O248" s="149">
        <v>0.08</v>
      </c>
      <c r="P248" s="149">
        <v>0</v>
      </c>
      <c r="Q248" s="149">
        <v>0</v>
      </c>
      <c r="R248" s="149">
        <v>1.24</v>
      </c>
      <c r="S248" s="149">
        <v>2.59</v>
      </c>
      <c r="T248" s="183">
        <v>0.08</v>
      </c>
      <c r="U248" s="149">
        <v>0</v>
      </c>
      <c r="V248" s="149">
        <v>5.03</v>
      </c>
      <c r="W248" s="184">
        <v>0.04</v>
      </c>
    </row>
    <row r="249" customHeight="1" spans="1:23">
      <c r="A249" s="148"/>
      <c r="B249" s="148"/>
      <c r="C249" s="148"/>
      <c r="D249" s="148" t="s">
        <v>1668</v>
      </c>
      <c r="E249" s="150" t="s">
        <v>1669</v>
      </c>
      <c r="F249" s="149">
        <v>16.41</v>
      </c>
      <c r="G249" s="149">
        <v>0.32</v>
      </c>
      <c r="H249" s="149">
        <v>0.15</v>
      </c>
      <c r="I249" s="149">
        <v>0.67</v>
      </c>
      <c r="J249" s="149">
        <v>0</v>
      </c>
      <c r="K249" s="149">
        <v>0.69</v>
      </c>
      <c r="L249" s="149">
        <v>0.18</v>
      </c>
      <c r="M249" s="149">
        <v>5.34</v>
      </c>
      <c r="N249" s="149">
        <v>0</v>
      </c>
      <c r="O249" s="149">
        <v>0.08</v>
      </c>
      <c r="P249" s="149">
        <v>0</v>
      </c>
      <c r="Q249" s="149">
        <v>0</v>
      </c>
      <c r="R249" s="149">
        <v>1.24</v>
      </c>
      <c r="S249" s="149">
        <v>2.59</v>
      </c>
      <c r="T249" s="183">
        <v>0.08</v>
      </c>
      <c r="U249" s="149">
        <v>0</v>
      </c>
      <c r="V249" s="149">
        <v>5.03</v>
      </c>
      <c r="W249" s="184">
        <v>0.04</v>
      </c>
    </row>
    <row r="250" customHeight="1" spans="1:23">
      <c r="A250" s="148" t="s">
        <v>1844</v>
      </c>
      <c r="B250" s="148" t="s">
        <v>1196</v>
      </c>
      <c r="C250" s="148" t="s">
        <v>1170</v>
      </c>
      <c r="D250" s="148" t="s">
        <v>1670</v>
      </c>
      <c r="E250" s="150" t="s">
        <v>1671</v>
      </c>
      <c r="F250" s="149">
        <v>16.41</v>
      </c>
      <c r="G250" s="149">
        <v>0.32</v>
      </c>
      <c r="H250" s="149">
        <v>0.15</v>
      </c>
      <c r="I250" s="149">
        <v>0.67</v>
      </c>
      <c r="J250" s="149">
        <v>0</v>
      </c>
      <c r="K250" s="149">
        <v>0.69</v>
      </c>
      <c r="L250" s="149">
        <v>0.18</v>
      </c>
      <c r="M250" s="149">
        <v>5.34</v>
      </c>
      <c r="N250" s="149">
        <v>0</v>
      </c>
      <c r="O250" s="149">
        <v>0.08</v>
      </c>
      <c r="P250" s="149">
        <v>0</v>
      </c>
      <c r="Q250" s="149">
        <v>0</v>
      </c>
      <c r="R250" s="149">
        <v>1.24</v>
      </c>
      <c r="S250" s="149">
        <v>2.59</v>
      </c>
      <c r="T250" s="183">
        <v>0.08</v>
      </c>
      <c r="U250" s="149">
        <v>0</v>
      </c>
      <c r="V250" s="149">
        <v>5.03</v>
      </c>
      <c r="W250" s="184">
        <v>0.04</v>
      </c>
    </row>
    <row r="251" customHeight="1" spans="1:23">
      <c r="A251" s="148"/>
      <c r="B251" s="148"/>
      <c r="C251" s="148"/>
      <c r="D251" s="148" t="s">
        <v>1248</v>
      </c>
      <c r="E251" s="150" t="s">
        <v>1880</v>
      </c>
      <c r="F251" s="149">
        <v>66.55</v>
      </c>
      <c r="G251" s="149">
        <v>1.29</v>
      </c>
      <c r="H251" s="149">
        <v>0.61</v>
      </c>
      <c r="I251" s="149">
        <v>2.68</v>
      </c>
      <c r="J251" s="149">
        <v>0</v>
      </c>
      <c r="K251" s="149">
        <v>2.76</v>
      </c>
      <c r="L251" s="149">
        <v>0.73</v>
      </c>
      <c r="M251" s="149">
        <v>21.34</v>
      </c>
      <c r="N251" s="149">
        <v>0</v>
      </c>
      <c r="O251" s="149">
        <v>0.31</v>
      </c>
      <c r="P251" s="149">
        <v>0</v>
      </c>
      <c r="Q251" s="149">
        <v>0</v>
      </c>
      <c r="R251" s="149">
        <v>5.17</v>
      </c>
      <c r="S251" s="149">
        <v>11.04</v>
      </c>
      <c r="T251" s="183">
        <v>0.33</v>
      </c>
      <c r="U251" s="149">
        <v>0</v>
      </c>
      <c r="V251" s="149">
        <v>20.14</v>
      </c>
      <c r="W251" s="184">
        <v>0.15</v>
      </c>
    </row>
    <row r="252" customHeight="1" spans="1:23">
      <c r="A252" s="148"/>
      <c r="B252" s="148"/>
      <c r="C252" s="148"/>
      <c r="D252" s="148" t="s">
        <v>1157</v>
      </c>
      <c r="E252" s="150" t="s">
        <v>1881</v>
      </c>
      <c r="F252" s="149">
        <v>66.55</v>
      </c>
      <c r="G252" s="149">
        <v>1.29</v>
      </c>
      <c r="H252" s="149">
        <v>0.61</v>
      </c>
      <c r="I252" s="149">
        <v>2.68</v>
      </c>
      <c r="J252" s="149">
        <v>0</v>
      </c>
      <c r="K252" s="149">
        <v>2.76</v>
      </c>
      <c r="L252" s="149">
        <v>0.73</v>
      </c>
      <c r="M252" s="149">
        <v>21.34</v>
      </c>
      <c r="N252" s="149">
        <v>0</v>
      </c>
      <c r="O252" s="149">
        <v>0.31</v>
      </c>
      <c r="P252" s="149">
        <v>0</v>
      </c>
      <c r="Q252" s="149">
        <v>0</v>
      </c>
      <c r="R252" s="149">
        <v>5.17</v>
      </c>
      <c r="S252" s="149">
        <v>11.04</v>
      </c>
      <c r="T252" s="183">
        <v>0.33</v>
      </c>
      <c r="U252" s="149">
        <v>0</v>
      </c>
      <c r="V252" s="149">
        <v>20.14</v>
      </c>
      <c r="W252" s="184">
        <v>0.15</v>
      </c>
    </row>
    <row r="253" customHeight="1" spans="1:23">
      <c r="A253" s="148"/>
      <c r="B253" s="148"/>
      <c r="C253" s="148"/>
      <c r="D253" s="148" t="s">
        <v>1630</v>
      </c>
      <c r="E253" s="150" t="s">
        <v>1631</v>
      </c>
      <c r="F253" s="149">
        <v>66.55</v>
      </c>
      <c r="G253" s="149">
        <v>1.29</v>
      </c>
      <c r="H253" s="149">
        <v>0.61</v>
      </c>
      <c r="I253" s="149">
        <v>2.68</v>
      </c>
      <c r="J253" s="149">
        <v>0</v>
      </c>
      <c r="K253" s="149">
        <v>2.76</v>
      </c>
      <c r="L253" s="149">
        <v>0.73</v>
      </c>
      <c r="M253" s="149">
        <v>21.34</v>
      </c>
      <c r="N253" s="149">
        <v>0</v>
      </c>
      <c r="O253" s="149">
        <v>0.31</v>
      </c>
      <c r="P253" s="149">
        <v>0</v>
      </c>
      <c r="Q253" s="149">
        <v>0</v>
      </c>
      <c r="R253" s="149">
        <v>5.17</v>
      </c>
      <c r="S253" s="149">
        <v>11.04</v>
      </c>
      <c r="T253" s="183">
        <v>0.33</v>
      </c>
      <c r="U253" s="149">
        <v>0</v>
      </c>
      <c r="V253" s="149">
        <v>20.14</v>
      </c>
      <c r="W253" s="184">
        <v>0.15</v>
      </c>
    </row>
    <row r="254" customHeight="1" spans="1:23">
      <c r="A254" s="148" t="s">
        <v>1844</v>
      </c>
      <c r="B254" s="148" t="s">
        <v>1176</v>
      </c>
      <c r="C254" s="148" t="s">
        <v>1161</v>
      </c>
      <c r="D254" s="148" t="s">
        <v>1632</v>
      </c>
      <c r="E254" s="150" t="s">
        <v>1633</v>
      </c>
      <c r="F254" s="149">
        <v>66.55</v>
      </c>
      <c r="G254" s="149">
        <v>1.29</v>
      </c>
      <c r="H254" s="149">
        <v>0.61</v>
      </c>
      <c r="I254" s="149">
        <v>2.68</v>
      </c>
      <c r="J254" s="149">
        <v>0</v>
      </c>
      <c r="K254" s="149">
        <v>2.76</v>
      </c>
      <c r="L254" s="149">
        <v>0.73</v>
      </c>
      <c r="M254" s="149">
        <v>21.34</v>
      </c>
      <c r="N254" s="149">
        <v>0</v>
      </c>
      <c r="O254" s="149">
        <v>0.31</v>
      </c>
      <c r="P254" s="149">
        <v>0</v>
      </c>
      <c r="Q254" s="149">
        <v>0</v>
      </c>
      <c r="R254" s="149">
        <v>5.17</v>
      </c>
      <c r="S254" s="149">
        <v>11.04</v>
      </c>
      <c r="T254" s="183">
        <v>0.33</v>
      </c>
      <c r="U254" s="149">
        <v>0</v>
      </c>
      <c r="V254" s="149">
        <v>20.14</v>
      </c>
      <c r="W254" s="184">
        <v>0.15</v>
      </c>
    </row>
    <row r="255" customHeight="1" spans="1:23">
      <c r="A255" s="148"/>
      <c r="B255" s="148"/>
      <c r="C255" s="148"/>
      <c r="D255" s="148" t="s">
        <v>1886</v>
      </c>
      <c r="E255" s="150" t="s">
        <v>1887</v>
      </c>
      <c r="F255" s="149">
        <v>165.8</v>
      </c>
      <c r="G255" s="149">
        <v>3.21</v>
      </c>
      <c r="H255" s="149">
        <v>1.5</v>
      </c>
      <c r="I255" s="149">
        <v>6.66</v>
      </c>
      <c r="J255" s="149">
        <v>0</v>
      </c>
      <c r="K255" s="149">
        <v>6.77</v>
      </c>
      <c r="L255" s="149">
        <v>1.78</v>
      </c>
      <c r="M255" s="149">
        <v>52.99</v>
      </c>
      <c r="N255" s="149">
        <v>0</v>
      </c>
      <c r="O255" s="149">
        <v>0.75</v>
      </c>
      <c r="P255" s="149">
        <v>0</v>
      </c>
      <c r="Q255" s="149">
        <v>0</v>
      </c>
      <c r="R255" s="149">
        <v>12.28</v>
      </c>
      <c r="S255" s="149">
        <v>27.34</v>
      </c>
      <c r="T255" s="183">
        <v>0.82</v>
      </c>
      <c r="U255" s="149">
        <v>2</v>
      </c>
      <c r="V255" s="149">
        <v>49.32</v>
      </c>
      <c r="W255" s="184">
        <v>0.38</v>
      </c>
    </row>
    <row r="256" customHeight="1" spans="1:23">
      <c r="A256" s="148"/>
      <c r="B256" s="148"/>
      <c r="C256" s="148"/>
      <c r="D256" s="148" t="s">
        <v>1155</v>
      </c>
      <c r="E256" s="150" t="s">
        <v>1888</v>
      </c>
      <c r="F256" s="149">
        <v>165.8</v>
      </c>
      <c r="G256" s="149">
        <v>3.21</v>
      </c>
      <c r="H256" s="149">
        <v>1.5</v>
      </c>
      <c r="I256" s="149">
        <v>6.66</v>
      </c>
      <c r="J256" s="149">
        <v>0</v>
      </c>
      <c r="K256" s="149">
        <v>6.77</v>
      </c>
      <c r="L256" s="149">
        <v>1.78</v>
      </c>
      <c r="M256" s="149">
        <v>52.99</v>
      </c>
      <c r="N256" s="149">
        <v>0</v>
      </c>
      <c r="O256" s="149">
        <v>0.75</v>
      </c>
      <c r="P256" s="149">
        <v>0</v>
      </c>
      <c r="Q256" s="149">
        <v>0</v>
      </c>
      <c r="R256" s="149">
        <v>12.28</v>
      </c>
      <c r="S256" s="149">
        <v>27.34</v>
      </c>
      <c r="T256" s="183">
        <v>0.82</v>
      </c>
      <c r="U256" s="149">
        <v>2</v>
      </c>
      <c r="V256" s="149">
        <v>49.32</v>
      </c>
      <c r="W256" s="184">
        <v>0.38</v>
      </c>
    </row>
    <row r="257" customHeight="1" spans="1:23">
      <c r="A257" s="148"/>
      <c r="B257" s="148"/>
      <c r="C257" s="148"/>
      <c r="D257" s="148" t="s">
        <v>1157</v>
      </c>
      <c r="E257" s="150" t="s">
        <v>1889</v>
      </c>
      <c r="F257" s="149">
        <v>165.8</v>
      </c>
      <c r="G257" s="149">
        <v>3.21</v>
      </c>
      <c r="H257" s="149">
        <v>1.5</v>
      </c>
      <c r="I257" s="149">
        <v>6.66</v>
      </c>
      <c r="J257" s="149">
        <v>0</v>
      </c>
      <c r="K257" s="149">
        <v>6.77</v>
      </c>
      <c r="L257" s="149">
        <v>1.78</v>
      </c>
      <c r="M257" s="149">
        <v>52.99</v>
      </c>
      <c r="N257" s="149">
        <v>0</v>
      </c>
      <c r="O257" s="149">
        <v>0.75</v>
      </c>
      <c r="P257" s="149">
        <v>0</v>
      </c>
      <c r="Q257" s="149">
        <v>0</v>
      </c>
      <c r="R257" s="149">
        <v>12.28</v>
      </c>
      <c r="S257" s="149">
        <v>27.34</v>
      </c>
      <c r="T257" s="183">
        <v>0.82</v>
      </c>
      <c r="U257" s="149">
        <v>2</v>
      </c>
      <c r="V257" s="149">
        <v>49.32</v>
      </c>
      <c r="W257" s="184">
        <v>0.38</v>
      </c>
    </row>
    <row r="258" customHeight="1" spans="1:23">
      <c r="A258" s="148"/>
      <c r="B258" s="148"/>
      <c r="C258" s="148"/>
      <c r="D258" s="148" t="s">
        <v>1754</v>
      </c>
      <c r="E258" s="150" t="s">
        <v>1755</v>
      </c>
      <c r="F258" s="149">
        <v>65.64</v>
      </c>
      <c r="G258" s="149">
        <v>1.27</v>
      </c>
      <c r="H258" s="149">
        <v>0.58</v>
      </c>
      <c r="I258" s="149">
        <v>2.63</v>
      </c>
      <c r="J258" s="149">
        <v>0</v>
      </c>
      <c r="K258" s="149">
        <v>2.62</v>
      </c>
      <c r="L258" s="149">
        <v>0.69</v>
      </c>
      <c r="M258" s="149">
        <v>20.93</v>
      </c>
      <c r="N258" s="149">
        <v>0</v>
      </c>
      <c r="O258" s="149">
        <v>0.29</v>
      </c>
      <c r="P258" s="149">
        <v>0</v>
      </c>
      <c r="Q258" s="149">
        <v>0</v>
      </c>
      <c r="R258" s="149">
        <v>4.85</v>
      </c>
      <c r="S258" s="149">
        <v>10.24</v>
      </c>
      <c r="T258" s="183">
        <v>0.31</v>
      </c>
      <c r="U258" s="149">
        <v>2</v>
      </c>
      <c r="V258" s="149">
        <v>19.08</v>
      </c>
      <c r="W258" s="184">
        <v>0.15</v>
      </c>
    </row>
    <row r="259" customHeight="1" spans="1:23">
      <c r="A259" s="148" t="s">
        <v>1886</v>
      </c>
      <c r="B259" s="148" t="s">
        <v>1161</v>
      </c>
      <c r="C259" s="148" t="s">
        <v>1161</v>
      </c>
      <c r="D259" s="148" t="s">
        <v>1756</v>
      </c>
      <c r="E259" s="150" t="s">
        <v>1757</v>
      </c>
      <c r="F259" s="149">
        <v>65.64</v>
      </c>
      <c r="G259" s="149">
        <v>1.27</v>
      </c>
      <c r="H259" s="149">
        <v>0.58</v>
      </c>
      <c r="I259" s="149">
        <v>2.63</v>
      </c>
      <c r="J259" s="149">
        <v>0</v>
      </c>
      <c r="K259" s="149">
        <v>2.62</v>
      </c>
      <c r="L259" s="149">
        <v>0.69</v>
      </c>
      <c r="M259" s="149">
        <v>20.93</v>
      </c>
      <c r="N259" s="149">
        <v>0</v>
      </c>
      <c r="O259" s="149">
        <v>0.29</v>
      </c>
      <c r="P259" s="149">
        <v>0</v>
      </c>
      <c r="Q259" s="149">
        <v>0</v>
      </c>
      <c r="R259" s="149">
        <v>4.85</v>
      </c>
      <c r="S259" s="149">
        <v>10.24</v>
      </c>
      <c r="T259" s="183">
        <v>0.31</v>
      </c>
      <c r="U259" s="149">
        <v>2</v>
      </c>
      <c r="V259" s="149">
        <v>19.08</v>
      </c>
      <c r="W259" s="184">
        <v>0.15</v>
      </c>
    </row>
    <row r="260" customHeight="1" spans="1:23">
      <c r="A260" s="148"/>
      <c r="B260" s="148"/>
      <c r="C260" s="148"/>
      <c r="D260" s="148" t="s">
        <v>1762</v>
      </c>
      <c r="E260" s="150" t="s">
        <v>1763</v>
      </c>
      <c r="F260" s="149">
        <v>27.79</v>
      </c>
      <c r="G260" s="149">
        <v>0.54</v>
      </c>
      <c r="H260" s="149">
        <v>0.26</v>
      </c>
      <c r="I260" s="149">
        <v>1.12</v>
      </c>
      <c r="J260" s="149">
        <v>0</v>
      </c>
      <c r="K260" s="149">
        <v>1.16</v>
      </c>
      <c r="L260" s="149">
        <v>0.3</v>
      </c>
      <c r="M260" s="149">
        <v>8.93</v>
      </c>
      <c r="N260" s="149">
        <v>0</v>
      </c>
      <c r="O260" s="149">
        <v>0.13</v>
      </c>
      <c r="P260" s="149">
        <v>0</v>
      </c>
      <c r="Q260" s="149">
        <v>0</v>
      </c>
      <c r="R260" s="149">
        <v>2.07</v>
      </c>
      <c r="S260" s="149">
        <v>4.66</v>
      </c>
      <c r="T260" s="183">
        <v>0.14</v>
      </c>
      <c r="U260" s="149">
        <v>0</v>
      </c>
      <c r="V260" s="149">
        <v>8.42</v>
      </c>
      <c r="W260" s="184">
        <v>0.06</v>
      </c>
    </row>
    <row r="261" customHeight="1" spans="1:23">
      <c r="A261" s="148" t="s">
        <v>1886</v>
      </c>
      <c r="B261" s="148" t="s">
        <v>1161</v>
      </c>
      <c r="C261" s="148" t="s">
        <v>1161</v>
      </c>
      <c r="D261" s="148" t="s">
        <v>1764</v>
      </c>
      <c r="E261" s="150" t="s">
        <v>1765</v>
      </c>
      <c r="F261" s="149">
        <v>27.79</v>
      </c>
      <c r="G261" s="149">
        <v>0.54</v>
      </c>
      <c r="H261" s="149">
        <v>0.26</v>
      </c>
      <c r="I261" s="149">
        <v>1.12</v>
      </c>
      <c r="J261" s="149">
        <v>0</v>
      </c>
      <c r="K261" s="149">
        <v>1.16</v>
      </c>
      <c r="L261" s="149">
        <v>0.3</v>
      </c>
      <c r="M261" s="149">
        <v>8.93</v>
      </c>
      <c r="N261" s="149">
        <v>0</v>
      </c>
      <c r="O261" s="149">
        <v>0.13</v>
      </c>
      <c r="P261" s="149">
        <v>0</v>
      </c>
      <c r="Q261" s="149">
        <v>0</v>
      </c>
      <c r="R261" s="149">
        <v>2.07</v>
      </c>
      <c r="S261" s="149">
        <v>4.66</v>
      </c>
      <c r="T261" s="183">
        <v>0.14</v>
      </c>
      <c r="U261" s="149">
        <v>0</v>
      </c>
      <c r="V261" s="149">
        <v>8.42</v>
      </c>
      <c r="W261" s="184">
        <v>0.06</v>
      </c>
    </row>
    <row r="262" customHeight="1" spans="1:23">
      <c r="A262" s="148"/>
      <c r="B262" s="148"/>
      <c r="C262" s="148"/>
      <c r="D262" s="148" t="s">
        <v>1766</v>
      </c>
      <c r="E262" s="150" t="s">
        <v>1767</v>
      </c>
      <c r="F262" s="149">
        <v>72.37</v>
      </c>
      <c r="G262" s="149">
        <v>1.4</v>
      </c>
      <c r="H262" s="149">
        <v>0.66</v>
      </c>
      <c r="I262" s="149">
        <v>2.91</v>
      </c>
      <c r="J262" s="149">
        <v>0</v>
      </c>
      <c r="K262" s="149">
        <v>2.99</v>
      </c>
      <c r="L262" s="149">
        <v>0.79</v>
      </c>
      <c r="M262" s="149">
        <v>23.13</v>
      </c>
      <c r="N262" s="149">
        <v>0</v>
      </c>
      <c r="O262" s="149">
        <v>0.33</v>
      </c>
      <c r="P262" s="149">
        <v>0</v>
      </c>
      <c r="Q262" s="149">
        <v>0</v>
      </c>
      <c r="R262" s="149">
        <v>5.36</v>
      </c>
      <c r="S262" s="149">
        <v>12.44</v>
      </c>
      <c r="T262" s="183">
        <v>0.37</v>
      </c>
      <c r="U262" s="149">
        <v>0</v>
      </c>
      <c r="V262" s="149">
        <v>21.82</v>
      </c>
      <c r="W262" s="184">
        <v>0.17</v>
      </c>
    </row>
    <row r="263" customHeight="1" spans="1:23">
      <c r="A263" s="148" t="s">
        <v>1886</v>
      </c>
      <c r="B263" s="148" t="s">
        <v>1161</v>
      </c>
      <c r="C263" s="148" t="s">
        <v>1161</v>
      </c>
      <c r="D263" s="148" t="s">
        <v>1768</v>
      </c>
      <c r="E263" s="150" t="s">
        <v>1769</v>
      </c>
      <c r="F263" s="149">
        <v>72.37</v>
      </c>
      <c r="G263" s="149">
        <v>1.4</v>
      </c>
      <c r="H263" s="149">
        <v>0.66</v>
      </c>
      <c r="I263" s="149">
        <v>2.91</v>
      </c>
      <c r="J263" s="149">
        <v>0</v>
      </c>
      <c r="K263" s="149">
        <v>2.99</v>
      </c>
      <c r="L263" s="149">
        <v>0.79</v>
      </c>
      <c r="M263" s="149">
        <v>23.13</v>
      </c>
      <c r="N263" s="149">
        <v>0</v>
      </c>
      <c r="O263" s="149">
        <v>0.33</v>
      </c>
      <c r="P263" s="149">
        <v>0</v>
      </c>
      <c r="Q263" s="149">
        <v>0</v>
      </c>
      <c r="R263" s="149">
        <v>5.36</v>
      </c>
      <c r="S263" s="149">
        <v>12.44</v>
      </c>
      <c r="T263" s="183">
        <v>0.37</v>
      </c>
      <c r="U263" s="149">
        <v>0</v>
      </c>
      <c r="V263" s="149">
        <v>21.82</v>
      </c>
      <c r="W263" s="184">
        <v>0.17</v>
      </c>
    </row>
    <row r="264" customHeight="1" spans="1:23">
      <c r="A264" s="148"/>
      <c r="B264" s="148"/>
      <c r="C264" s="148"/>
      <c r="D264" s="148" t="s">
        <v>1895</v>
      </c>
      <c r="E264" s="150" t="s">
        <v>1896</v>
      </c>
      <c r="F264" s="149">
        <v>210.65</v>
      </c>
      <c r="G264" s="149">
        <v>3.96</v>
      </c>
      <c r="H264" s="149">
        <v>1.88</v>
      </c>
      <c r="I264" s="149">
        <v>8.16</v>
      </c>
      <c r="J264" s="149">
        <v>0</v>
      </c>
      <c r="K264" s="149">
        <v>8.46</v>
      </c>
      <c r="L264" s="149">
        <v>2.22</v>
      </c>
      <c r="M264" s="149">
        <v>65.41</v>
      </c>
      <c r="N264" s="149">
        <v>0</v>
      </c>
      <c r="O264" s="149">
        <v>0.94</v>
      </c>
      <c r="P264" s="149">
        <v>0</v>
      </c>
      <c r="Q264" s="149">
        <v>0</v>
      </c>
      <c r="R264" s="149">
        <v>16.31</v>
      </c>
      <c r="S264" s="149">
        <v>37.98</v>
      </c>
      <c r="T264" s="183">
        <v>1.15</v>
      </c>
      <c r="U264" s="149">
        <v>2</v>
      </c>
      <c r="V264" s="149">
        <v>61.71</v>
      </c>
      <c r="W264" s="184">
        <v>0.47</v>
      </c>
    </row>
    <row r="265" customHeight="1" spans="1:23">
      <c r="A265" s="148"/>
      <c r="B265" s="148"/>
      <c r="C265" s="148"/>
      <c r="D265" s="148" t="s">
        <v>1201</v>
      </c>
      <c r="E265" s="150" t="s">
        <v>1897</v>
      </c>
      <c r="F265" s="149">
        <v>123.08</v>
      </c>
      <c r="G265" s="149">
        <v>2.32</v>
      </c>
      <c r="H265" s="149">
        <v>1.1</v>
      </c>
      <c r="I265" s="149">
        <v>4.75</v>
      </c>
      <c r="J265" s="149">
        <v>0</v>
      </c>
      <c r="K265" s="149">
        <v>4.95</v>
      </c>
      <c r="L265" s="149">
        <v>1.3</v>
      </c>
      <c r="M265" s="149">
        <v>38.29</v>
      </c>
      <c r="N265" s="149">
        <v>0</v>
      </c>
      <c r="O265" s="149">
        <v>0.55</v>
      </c>
      <c r="P265" s="149">
        <v>0</v>
      </c>
      <c r="Q265" s="149">
        <v>0</v>
      </c>
      <c r="R265" s="149">
        <v>9.61</v>
      </c>
      <c r="S265" s="149">
        <v>21.17</v>
      </c>
      <c r="T265" s="183">
        <v>0.64</v>
      </c>
      <c r="U265" s="149">
        <v>2</v>
      </c>
      <c r="V265" s="149">
        <v>36.13</v>
      </c>
      <c r="W265" s="184">
        <v>0.27</v>
      </c>
    </row>
    <row r="266" customHeight="1" spans="1:23">
      <c r="A266" s="148"/>
      <c r="B266" s="148"/>
      <c r="C266" s="148"/>
      <c r="D266" s="148" t="s">
        <v>1157</v>
      </c>
      <c r="E266" s="150" t="s">
        <v>1898</v>
      </c>
      <c r="F266" s="149">
        <v>123.08</v>
      </c>
      <c r="G266" s="149">
        <v>2.32</v>
      </c>
      <c r="H266" s="149">
        <v>1.1</v>
      </c>
      <c r="I266" s="149">
        <v>4.75</v>
      </c>
      <c r="J266" s="149">
        <v>0</v>
      </c>
      <c r="K266" s="149">
        <v>4.95</v>
      </c>
      <c r="L266" s="149">
        <v>1.3</v>
      </c>
      <c r="M266" s="149">
        <v>38.29</v>
      </c>
      <c r="N266" s="149">
        <v>0</v>
      </c>
      <c r="O266" s="149">
        <v>0.55</v>
      </c>
      <c r="P266" s="149">
        <v>0</v>
      </c>
      <c r="Q266" s="149">
        <v>0</v>
      </c>
      <c r="R266" s="149">
        <v>9.61</v>
      </c>
      <c r="S266" s="149">
        <v>21.17</v>
      </c>
      <c r="T266" s="183">
        <v>0.64</v>
      </c>
      <c r="U266" s="149">
        <v>2</v>
      </c>
      <c r="V266" s="149">
        <v>36.13</v>
      </c>
      <c r="W266" s="184">
        <v>0.27</v>
      </c>
    </row>
    <row r="267" customHeight="1" spans="1:23">
      <c r="A267" s="148"/>
      <c r="B267" s="148"/>
      <c r="C267" s="148"/>
      <c r="D267" s="148" t="s">
        <v>1450</v>
      </c>
      <c r="E267" s="150" t="s">
        <v>1451</v>
      </c>
      <c r="F267" s="149">
        <v>123.08</v>
      </c>
      <c r="G267" s="149">
        <v>2.32</v>
      </c>
      <c r="H267" s="149">
        <v>1.1</v>
      </c>
      <c r="I267" s="149">
        <v>4.75</v>
      </c>
      <c r="J267" s="149">
        <v>0</v>
      </c>
      <c r="K267" s="149">
        <v>4.95</v>
      </c>
      <c r="L267" s="149">
        <v>1.3</v>
      </c>
      <c r="M267" s="149">
        <v>38.29</v>
      </c>
      <c r="N267" s="149">
        <v>0</v>
      </c>
      <c r="O267" s="149">
        <v>0.55</v>
      </c>
      <c r="P267" s="149">
        <v>0</v>
      </c>
      <c r="Q267" s="149">
        <v>0</v>
      </c>
      <c r="R267" s="149">
        <v>9.61</v>
      </c>
      <c r="S267" s="149">
        <v>21.17</v>
      </c>
      <c r="T267" s="183">
        <v>0.64</v>
      </c>
      <c r="U267" s="149">
        <v>2</v>
      </c>
      <c r="V267" s="149">
        <v>36.13</v>
      </c>
      <c r="W267" s="184">
        <v>0.27</v>
      </c>
    </row>
    <row r="268" customHeight="1" spans="1:23">
      <c r="A268" s="148" t="s">
        <v>1895</v>
      </c>
      <c r="B268" s="148" t="s">
        <v>1196</v>
      </c>
      <c r="C268" s="148" t="s">
        <v>1161</v>
      </c>
      <c r="D268" s="148" t="s">
        <v>1452</v>
      </c>
      <c r="E268" s="150" t="s">
        <v>1453</v>
      </c>
      <c r="F268" s="149">
        <v>123.08</v>
      </c>
      <c r="G268" s="149">
        <v>2.32</v>
      </c>
      <c r="H268" s="149">
        <v>1.1</v>
      </c>
      <c r="I268" s="149">
        <v>4.75</v>
      </c>
      <c r="J268" s="149">
        <v>0</v>
      </c>
      <c r="K268" s="149">
        <v>4.95</v>
      </c>
      <c r="L268" s="149">
        <v>1.3</v>
      </c>
      <c r="M268" s="149">
        <v>38.29</v>
      </c>
      <c r="N268" s="149">
        <v>0</v>
      </c>
      <c r="O268" s="149">
        <v>0.55</v>
      </c>
      <c r="P268" s="149">
        <v>0</v>
      </c>
      <c r="Q268" s="149">
        <v>0</v>
      </c>
      <c r="R268" s="149">
        <v>9.61</v>
      </c>
      <c r="S268" s="149">
        <v>21.17</v>
      </c>
      <c r="T268" s="183">
        <v>0.64</v>
      </c>
      <c r="U268" s="149">
        <v>2</v>
      </c>
      <c r="V268" s="149">
        <v>36.13</v>
      </c>
      <c r="W268" s="184">
        <v>0.27</v>
      </c>
    </row>
    <row r="269" customHeight="1" spans="1:23">
      <c r="A269" s="148"/>
      <c r="B269" s="148"/>
      <c r="C269" s="148"/>
      <c r="D269" s="148" t="s">
        <v>1248</v>
      </c>
      <c r="E269" s="150" t="s">
        <v>1899</v>
      </c>
      <c r="F269" s="149">
        <v>37.9</v>
      </c>
      <c r="G269" s="149">
        <v>0.72</v>
      </c>
      <c r="H269" s="149">
        <v>0.34</v>
      </c>
      <c r="I269" s="149">
        <v>1.5</v>
      </c>
      <c r="J269" s="149">
        <v>0</v>
      </c>
      <c r="K269" s="149">
        <v>1.54</v>
      </c>
      <c r="L269" s="149">
        <v>0.4</v>
      </c>
      <c r="M269" s="149">
        <v>11.93</v>
      </c>
      <c r="N269" s="149">
        <v>0</v>
      </c>
      <c r="O269" s="149">
        <v>0.17</v>
      </c>
      <c r="P269" s="149">
        <v>0</v>
      </c>
      <c r="Q269" s="149">
        <v>0</v>
      </c>
      <c r="R269" s="149">
        <v>2.77</v>
      </c>
      <c r="S269" s="149">
        <v>6.98</v>
      </c>
      <c r="T269" s="183">
        <v>0.21</v>
      </c>
      <c r="U269" s="149">
        <v>0</v>
      </c>
      <c r="V269" s="149">
        <v>11.25</v>
      </c>
      <c r="W269" s="184">
        <v>0.09</v>
      </c>
    </row>
    <row r="270" customHeight="1" spans="1:23">
      <c r="A270" s="148"/>
      <c r="B270" s="148"/>
      <c r="C270" s="148"/>
      <c r="D270" s="148" t="s">
        <v>1157</v>
      </c>
      <c r="E270" s="150" t="s">
        <v>1900</v>
      </c>
      <c r="F270" s="149">
        <v>37.9</v>
      </c>
      <c r="G270" s="149">
        <v>0.72</v>
      </c>
      <c r="H270" s="149">
        <v>0.34</v>
      </c>
      <c r="I270" s="149">
        <v>1.5</v>
      </c>
      <c r="J270" s="149">
        <v>0</v>
      </c>
      <c r="K270" s="149">
        <v>1.54</v>
      </c>
      <c r="L270" s="149">
        <v>0.4</v>
      </c>
      <c r="M270" s="149">
        <v>11.93</v>
      </c>
      <c r="N270" s="149">
        <v>0</v>
      </c>
      <c r="O270" s="149">
        <v>0.17</v>
      </c>
      <c r="P270" s="149">
        <v>0</v>
      </c>
      <c r="Q270" s="149">
        <v>0</v>
      </c>
      <c r="R270" s="149">
        <v>2.77</v>
      </c>
      <c r="S270" s="149">
        <v>6.98</v>
      </c>
      <c r="T270" s="183">
        <v>0.21</v>
      </c>
      <c r="U270" s="149">
        <v>0</v>
      </c>
      <c r="V270" s="149">
        <v>11.25</v>
      </c>
      <c r="W270" s="184">
        <v>0.09</v>
      </c>
    </row>
    <row r="271" customHeight="1" spans="1:23">
      <c r="A271" s="148"/>
      <c r="B271" s="148"/>
      <c r="C271" s="148"/>
      <c r="D271" s="148" t="s">
        <v>1712</v>
      </c>
      <c r="E271" s="150" t="s">
        <v>1713</v>
      </c>
      <c r="F271" s="149">
        <v>37.9</v>
      </c>
      <c r="G271" s="149">
        <v>0.72</v>
      </c>
      <c r="H271" s="149">
        <v>0.34</v>
      </c>
      <c r="I271" s="149">
        <v>1.5</v>
      </c>
      <c r="J271" s="149">
        <v>0</v>
      </c>
      <c r="K271" s="149">
        <v>1.54</v>
      </c>
      <c r="L271" s="149">
        <v>0.4</v>
      </c>
      <c r="M271" s="149">
        <v>11.93</v>
      </c>
      <c r="N271" s="149">
        <v>0</v>
      </c>
      <c r="O271" s="149">
        <v>0.17</v>
      </c>
      <c r="P271" s="149">
        <v>0</v>
      </c>
      <c r="Q271" s="149">
        <v>0</v>
      </c>
      <c r="R271" s="149">
        <v>2.77</v>
      </c>
      <c r="S271" s="149">
        <v>6.98</v>
      </c>
      <c r="T271" s="183">
        <v>0.21</v>
      </c>
      <c r="U271" s="149">
        <v>0</v>
      </c>
      <c r="V271" s="149">
        <v>11.25</v>
      </c>
      <c r="W271" s="184">
        <v>0.09</v>
      </c>
    </row>
    <row r="272" customHeight="1" spans="1:23">
      <c r="A272" s="148" t="s">
        <v>1895</v>
      </c>
      <c r="B272" s="148" t="s">
        <v>1176</v>
      </c>
      <c r="C272" s="148" t="s">
        <v>1161</v>
      </c>
      <c r="D272" s="148" t="s">
        <v>1714</v>
      </c>
      <c r="E272" s="150" t="s">
        <v>1715</v>
      </c>
      <c r="F272" s="149">
        <v>37.9</v>
      </c>
      <c r="G272" s="149">
        <v>0.72</v>
      </c>
      <c r="H272" s="149">
        <v>0.34</v>
      </c>
      <c r="I272" s="149">
        <v>1.5</v>
      </c>
      <c r="J272" s="149">
        <v>0</v>
      </c>
      <c r="K272" s="149">
        <v>1.54</v>
      </c>
      <c r="L272" s="149">
        <v>0.4</v>
      </c>
      <c r="M272" s="149">
        <v>11.93</v>
      </c>
      <c r="N272" s="149">
        <v>0</v>
      </c>
      <c r="O272" s="149">
        <v>0.17</v>
      </c>
      <c r="P272" s="149">
        <v>0</v>
      </c>
      <c r="Q272" s="149">
        <v>0</v>
      </c>
      <c r="R272" s="149">
        <v>2.77</v>
      </c>
      <c r="S272" s="149">
        <v>6.98</v>
      </c>
      <c r="T272" s="183">
        <v>0.21</v>
      </c>
      <c r="U272" s="149">
        <v>0</v>
      </c>
      <c r="V272" s="149">
        <v>11.25</v>
      </c>
      <c r="W272" s="184">
        <v>0.09</v>
      </c>
    </row>
    <row r="273" customHeight="1" spans="1:23">
      <c r="A273" s="148"/>
      <c r="B273" s="148"/>
      <c r="C273" s="148"/>
      <c r="D273" s="148" t="s">
        <v>1273</v>
      </c>
      <c r="E273" s="150" t="s">
        <v>1907</v>
      </c>
      <c r="F273" s="149">
        <v>49.67</v>
      </c>
      <c r="G273" s="149">
        <v>0.92</v>
      </c>
      <c r="H273" s="149">
        <v>0.44</v>
      </c>
      <c r="I273" s="149">
        <v>1.91</v>
      </c>
      <c r="J273" s="149">
        <v>0</v>
      </c>
      <c r="K273" s="149">
        <v>1.97</v>
      </c>
      <c r="L273" s="149">
        <v>0.52</v>
      </c>
      <c r="M273" s="149">
        <v>15.19</v>
      </c>
      <c r="N273" s="149">
        <v>0</v>
      </c>
      <c r="O273" s="149">
        <v>0.22</v>
      </c>
      <c r="P273" s="149">
        <v>0</v>
      </c>
      <c r="Q273" s="149">
        <v>0</v>
      </c>
      <c r="R273" s="149">
        <v>3.93</v>
      </c>
      <c r="S273" s="149">
        <v>9.83</v>
      </c>
      <c r="T273" s="183">
        <v>0.3</v>
      </c>
      <c r="U273" s="149">
        <v>0</v>
      </c>
      <c r="V273" s="149">
        <v>14.33</v>
      </c>
      <c r="W273" s="184">
        <v>0.11</v>
      </c>
    </row>
    <row r="274" customHeight="1" spans="1:23">
      <c r="A274" s="148"/>
      <c r="B274" s="148"/>
      <c r="C274" s="148"/>
      <c r="D274" s="148" t="s">
        <v>1157</v>
      </c>
      <c r="E274" s="150" t="s">
        <v>1908</v>
      </c>
      <c r="F274" s="149">
        <v>49.67</v>
      </c>
      <c r="G274" s="149">
        <v>0.92</v>
      </c>
      <c r="H274" s="149">
        <v>0.44</v>
      </c>
      <c r="I274" s="149">
        <v>1.91</v>
      </c>
      <c r="J274" s="149">
        <v>0</v>
      </c>
      <c r="K274" s="149">
        <v>1.97</v>
      </c>
      <c r="L274" s="149">
        <v>0.52</v>
      </c>
      <c r="M274" s="149">
        <v>15.19</v>
      </c>
      <c r="N274" s="149">
        <v>0</v>
      </c>
      <c r="O274" s="149">
        <v>0.22</v>
      </c>
      <c r="P274" s="149">
        <v>0</v>
      </c>
      <c r="Q274" s="149">
        <v>0</v>
      </c>
      <c r="R274" s="149">
        <v>3.93</v>
      </c>
      <c r="S274" s="149">
        <v>9.83</v>
      </c>
      <c r="T274" s="183">
        <v>0.3</v>
      </c>
      <c r="U274" s="149">
        <v>0</v>
      </c>
      <c r="V274" s="149">
        <v>14.33</v>
      </c>
      <c r="W274" s="184">
        <v>0.11</v>
      </c>
    </row>
    <row r="275" customHeight="1" spans="1:23">
      <c r="A275" s="148"/>
      <c r="B275" s="148"/>
      <c r="C275" s="148"/>
      <c r="D275" s="148" t="s">
        <v>1708</v>
      </c>
      <c r="E275" s="150" t="s">
        <v>1709</v>
      </c>
      <c r="F275" s="149">
        <v>49.67</v>
      </c>
      <c r="G275" s="149">
        <v>0.92</v>
      </c>
      <c r="H275" s="149">
        <v>0.44</v>
      </c>
      <c r="I275" s="149">
        <v>1.91</v>
      </c>
      <c r="J275" s="149">
        <v>0</v>
      </c>
      <c r="K275" s="149">
        <v>1.97</v>
      </c>
      <c r="L275" s="149">
        <v>0.52</v>
      </c>
      <c r="M275" s="149">
        <v>15.19</v>
      </c>
      <c r="N275" s="149">
        <v>0</v>
      </c>
      <c r="O275" s="149">
        <v>0.22</v>
      </c>
      <c r="P275" s="149">
        <v>0</v>
      </c>
      <c r="Q275" s="149">
        <v>0</v>
      </c>
      <c r="R275" s="149">
        <v>3.93</v>
      </c>
      <c r="S275" s="149">
        <v>9.83</v>
      </c>
      <c r="T275" s="183">
        <v>0.3</v>
      </c>
      <c r="U275" s="149">
        <v>0</v>
      </c>
      <c r="V275" s="149">
        <v>14.33</v>
      </c>
      <c r="W275" s="184">
        <v>0.11</v>
      </c>
    </row>
    <row r="276" customHeight="1" spans="1:23">
      <c r="A276" s="148" t="s">
        <v>1895</v>
      </c>
      <c r="B276" s="148" t="s">
        <v>1270</v>
      </c>
      <c r="C276" s="148" t="s">
        <v>1161</v>
      </c>
      <c r="D276" s="148" t="s">
        <v>1710</v>
      </c>
      <c r="E276" s="150" t="s">
        <v>1711</v>
      </c>
      <c r="F276" s="149">
        <v>49.67</v>
      </c>
      <c r="G276" s="149">
        <v>0.92</v>
      </c>
      <c r="H276" s="149">
        <v>0.44</v>
      </c>
      <c r="I276" s="149">
        <v>1.91</v>
      </c>
      <c r="J276" s="149">
        <v>0</v>
      </c>
      <c r="K276" s="149">
        <v>1.97</v>
      </c>
      <c r="L276" s="149">
        <v>0.52</v>
      </c>
      <c r="M276" s="149">
        <v>15.19</v>
      </c>
      <c r="N276" s="149">
        <v>0</v>
      </c>
      <c r="O276" s="149">
        <v>0.22</v>
      </c>
      <c r="P276" s="149">
        <v>0</v>
      </c>
      <c r="Q276" s="149">
        <v>0</v>
      </c>
      <c r="R276" s="149">
        <v>3.93</v>
      </c>
      <c r="S276" s="149">
        <v>9.83</v>
      </c>
      <c r="T276" s="183">
        <v>0.3</v>
      </c>
      <c r="U276" s="149">
        <v>0</v>
      </c>
      <c r="V276" s="149">
        <v>14.33</v>
      </c>
      <c r="W276" s="184">
        <v>0.11</v>
      </c>
    </row>
    <row r="277" customHeight="1" spans="1:23">
      <c r="A277" s="148"/>
      <c r="B277" s="148"/>
      <c r="C277" s="148"/>
      <c r="D277" s="148" t="s">
        <v>1917</v>
      </c>
      <c r="E277" s="150" t="s">
        <v>1918</v>
      </c>
      <c r="F277" s="149">
        <v>90.13</v>
      </c>
      <c r="G277" s="149">
        <v>1.77</v>
      </c>
      <c r="H277" s="149">
        <v>0.84</v>
      </c>
      <c r="I277" s="149">
        <v>3.67</v>
      </c>
      <c r="J277" s="149">
        <v>0</v>
      </c>
      <c r="K277" s="149">
        <v>3.77</v>
      </c>
      <c r="L277" s="149">
        <v>0.99</v>
      </c>
      <c r="M277" s="149">
        <v>29.16</v>
      </c>
      <c r="N277" s="149">
        <v>0</v>
      </c>
      <c r="O277" s="149">
        <v>0.42</v>
      </c>
      <c r="P277" s="149">
        <v>0</v>
      </c>
      <c r="Q277" s="149">
        <v>0</v>
      </c>
      <c r="R277" s="149">
        <v>7.28</v>
      </c>
      <c r="S277" s="149">
        <v>14.09</v>
      </c>
      <c r="T277" s="183">
        <v>0.42</v>
      </c>
      <c r="U277" s="149">
        <v>0</v>
      </c>
      <c r="V277" s="149">
        <v>27.51</v>
      </c>
      <c r="W277" s="184">
        <v>0.21</v>
      </c>
    </row>
    <row r="278" customHeight="1" spans="1:23">
      <c r="A278" s="148"/>
      <c r="B278" s="148"/>
      <c r="C278" s="148"/>
      <c r="D278" s="148" t="s">
        <v>1155</v>
      </c>
      <c r="E278" s="150" t="s">
        <v>1919</v>
      </c>
      <c r="F278" s="149">
        <v>90.13</v>
      </c>
      <c r="G278" s="149">
        <v>1.77</v>
      </c>
      <c r="H278" s="149">
        <v>0.84</v>
      </c>
      <c r="I278" s="149">
        <v>3.67</v>
      </c>
      <c r="J278" s="149">
        <v>0</v>
      </c>
      <c r="K278" s="149">
        <v>3.77</v>
      </c>
      <c r="L278" s="149">
        <v>0.99</v>
      </c>
      <c r="M278" s="149">
        <v>29.16</v>
      </c>
      <c r="N278" s="149">
        <v>0</v>
      </c>
      <c r="O278" s="149">
        <v>0.42</v>
      </c>
      <c r="P278" s="149">
        <v>0</v>
      </c>
      <c r="Q278" s="149">
        <v>0</v>
      </c>
      <c r="R278" s="149">
        <v>7.28</v>
      </c>
      <c r="S278" s="149">
        <v>14.09</v>
      </c>
      <c r="T278" s="183">
        <v>0.42</v>
      </c>
      <c r="U278" s="149">
        <v>0</v>
      </c>
      <c r="V278" s="149">
        <v>27.51</v>
      </c>
      <c r="W278" s="184">
        <v>0.21</v>
      </c>
    </row>
    <row r="279" customHeight="1" spans="1:23">
      <c r="A279" s="148"/>
      <c r="B279" s="148"/>
      <c r="C279" s="148"/>
      <c r="D279" s="148" t="s">
        <v>1157</v>
      </c>
      <c r="E279" s="150" t="s">
        <v>1920</v>
      </c>
      <c r="F279" s="149">
        <v>90.13</v>
      </c>
      <c r="G279" s="149">
        <v>1.77</v>
      </c>
      <c r="H279" s="149">
        <v>0.84</v>
      </c>
      <c r="I279" s="149">
        <v>3.67</v>
      </c>
      <c r="J279" s="149">
        <v>0</v>
      </c>
      <c r="K279" s="149">
        <v>3.77</v>
      </c>
      <c r="L279" s="149">
        <v>0.99</v>
      </c>
      <c r="M279" s="149">
        <v>29.16</v>
      </c>
      <c r="N279" s="149">
        <v>0</v>
      </c>
      <c r="O279" s="149">
        <v>0.42</v>
      </c>
      <c r="P279" s="149">
        <v>0</v>
      </c>
      <c r="Q279" s="149">
        <v>0</v>
      </c>
      <c r="R279" s="149">
        <v>7.28</v>
      </c>
      <c r="S279" s="149">
        <v>14.09</v>
      </c>
      <c r="T279" s="183">
        <v>0.42</v>
      </c>
      <c r="U279" s="149">
        <v>0</v>
      </c>
      <c r="V279" s="149">
        <v>27.51</v>
      </c>
      <c r="W279" s="184">
        <v>0.21</v>
      </c>
    </row>
    <row r="280" customHeight="1" spans="1:23">
      <c r="A280" s="148"/>
      <c r="B280" s="148"/>
      <c r="C280" s="148"/>
      <c r="D280" s="148" t="s">
        <v>1704</v>
      </c>
      <c r="E280" s="150" t="s">
        <v>1705</v>
      </c>
      <c r="F280" s="149">
        <v>90.13</v>
      </c>
      <c r="G280" s="149">
        <v>1.77</v>
      </c>
      <c r="H280" s="149">
        <v>0.84</v>
      </c>
      <c r="I280" s="149">
        <v>3.67</v>
      </c>
      <c r="J280" s="149">
        <v>0</v>
      </c>
      <c r="K280" s="149">
        <v>3.77</v>
      </c>
      <c r="L280" s="149">
        <v>0.99</v>
      </c>
      <c r="M280" s="149">
        <v>29.16</v>
      </c>
      <c r="N280" s="149">
        <v>0</v>
      </c>
      <c r="O280" s="149">
        <v>0.42</v>
      </c>
      <c r="P280" s="149">
        <v>0</v>
      </c>
      <c r="Q280" s="149">
        <v>0</v>
      </c>
      <c r="R280" s="149">
        <v>7.28</v>
      </c>
      <c r="S280" s="149">
        <v>14.09</v>
      </c>
      <c r="T280" s="183">
        <v>0.42</v>
      </c>
      <c r="U280" s="149">
        <v>0</v>
      </c>
      <c r="V280" s="149">
        <v>27.51</v>
      </c>
      <c r="W280" s="184">
        <v>0.21</v>
      </c>
    </row>
    <row r="281" customHeight="1" spans="1:23">
      <c r="A281" s="148" t="s">
        <v>1917</v>
      </c>
      <c r="B281" s="148" t="s">
        <v>1161</v>
      </c>
      <c r="C281" s="148" t="s">
        <v>1161</v>
      </c>
      <c r="D281" s="148" t="s">
        <v>1706</v>
      </c>
      <c r="E281" s="150" t="s">
        <v>1707</v>
      </c>
      <c r="F281" s="149">
        <v>90.13</v>
      </c>
      <c r="G281" s="149">
        <v>1.77</v>
      </c>
      <c r="H281" s="149">
        <v>0.84</v>
      </c>
      <c r="I281" s="149">
        <v>3.67</v>
      </c>
      <c r="J281" s="149">
        <v>0</v>
      </c>
      <c r="K281" s="149">
        <v>3.77</v>
      </c>
      <c r="L281" s="149">
        <v>0.99</v>
      </c>
      <c r="M281" s="149">
        <v>29.16</v>
      </c>
      <c r="N281" s="149">
        <v>0</v>
      </c>
      <c r="O281" s="149">
        <v>0.42</v>
      </c>
      <c r="P281" s="149">
        <v>0</v>
      </c>
      <c r="Q281" s="149">
        <v>0</v>
      </c>
      <c r="R281" s="149">
        <v>7.28</v>
      </c>
      <c r="S281" s="149">
        <v>14.09</v>
      </c>
      <c r="T281" s="183">
        <v>0.42</v>
      </c>
      <c r="U281" s="149">
        <v>0</v>
      </c>
      <c r="V281" s="149">
        <v>27.51</v>
      </c>
      <c r="W281" s="184">
        <v>0.21</v>
      </c>
    </row>
    <row r="282" customHeight="1" spans="1:23">
      <c r="A282" s="148"/>
      <c r="B282" s="148"/>
      <c r="C282" s="148"/>
      <c r="D282" s="148" t="s">
        <v>1943</v>
      </c>
      <c r="E282" s="150" t="s">
        <v>1944</v>
      </c>
      <c r="F282" s="149">
        <v>81.43</v>
      </c>
      <c r="G282" s="149">
        <v>1.5</v>
      </c>
      <c r="H282" s="149">
        <v>0.71</v>
      </c>
      <c r="I282" s="149">
        <v>3.12</v>
      </c>
      <c r="J282" s="149">
        <v>0</v>
      </c>
      <c r="K282" s="149">
        <v>3.21</v>
      </c>
      <c r="L282" s="149">
        <v>0.84</v>
      </c>
      <c r="M282" s="149">
        <v>24.76</v>
      </c>
      <c r="N282" s="149">
        <v>0</v>
      </c>
      <c r="O282" s="149">
        <v>0.36</v>
      </c>
      <c r="P282" s="149">
        <v>0</v>
      </c>
      <c r="Q282" s="149">
        <v>0</v>
      </c>
      <c r="R282" s="149">
        <v>5.75</v>
      </c>
      <c r="S282" s="149">
        <v>13.25</v>
      </c>
      <c r="T282" s="183">
        <v>0.39</v>
      </c>
      <c r="U282" s="149">
        <v>4</v>
      </c>
      <c r="V282" s="149">
        <v>23.36</v>
      </c>
      <c r="W282" s="184">
        <v>0.18</v>
      </c>
    </row>
    <row r="283" customHeight="1" spans="1:23">
      <c r="A283" s="148"/>
      <c r="B283" s="148"/>
      <c r="C283" s="148"/>
      <c r="D283" s="148" t="s">
        <v>1155</v>
      </c>
      <c r="E283" s="150" t="s">
        <v>1945</v>
      </c>
      <c r="F283" s="149">
        <v>60.96</v>
      </c>
      <c r="G283" s="149">
        <v>1.14</v>
      </c>
      <c r="H283" s="149">
        <v>0.54</v>
      </c>
      <c r="I283" s="149">
        <v>2.37</v>
      </c>
      <c r="J283" s="149">
        <v>0</v>
      </c>
      <c r="K283" s="149">
        <v>2.44</v>
      </c>
      <c r="L283" s="149">
        <v>0.64</v>
      </c>
      <c r="M283" s="149">
        <v>18.83</v>
      </c>
      <c r="N283" s="149">
        <v>0</v>
      </c>
      <c r="O283" s="149">
        <v>0.27</v>
      </c>
      <c r="P283" s="149">
        <v>0</v>
      </c>
      <c r="Q283" s="149">
        <v>0</v>
      </c>
      <c r="R283" s="149">
        <v>4.37</v>
      </c>
      <c r="S283" s="149">
        <v>10.15</v>
      </c>
      <c r="T283" s="183">
        <v>0.3</v>
      </c>
      <c r="U283" s="149">
        <v>2</v>
      </c>
      <c r="V283" s="149">
        <v>17.77</v>
      </c>
      <c r="W283" s="184">
        <v>0.14</v>
      </c>
    </row>
    <row r="284" customHeight="1" spans="1:23">
      <c r="A284" s="148"/>
      <c r="B284" s="148"/>
      <c r="C284" s="148"/>
      <c r="D284" s="148" t="s">
        <v>1157</v>
      </c>
      <c r="E284" s="150" t="s">
        <v>1422</v>
      </c>
      <c r="F284" s="149">
        <v>60.96</v>
      </c>
      <c r="G284" s="149">
        <v>1.14</v>
      </c>
      <c r="H284" s="149">
        <v>0.54</v>
      </c>
      <c r="I284" s="149">
        <v>2.37</v>
      </c>
      <c r="J284" s="149">
        <v>0</v>
      </c>
      <c r="K284" s="149">
        <v>2.44</v>
      </c>
      <c r="L284" s="149">
        <v>0.64</v>
      </c>
      <c r="M284" s="149">
        <v>18.83</v>
      </c>
      <c r="N284" s="149">
        <v>0</v>
      </c>
      <c r="O284" s="149">
        <v>0.27</v>
      </c>
      <c r="P284" s="149">
        <v>0</v>
      </c>
      <c r="Q284" s="149">
        <v>0</v>
      </c>
      <c r="R284" s="149">
        <v>4.37</v>
      </c>
      <c r="S284" s="149">
        <v>10.15</v>
      </c>
      <c r="T284" s="183">
        <v>0.3</v>
      </c>
      <c r="U284" s="149">
        <v>2</v>
      </c>
      <c r="V284" s="149">
        <v>17.77</v>
      </c>
      <c r="W284" s="184">
        <v>0.14</v>
      </c>
    </row>
    <row r="285" customHeight="1" spans="1:23">
      <c r="A285" s="148"/>
      <c r="B285" s="148"/>
      <c r="C285" s="148"/>
      <c r="D285" s="148" t="s">
        <v>1750</v>
      </c>
      <c r="E285" s="150" t="s">
        <v>1751</v>
      </c>
      <c r="F285" s="149">
        <v>60.96</v>
      </c>
      <c r="G285" s="149">
        <v>1.14</v>
      </c>
      <c r="H285" s="149">
        <v>0.54</v>
      </c>
      <c r="I285" s="149">
        <v>2.37</v>
      </c>
      <c r="J285" s="149">
        <v>0</v>
      </c>
      <c r="K285" s="149">
        <v>2.44</v>
      </c>
      <c r="L285" s="149">
        <v>0.64</v>
      </c>
      <c r="M285" s="149">
        <v>18.83</v>
      </c>
      <c r="N285" s="149">
        <v>0</v>
      </c>
      <c r="O285" s="149">
        <v>0.27</v>
      </c>
      <c r="P285" s="149">
        <v>0</v>
      </c>
      <c r="Q285" s="149">
        <v>0</v>
      </c>
      <c r="R285" s="149">
        <v>4.37</v>
      </c>
      <c r="S285" s="149">
        <v>10.15</v>
      </c>
      <c r="T285" s="183">
        <v>0.3</v>
      </c>
      <c r="U285" s="149">
        <v>2</v>
      </c>
      <c r="V285" s="149">
        <v>17.77</v>
      </c>
      <c r="W285" s="184">
        <v>0.14</v>
      </c>
    </row>
    <row r="286" customHeight="1" spans="1:23">
      <c r="A286" s="148" t="s">
        <v>1943</v>
      </c>
      <c r="B286" s="148" t="s">
        <v>1161</v>
      </c>
      <c r="C286" s="148" t="s">
        <v>1161</v>
      </c>
      <c r="D286" s="148" t="s">
        <v>1752</v>
      </c>
      <c r="E286" s="150" t="s">
        <v>1753</v>
      </c>
      <c r="F286" s="149">
        <v>60.96</v>
      </c>
      <c r="G286" s="149">
        <v>1.14</v>
      </c>
      <c r="H286" s="149">
        <v>0.54</v>
      </c>
      <c r="I286" s="149">
        <v>2.37</v>
      </c>
      <c r="J286" s="149">
        <v>0</v>
      </c>
      <c r="K286" s="149">
        <v>2.44</v>
      </c>
      <c r="L286" s="149">
        <v>0.64</v>
      </c>
      <c r="M286" s="149">
        <v>18.83</v>
      </c>
      <c r="N286" s="149">
        <v>0</v>
      </c>
      <c r="O286" s="149">
        <v>0.27</v>
      </c>
      <c r="P286" s="149">
        <v>0</v>
      </c>
      <c r="Q286" s="149">
        <v>0</v>
      </c>
      <c r="R286" s="149">
        <v>4.37</v>
      </c>
      <c r="S286" s="149">
        <v>10.15</v>
      </c>
      <c r="T286" s="183">
        <v>0.3</v>
      </c>
      <c r="U286" s="149">
        <v>2</v>
      </c>
      <c r="V286" s="149">
        <v>17.77</v>
      </c>
      <c r="W286" s="184">
        <v>0.14</v>
      </c>
    </row>
    <row r="287" customHeight="1" spans="1:23">
      <c r="A287" s="148"/>
      <c r="B287" s="148"/>
      <c r="C287" s="148"/>
      <c r="D287" s="148" t="s">
        <v>1248</v>
      </c>
      <c r="E287" s="150" t="s">
        <v>1953</v>
      </c>
      <c r="F287" s="149">
        <v>20.47</v>
      </c>
      <c r="G287" s="149">
        <v>0.36</v>
      </c>
      <c r="H287" s="149">
        <v>0.17</v>
      </c>
      <c r="I287" s="149">
        <v>0.75</v>
      </c>
      <c r="J287" s="149">
        <v>0</v>
      </c>
      <c r="K287" s="149">
        <v>0.77</v>
      </c>
      <c r="L287" s="149">
        <v>0.2</v>
      </c>
      <c r="M287" s="149">
        <v>5.93</v>
      </c>
      <c r="N287" s="149">
        <v>0</v>
      </c>
      <c r="O287" s="149">
        <v>0.09</v>
      </c>
      <c r="P287" s="149">
        <v>0</v>
      </c>
      <c r="Q287" s="149">
        <v>0</v>
      </c>
      <c r="R287" s="149">
        <v>1.38</v>
      </c>
      <c r="S287" s="149">
        <v>3.1</v>
      </c>
      <c r="T287" s="183">
        <v>0.09</v>
      </c>
      <c r="U287" s="149">
        <v>2</v>
      </c>
      <c r="V287" s="149">
        <v>5.59</v>
      </c>
      <c r="W287" s="184">
        <v>0.04</v>
      </c>
    </row>
    <row r="288" customHeight="1" spans="1:23">
      <c r="A288" s="148"/>
      <c r="B288" s="148"/>
      <c r="C288" s="148"/>
      <c r="D288" s="148" t="s">
        <v>1157</v>
      </c>
      <c r="E288" s="150" t="s">
        <v>1422</v>
      </c>
      <c r="F288" s="149">
        <v>20.47</v>
      </c>
      <c r="G288" s="149">
        <v>0.36</v>
      </c>
      <c r="H288" s="149">
        <v>0.17</v>
      </c>
      <c r="I288" s="149">
        <v>0.75</v>
      </c>
      <c r="J288" s="149">
        <v>0</v>
      </c>
      <c r="K288" s="149">
        <v>0.77</v>
      </c>
      <c r="L288" s="149">
        <v>0.2</v>
      </c>
      <c r="M288" s="149">
        <v>5.93</v>
      </c>
      <c r="N288" s="149">
        <v>0</v>
      </c>
      <c r="O288" s="149">
        <v>0.09</v>
      </c>
      <c r="P288" s="149">
        <v>0</v>
      </c>
      <c r="Q288" s="149">
        <v>0</v>
      </c>
      <c r="R288" s="149">
        <v>1.38</v>
      </c>
      <c r="S288" s="149">
        <v>3.1</v>
      </c>
      <c r="T288" s="183">
        <v>0.09</v>
      </c>
      <c r="U288" s="149">
        <v>2</v>
      </c>
      <c r="V288" s="149">
        <v>5.59</v>
      </c>
      <c r="W288" s="184">
        <v>0.04</v>
      </c>
    </row>
    <row r="289" customHeight="1" spans="1:23">
      <c r="A289" s="148"/>
      <c r="B289" s="148"/>
      <c r="C289" s="148"/>
      <c r="D289" s="148" t="s">
        <v>1626</v>
      </c>
      <c r="E289" s="150" t="s">
        <v>1627</v>
      </c>
      <c r="F289" s="149">
        <v>20.47</v>
      </c>
      <c r="G289" s="149">
        <v>0.36</v>
      </c>
      <c r="H289" s="149">
        <v>0.17</v>
      </c>
      <c r="I289" s="149">
        <v>0.75</v>
      </c>
      <c r="J289" s="149">
        <v>0</v>
      </c>
      <c r="K289" s="149">
        <v>0.77</v>
      </c>
      <c r="L289" s="149">
        <v>0.2</v>
      </c>
      <c r="M289" s="149">
        <v>5.93</v>
      </c>
      <c r="N289" s="149">
        <v>0</v>
      </c>
      <c r="O289" s="149">
        <v>0.09</v>
      </c>
      <c r="P289" s="149">
        <v>0</v>
      </c>
      <c r="Q289" s="149">
        <v>0</v>
      </c>
      <c r="R289" s="149">
        <v>1.38</v>
      </c>
      <c r="S289" s="149">
        <v>3.1</v>
      </c>
      <c r="T289" s="183">
        <v>0.09</v>
      </c>
      <c r="U289" s="149">
        <v>2</v>
      </c>
      <c r="V289" s="149">
        <v>5.59</v>
      </c>
      <c r="W289" s="184">
        <v>0.04</v>
      </c>
    </row>
    <row r="290" customHeight="1" spans="1:23">
      <c r="A290" s="148" t="s">
        <v>1943</v>
      </c>
      <c r="B290" s="148" t="s">
        <v>1176</v>
      </c>
      <c r="C290" s="148" t="s">
        <v>1161</v>
      </c>
      <c r="D290" s="148" t="s">
        <v>1628</v>
      </c>
      <c r="E290" s="150" t="s">
        <v>1629</v>
      </c>
      <c r="F290" s="149">
        <v>20.47</v>
      </c>
      <c r="G290" s="149">
        <v>0.36</v>
      </c>
      <c r="H290" s="149">
        <v>0.17</v>
      </c>
      <c r="I290" s="149">
        <v>0.75</v>
      </c>
      <c r="J290" s="149">
        <v>0</v>
      </c>
      <c r="K290" s="149">
        <v>0.77</v>
      </c>
      <c r="L290" s="149">
        <v>0.2</v>
      </c>
      <c r="M290" s="149">
        <v>5.93</v>
      </c>
      <c r="N290" s="149">
        <v>0</v>
      </c>
      <c r="O290" s="149">
        <v>0.09</v>
      </c>
      <c r="P290" s="149">
        <v>0</v>
      </c>
      <c r="Q290" s="149">
        <v>0</v>
      </c>
      <c r="R290" s="149">
        <v>1.38</v>
      </c>
      <c r="S290" s="149">
        <v>3.1</v>
      </c>
      <c r="T290" s="183">
        <v>0.09</v>
      </c>
      <c r="U290" s="149">
        <v>2</v>
      </c>
      <c r="V290" s="149">
        <v>5.59</v>
      </c>
      <c r="W290" s="184">
        <v>0.04</v>
      </c>
    </row>
  </sheetData>
  <sheetProtection password="CE28" sheet="1" formatCells="0" formatColumns="0" formatRows="0" objects="1" scenarios="1"/>
  <mergeCells count="21"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printOptions horizontalCentered="1"/>
  <pageMargins left="0.590551181102362" right="0.393700787401575" top="0.590551181102362" bottom="0.393700787401575" header="0.511811004848931" footer="0.511811004848931"/>
  <pageSetup paperSize="9" scale="57" fitToHeight="999" orientation="landscape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286"/>
  <sheetViews>
    <sheetView showGridLines="0" tabSelected="1" workbookViewId="0">
      <selection activeCell="K17" sqref="K17"/>
    </sheetView>
  </sheetViews>
  <sheetFormatPr defaultColWidth="9.16666666666667" defaultRowHeight="18" customHeight="1"/>
  <cols>
    <col min="1" max="1" width="5" style="136" customWidth="1"/>
    <col min="2" max="2" width="5.33333333333333" style="136" customWidth="1"/>
    <col min="3" max="3" width="5.16666666666667" style="136" customWidth="1"/>
    <col min="4" max="4" width="10" style="136" customWidth="1"/>
    <col min="5" max="5" width="40.1666666666667" style="136" customWidth="1"/>
    <col min="6" max="13" width="11.3333333333333" style="136" customWidth="1"/>
    <col min="14" max="14" width="12.8333333333333" style="136" customWidth="1"/>
    <col min="15" max="249" width="9.16666666666667" style="136" customWidth="1"/>
  </cols>
  <sheetData>
    <row r="1" customHeight="1" spans="14:14">
      <c r="N1" s="139"/>
    </row>
    <row r="2" customHeight="1" spans="1:14">
      <c r="A2" s="137" t="s">
        <v>2002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customHeight="1" spans="1:14">
      <c r="A3" s="138"/>
      <c r="B3" s="138"/>
      <c r="C3" s="138"/>
      <c r="D3" s="138"/>
      <c r="E3" s="138"/>
      <c r="F3" s="139"/>
      <c r="G3" s="139"/>
      <c r="H3" s="140"/>
      <c r="J3" s="140"/>
      <c r="K3" s="140"/>
      <c r="N3" s="151" t="s">
        <v>2</v>
      </c>
    </row>
    <row r="4" customHeight="1" spans="1:249">
      <c r="A4" s="141" t="s">
        <v>1133</v>
      </c>
      <c r="B4" s="141"/>
      <c r="C4" s="141"/>
      <c r="D4" s="142" t="s">
        <v>1134</v>
      </c>
      <c r="E4" s="143" t="s">
        <v>1135</v>
      </c>
      <c r="F4" s="143" t="s">
        <v>2003</v>
      </c>
      <c r="G4" s="144" t="s">
        <v>2004</v>
      </c>
      <c r="H4" s="143" t="s">
        <v>2005</v>
      </c>
      <c r="I4" s="143" t="s">
        <v>2006</v>
      </c>
      <c r="J4" s="143" t="s">
        <v>2007</v>
      </c>
      <c r="K4" s="143" t="s">
        <v>2008</v>
      </c>
      <c r="L4" s="143" t="s">
        <v>2009</v>
      </c>
      <c r="M4" s="144" t="s">
        <v>2010</v>
      </c>
      <c r="N4" s="143" t="s">
        <v>2011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</row>
    <row r="5" customHeight="1" spans="1:249">
      <c r="A5" s="145" t="s">
        <v>1149</v>
      </c>
      <c r="B5" s="145" t="s">
        <v>1150</v>
      </c>
      <c r="C5" s="145" t="s">
        <v>1151</v>
      </c>
      <c r="D5" s="144"/>
      <c r="E5" s="144"/>
      <c r="F5" s="144"/>
      <c r="G5" s="146"/>
      <c r="H5" s="144"/>
      <c r="I5" s="144"/>
      <c r="J5" s="144"/>
      <c r="K5" s="144"/>
      <c r="L5" s="144"/>
      <c r="M5" s="146"/>
      <c r="N5" s="14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</row>
    <row r="6" customHeight="1" spans="1:249">
      <c r="A6" s="147" t="s">
        <v>1152</v>
      </c>
      <c r="B6" s="147" t="s">
        <v>1152</v>
      </c>
      <c r="C6" s="147" t="s">
        <v>1152</v>
      </c>
      <c r="D6" s="147" t="s">
        <v>1152</v>
      </c>
      <c r="E6" s="147" t="s">
        <v>1152</v>
      </c>
      <c r="F6" s="147">
        <v>1</v>
      </c>
      <c r="G6" s="147">
        <v>2</v>
      </c>
      <c r="H6" s="147">
        <v>3</v>
      </c>
      <c r="I6" s="147">
        <v>4</v>
      </c>
      <c r="J6" s="147">
        <v>5</v>
      </c>
      <c r="K6" s="147">
        <v>6</v>
      </c>
      <c r="L6" s="147">
        <v>7</v>
      </c>
      <c r="M6" s="147">
        <v>8</v>
      </c>
      <c r="N6" s="147">
        <v>9</v>
      </c>
      <c r="O6" s="152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</row>
    <row r="7" customHeight="1" spans="1:249">
      <c r="A7" s="148"/>
      <c r="B7" s="148"/>
      <c r="C7" s="148"/>
      <c r="D7" s="148"/>
      <c r="E7" s="141" t="s">
        <v>38</v>
      </c>
      <c r="F7" s="149">
        <v>1653.49</v>
      </c>
      <c r="G7" s="149">
        <v>0</v>
      </c>
      <c r="H7" s="149">
        <v>0</v>
      </c>
      <c r="I7" s="149">
        <v>24.95</v>
      </c>
      <c r="J7" s="149">
        <v>0</v>
      </c>
      <c r="K7" s="149">
        <v>0</v>
      </c>
      <c r="L7" s="149">
        <v>1628.54</v>
      </c>
      <c r="M7" s="149">
        <v>0</v>
      </c>
      <c r="N7" s="149">
        <v>0</v>
      </c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  <c r="EL7" s="152"/>
      <c r="EM7" s="152"/>
      <c r="EN7" s="152"/>
      <c r="EO7" s="152"/>
      <c r="EP7" s="152"/>
      <c r="EQ7" s="152"/>
      <c r="ER7" s="152"/>
      <c r="ES7" s="152"/>
      <c r="ET7" s="152"/>
      <c r="EU7" s="152"/>
      <c r="EV7" s="152"/>
      <c r="EW7" s="152"/>
      <c r="EX7" s="152"/>
      <c r="EY7" s="152"/>
      <c r="EZ7" s="152"/>
      <c r="FA7" s="152"/>
      <c r="FB7" s="152"/>
      <c r="FC7" s="152"/>
      <c r="FD7" s="152"/>
      <c r="FE7" s="152"/>
      <c r="FF7" s="152"/>
      <c r="FG7" s="152"/>
      <c r="FH7" s="152"/>
      <c r="FI7" s="152"/>
      <c r="FJ7" s="152"/>
      <c r="FK7" s="152"/>
      <c r="FL7" s="152"/>
      <c r="FM7" s="152"/>
      <c r="FN7" s="152"/>
      <c r="FO7" s="152"/>
      <c r="FP7" s="152"/>
      <c r="FQ7" s="152"/>
      <c r="FR7" s="152"/>
      <c r="FS7" s="152"/>
      <c r="FT7" s="152"/>
      <c r="FU7" s="152"/>
      <c r="FV7" s="152"/>
      <c r="FW7" s="152"/>
      <c r="FX7" s="152"/>
      <c r="FY7" s="152"/>
      <c r="FZ7" s="152"/>
      <c r="GA7" s="152"/>
      <c r="GB7" s="152"/>
      <c r="GC7" s="152"/>
      <c r="GD7" s="152"/>
      <c r="GE7" s="152"/>
      <c r="GF7" s="152"/>
      <c r="GG7" s="152"/>
      <c r="GH7" s="152"/>
      <c r="GI7" s="152"/>
      <c r="GJ7" s="152"/>
      <c r="GK7" s="152"/>
      <c r="GL7" s="152"/>
      <c r="GM7" s="152"/>
      <c r="GN7" s="152"/>
      <c r="GO7" s="152"/>
      <c r="GP7" s="152"/>
      <c r="GQ7" s="152"/>
      <c r="GR7" s="152"/>
      <c r="GS7" s="152"/>
      <c r="GT7" s="152"/>
      <c r="GU7" s="152"/>
      <c r="GV7" s="152"/>
      <c r="GW7" s="152"/>
      <c r="GX7" s="152"/>
      <c r="GY7" s="152"/>
      <c r="GZ7" s="152"/>
      <c r="HA7" s="152"/>
      <c r="HB7" s="152"/>
      <c r="HC7" s="152"/>
      <c r="HD7" s="152"/>
      <c r="HE7" s="152"/>
      <c r="HF7" s="152"/>
      <c r="HG7" s="152"/>
      <c r="HH7" s="152"/>
      <c r="HI7" s="152"/>
      <c r="HJ7" s="152"/>
      <c r="HK7" s="152"/>
      <c r="HL7" s="152"/>
      <c r="HM7" s="152"/>
      <c r="HN7" s="152"/>
      <c r="HO7" s="152"/>
      <c r="HP7" s="152"/>
      <c r="HQ7" s="152"/>
      <c r="HR7" s="152"/>
      <c r="HS7" s="152"/>
      <c r="HT7" s="152"/>
      <c r="HU7" s="152"/>
      <c r="HV7" s="152"/>
      <c r="HW7" s="152"/>
      <c r="HX7" s="152"/>
      <c r="HY7" s="152"/>
      <c r="HZ7" s="152"/>
      <c r="IA7" s="152"/>
      <c r="IB7" s="152"/>
      <c r="IC7" s="152"/>
      <c r="ID7" s="152"/>
      <c r="IE7" s="152"/>
      <c r="IF7" s="152"/>
      <c r="IG7" s="152"/>
      <c r="IH7" s="152"/>
      <c r="II7" s="152"/>
      <c r="IJ7" s="152"/>
      <c r="IK7" s="152"/>
      <c r="IL7" s="152"/>
      <c r="IM7" s="152"/>
      <c r="IN7" s="152"/>
      <c r="IO7" s="152"/>
    </row>
    <row r="8" customHeight="1" spans="1:249">
      <c r="A8" s="148"/>
      <c r="B8" s="148"/>
      <c r="C8" s="148"/>
      <c r="D8" s="148" t="s">
        <v>1153</v>
      </c>
      <c r="E8" s="150" t="s">
        <v>1154</v>
      </c>
      <c r="F8" s="149">
        <v>646.78</v>
      </c>
      <c r="G8" s="149">
        <v>0</v>
      </c>
      <c r="H8" s="149">
        <v>0</v>
      </c>
      <c r="I8" s="149">
        <v>8.87</v>
      </c>
      <c r="J8" s="149">
        <v>0</v>
      </c>
      <c r="K8" s="149">
        <v>0</v>
      </c>
      <c r="L8" s="149">
        <v>637.91</v>
      </c>
      <c r="M8" s="149">
        <v>0</v>
      </c>
      <c r="N8" s="149">
        <v>0</v>
      </c>
      <c r="O8" s="152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</row>
    <row r="9" customHeight="1" spans="1:249">
      <c r="A9" s="148"/>
      <c r="B9" s="148"/>
      <c r="C9" s="148"/>
      <c r="D9" s="148" t="s">
        <v>1155</v>
      </c>
      <c r="E9" s="150" t="s">
        <v>1156</v>
      </c>
      <c r="F9" s="149">
        <v>45.2</v>
      </c>
      <c r="G9" s="149">
        <v>0</v>
      </c>
      <c r="H9" s="149">
        <v>0</v>
      </c>
      <c r="I9" s="149">
        <v>0.9</v>
      </c>
      <c r="J9" s="149">
        <v>0</v>
      </c>
      <c r="K9" s="149">
        <v>0</v>
      </c>
      <c r="L9" s="149">
        <v>44.3</v>
      </c>
      <c r="M9" s="149">
        <v>0</v>
      </c>
      <c r="N9" s="149">
        <v>0</v>
      </c>
      <c r="O9" s="152"/>
      <c r="P9" s="152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</row>
    <row r="10" customHeight="1" spans="1:249">
      <c r="A10" s="148"/>
      <c r="B10" s="148"/>
      <c r="C10" s="148"/>
      <c r="D10" s="148" t="s">
        <v>1157</v>
      </c>
      <c r="E10" s="150" t="s">
        <v>1158</v>
      </c>
      <c r="F10" s="149">
        <v>45.2</v>
      </c>
      <c r="G10" s="149">
        <v>0</v>
      </c>
      <c r="H10" s="149">
        <v>0</v>
      </c>
      <c r="I10" s="149">
        <v>0.9</v>
      </c>
      <c r="J10" s="149">
        <v>0</v>
      </c>
      <c r="K10" s="149">
        <v>0</v>
      </c>
      <c r="L10" s="149">
        <v>44.3</v>
      </c>
      <c r="M10" s="149">
        <v>0</v>
      </c>
      <c r="N10" s="149">
        <v>0</v>
      </c>
      <c r="O10" s="152"/>
      <c r="P10" s="152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</row>
    <row r="11" customHeight="1" spans="1:249">
      <c r="A11" s="148"/>
      <c r="B11" s="148"/>
      <c r="C11" s="148"/>
      <c r="D11" s="148" t="s">
        <v>1159</v>
      </c>
      <c r="E11" s="150" t="s">
        <v>1160</v>
      </c>
      <c r="F11" s="149">
        <v>45.2</v>
      </c>
      <c r="G11" s="149">
        <v>0</v>
      </c>
      <c r="H11" s="149">
        <v>0</v>
      </c>
      <c r="I11" s="149">
        <v>0.9</v>
      </c>
      <c r="J11" s="149">
        <v>0</v>
      </c>
      <c r="K11" s="149">
        <v>0</v>
      </c>
      <c r="L11" s="149">
        <v>44.3</v>
      </c>
      <c r="M11" s="149">
        <v>0</v>
      </c>
      <c r="N11" s="149">
        <v>0</v>
      </c>
      <c r="O11" s="152"/>
      <c r="P11" s="152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</row>
    <row r="12" customHeight="1" spans="1:249">
      <c r="A12" s="148" t="s">
        <v>1153</v>
      </c>
      <c r="B12" s="148" t="s">
        <v>1161</v>
      </c>
      <c r="C12" s="148" t="s">
        <v>1161</v>
      </c>
      <c r="D12" s="148" t="s">
        <v>1162</v>
      </c>
      <c r="E12" s="150" t="s">
        <v>1163</v>
      </c>
      <c r="F12" s="149">
        <v>45.2</v>
      </c>
      <c r="G12" s="149">
        <v>0</v>
      </c>
      <c r="H12" s="149">
        <v>0</v>
      </c>
      <c r="I12" s="149">
        <v>0.9</v>
      </c>
      <c r="J12" s="149">
        <v>0</v>
      </c>
      <c r="K12" s="149">
        <v>0</v>
      </c>
      <c r="L12" s="149">
        <v>44.3</v>
      </c>
      <c r="M12" s="149">
        <v>0</v>
      </c>
      <c r="N12" s="149">
        <v>0</v>
      </c>
      <c r="O12" s="152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</row>
    <row r="13" customHeight="1" spans="1:249">
      <c r="A13" s="148"/>
      <c r="B13" s="148"/>
      <c r="C13" s="148"/>
      <c r="D13" s="148" t="s">
        <v>1186</v>
      </c>
      <c r="E13" s="150" t="s">
        <v>1187</v>
      </c>
      <c r="F13" s="149">
        <v>46.05</v>
      </c>
      <c r="G13" s="149">
        <v>0</v>
      </c>
      <c r="H13" s="149">
        <v>0</v>
      </c>
      <c r="I13" s="149">
        <v>1.06</v>
      </c>
      <c r="J13" s="149">
        <v>0</v>
      </c>
      <c r="K13" s="149">
        <v>0</v>
      </c>
      <c r="L13" s="149">
        <v>44.99</v>
      </c>
      <c r="M13" s="149">
        <v>0</v>
      </c>
      <c r="N13" s="149">
        <v>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</row>
    <row r="14" customHeight="1" spans="1:249">
      <c r="A14" s="148"/>
      <c r="B14" s="148"/>
      <c r="C14" s="148"/>
      <c r="D14" s="148" t="s">
        <v>1157</v>
      </c>
      <c r="E14" s="150" t="s">
        <v>1188</v>
      </c>
      <c r="F14" s="149">
        <v>46.05</v>
      </c>
      <c r="G14" s="149">
        <v>0</v>
      </c>
      <c r="H14" s="149">
        <v>0</v>
      </c>
      <c r="I14" s="149">
        <v>1.06</v>
      </c>
      <c r="J14" s="149">
        <v>0</v>
      </c>
      <c r="K14" s="149">
        <v>0</v>
      </c>
      <c r="L14" s="149">
        <v>44.99</v>
      </c>
      <c r="M14" s="149">
        <v>0</v>
      </c>
      <c r="N14" s="149">
        <v>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</row>
    <row r="15" customHeight="1" spans="1:249">
      <c r="A15" s="148"/>
      <c r="B15" s="148"/>
      <c r="C15" s="148"/>
      <c r="D15" s="148" t="s">
        <v>1189</v>
      </c>
      <c r="E15" s="150" t="s">
        <v>1190</v>
      </c>
      <c r="F15" s="149">
        <v>46.05</v>
      </c>
      <c r="G15" s="149">
        <v>0</v>
      </c>
      <c r="H15" s="149">
        <v>0</v>
      </c>
      <c r="I15" s="149">
        <v>1.06</v>
      </c>
      <c r="J15" s="149">
        <v>0</v>
      </c>
      <c r="K15" s="149">
        <v>0</v>
      </c>
      <c r="L15" s="149">
        <v>44.99</v>
      </c>
      <c r="M15" s="149">
        <v>0</v>
      </c>
      <c r="N15" s="149"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</row>
    <row r="16" customHeight="1" spans="1:249">
      <c r="A16" s="148" t="s">
        <v>1153</v>
      </c>
      <c r="B16" s="148" t="s">
        <v>1170</v>
      </c>
      <c r="C16" s="148" t="s">
        <v>1161</v>
      </c>
      <c r="D16" s="148" t="s">
        <v>1191</v>
      </c>
      <c r="E16" s="150" t="s">
        <v>1192</v>
      </c>
      <c r="F16" s="149">
        <v>46.05</v>
      </c>
      <c r="G16" s="149">
        <v>0</v>
      </c>
      <c r="H16" s="149">
        <v>0</v>
      </c>
      <c r="I16" s="149">
        <v>1.06</v>
      </c>
      <c r="J16" s="149">
        <v>0</v>
      </c>
      <c r="K16" s="149">
        <v>0</v>
      </c>
      <c r="L16" s="149">
        <v>44.99</v>
      </c>
      <c r="M16" s="149">
        <v>0</v>
      </c>
      <c r="N16" s="149">
        <v>0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</row>
    <row r="17" customHeight="1" spans="1:14">
      <c r="A17" s="148"/>
      <c r="B17" s="148"/>
      <c r="C17" s="148"/>
      <c r="D17" s="148" t="s">
        <v>1201</v>
      </c>
      <c r="E17" s="150" t="s">
        <v>1202</v>
      </c>
      <c r="F17" s="149">
        <v>115.87</v>
      </c>
      <c r="G17" s="149">
        <v>0</v>
      </c>
      <c r="H17" s="149">
        <v>0</v>
      </c>
      <c r="I17" s="149">
        <v>1.8</v>
      </c>
      <c r="J17" s="149">
        <v>0</v>
      </c>
      <c r="K17" s="149">
        <v>0</v>
      </c>
      <c r="L17" s="149">
        <v>114.07</v>
      </c>
      <c r="M17" s="149">
        <v>0</v>
      </c>
      <c r="N17" s="149">
        <v>0</v>
      </c>
    </row>
    <row r="18" customHeight="1" spans="1:14">
      <c r="A18" s="148"/>
      <c r="B18" s="148"/>
      <c r="C18" s="148"/>
      <c r="D18" s="148" t="s">
        <v>1157</v>
      </c>
      <c r="E18" s="150" t="s">
        <v>1203</v>
      </c>
      <c r="F18" s="149">
        <v>70.2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70.2</v>
      </c>
      <c r="M18" s="149">
        <v>0</v>
      </c>
      <c r="N18" s="149">
        <v>0</v>
      </c>
    </row>
    <row r="19" customHeight="1" spans="1:14">
      <c r="A19" s="148"/>
      <c r="B19" s="148"/>
      <c r="C19" s="148"/>
      <c r="D19" s="148" t="s">
        <v>1204</v>
      </c>
      <c r="E19" s="150" t="s">
        <v>1205</v>
      </c>
      <c r="F19" s="149">
        <v>70.2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70.2</v>
      </c>
      <c r="M19" s="149">
        <v>0</v>
      </c>
      <c r="N19" s="149">
        <v>0</v>
      </c>
    </row>
    <row r="20" customHeight="1" spans="1:14">
      <c r="A20" s="148" t="s">
        <v>1153</v>
      </c>
      <c r="B20" s="148" t="s">
        <v>1196</v>
      </c>
      <c r="C20" s="148" t="s">
        <v>1161</v>
      </c>
      <c r="D20" s="148" t="s">
        <v>1206</v>
      </c>
      <c r="E20" s="150" t="s">
        <v>1207</v>
      </c>
      <c r="F20" s="149">
        <v>70.2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70.2</v>
      </c>
      <c r="M20" s="149">
        <v>0</v>
      </c>
      <c r="N20" s="149">
        <v>0</v>
      </c>
    </row>
    <row r="21" customHeight="1" spans="1:14">
      <c r="A21" s="148"/>
      <c r="B21" s="148"/>
      <c r="C21" s="148"/>
      <c r="D21" s="148" t="s">
        <v>1180</v>
      </c>
      <c r="E21" s="150" t="s">
        <v>1212</v>
      </c>
      <c r="F21" s="149">
        <v>11.1</v>
      </c>
      <c r="G21" s="149">
        <v>0</v>
      </c>
      <c r="H21" s="149">
        <v>0</v>
      </c>
      <c r="I21" s="149">
        <v>1.8</v>
      </c>
      <c r="J21" s="149">
        <v>0</v>
      </c>
      <c r="K21" s="149">
        <v>0</v>
      </c>
      <c r="L21" s="149">
        <v>9.3</v>
      </c>
      <c r="M21" s="149">
        <v>0</v>
      </c>
      <c r="N21" s="149">
        <v>0</v>
      </c>
    </row>
    <row r="22" customHeight="1" spans="1:14">
      <c r="A22" s="148"/>
      <c r="B22" s="148"/>
      <c r="C22" s="148"/>
      <c r="D22" s="148" t="s">
        <v>1213</v>
      </c>
      <c r="E22" s="150" t="s">
        <v>1214</v>
      </c>
      <c r="F22" s="149">
        <v>11.1</v>
      </c>
      <c r="G22" s="149">
        <v>0</v>
      </c>
      <c r="H22" s="149">
        <v>0</v>
      </c>
      <c r="I22" s="149">
        <v>1.8</v>
      </c>
      <c r="J22" s="149">
        <v>0</v>
      </c>
      <c r="K22" s="149">
        <v>0</v>
      </c>
      <c r="L22" s="149">
        <v>9.3</v>
      </c>
      <c r="M22" s="149">
        <v>0</v>
      </c>
      <c r="N22" s="149">
        <v>0</v>
      </c>
    </row>
    <row r="23" customHeight="1" spans="1:14">
      <c r="A23" s="148" t="s">
        <v>1153</v>
      </c>
      <c r="B23" s="148" t="s">
        <v>1196</v>
      </c>
      <c r="C23" s="148" t="s">
        <v>1182</v>
      </c>
      <c r="D23" s="148" t="s">
        <v>1215</v>
      </c>
      <c r="E23" s="150" t="s">
        <v>1216</v>
      </c>
      <c r="F23" s="149">
        <v>11.1</v>
      </c>
      <c r="G23" s="149">
        <v>0</v>
      </c>
      <c r="H23" s="149">
        <v>0</v>
      </c>
      <c r="I23" s="149">
        <v>1.8</v>
      </c>
      <c r="J23" s="149">
        <v>0</v>
      </c>
      <c r="K23" s="149">
        <v>0</v>
      </c>
      <c r="L23" s="149">
        <v>9.3</v>
      </c>
      <c r="M23" s="149">
        <v>0</v>
      </c>
      <c r="N23" s="149">
        <v>0</v>
      </c>
    </row>
    <row r="24" customHeight="1" spans="1:14">
      <c r="A24" s="148"/>
      <c r="B24" s="148"/>
      <c r="C24" s="148"/>
      <c r="D24" s="148" t="s">
        <v>1183</v>
      </c>
      <c r="E24" s="150" t="s">
        <v>1220</v>
      </c>
      <c r="F24" s="149">
        <v>34.57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34.57</v>
      </c>
      <c r="M24" s="149">
        <v>0</v>
      </c>
      <c r="N24" s="149">
        <v>0</v>
      </c>
    </row>
    <row r="25" customHeight="1" spans="1:14">
      <c r="A25" s="148"/>
      <c r="B25" s="148"/>
      <c r="C25" s="148"/>
      <c r="D25" s="148" t="s">
        <v>1204</v>
      </c>
      <c r="E25" s="150" t="s">
        <v>1205</v>
      </c>
      <c r="F25" s="149">
        <v>28.44</v>
      </c>
      <c r="G25" s="149">
        <v>0</v>
      </c>
      <c r="H25" s="149">
        <v>0</v>
      </c>
      <c r="I25" s="149">
        <v>0</v>
      </c>
      <c r="J25" s="149">
        <v>0</v>
      </c>
      <c r="K25" s="149">
        <v>0</v>
      </c>
      <c r="L25" s="149">
        <v>28.44</v>
      </c>
      <c r="M25" s="149">
        <v>0</v>
      </c>
      <c r="N25" s="149">
        <v>0</v>
      </c>
    </row>
    <row r="26" customHeight="1" spans="1:14">
      <c r="A26" s="148" t="s">
        <v>1153</v>
      </c>
      <c r="B26" s="148" t="s">
        <v>1196</v>
      </c>
      <c r="C26" s="148" t="s">
        <v>1185</v>
      </c>
      <c r="D26" s="148" t="s">
        <v>1221</v>
      </c>
      <c r="E26" s="150" t="s">
        <v>1222</v>
      </c>
      <c r="F26" s="149">
        <v>7.9</v>
      </c>
      <c r="G26" s="149">
        <v>0</v>
      </c>
      <c r="H26" s="149">
        <v>0</v>
      </c>
      <c r="I26" s="149">
        <v>0</v>
      </c>
      <c r="J26" s="149">
        <v>0</v>
      </c>
      <c r="K26" s="149">
        <v>0</v>
      </c>
      <c r="L26" s="149">
        <v>7.9</v>
      </c>
      <c r="M26" s="149">
        <v>0</v>
      </c>
      <c r="N26" s="149">
        <v>0</v>
      </c>
    </row>
    <row r="27" customHeight="1" spans="1:14">
      <c r="A27" s="148" t="s">
        <v>1153</v>
      </c>
      <c r="B27" s="148" t="s">
        <v>1196</v>
      </c>
      <c r="C27" s="148" t="s">
        <v>1185</v>
      </c>
      <c r="D27" s="148" t="s">
        <v>1223</v>
      </c>
      <c r="E27" s="150" t="s">
        <v>1224</v>
      </c>
      <c r="F27" s="149">
        <v>3.69</v>
      </c>
      <c r="G27" s="149">
        <v>0</v>
      </c>
      <c r="H27" s="149">
        <v>0</v>
      </c>
      <c r="I27" s="149">
        <v>0</v>
      </c>
      <c r="J27" s="149">
        <v>0</v>
      </c>
      <c r="K27" s="149">
        <v>0</v>
      </c>
      <c r="L27" s="149">
        <v>3.69</v>
      </c>
      <c r="M27" s="149">
        <v>0</v>
      </c>
      <c r="N27" s="149">
        <v>0</v>
      </c>
    </row>
    <row r="28" customHeight="1" spans="1:14">
      <c r="A28" s="148" t="s">
        <v>1153</v>
      </c>
      <c r="B28" s="148" t="s">
        <v>1196</v>
      </c>
      <c r="C28" s="148" t="s">
        <v>1185</v>
      </c>
      <c r="D28" s="148" t="s">
        <v>1225</v>
      </c>
      <c r="E28" s="150" t="s">
        <v>1226</v>
      </c>
      <c r="F28" s="149">
        <v>16.85</v>
      </c>
      <c r="G28" s="149">
        <v>0</v>
      </c>
      <c r="H28" s="149">
        <v>0</v>
      </c>
      <c r="I28" s="149">
        <v>0</v>
      </c>
      <c r="J28" s="149">
        <v>0</v>
      </c>
      <c r="K28" s="149">
        <v>0</v>
      </c>
      <c r="L28" s="149">
        <v>16.85</v>
      </c>
      <c r="M28" s="149">
        <v>0</v>
      </c>
      <c r="N28" s="149">
        <v>0</v>
      </c>
    </row>
    <row r="29" customHeight="1" spans="1:14">
      <c r="A29" s="148"/>
      <c r="B29" s="148"/>
      <c r="C29" s="148"/>
      <c r="D29" s="148" t="s">
        <v>1227</v>
      </c>
      <c r="E29" s="150" t="s">
        <v>1228</v>
      </c>
      <c r="F29" s="149">
        <v>6.13</v>
      </c>
      <c r="G29" s="149">
        <v>0</v>
      </c>
      <c r="H29" s="149">
        <v>0</v>
      </c>
      <c r="I29" s="149">
        <v>0</v>
      </c>
      <c r="J29" s="149">
        <v>0</v>
      </c>
      <c r="K29" s="149">
        <v>0</v>
      </c>
      <c r="L29" s="149">
        <v>6.13</v>
      </c>
      <c r="M29" s="149">
        <v>0</v>
      </c>
      <c r="N29" s="149">
        <v>0</v>
      </c>
    </row>
    <row r="30" customHeight="1" spans="1:14">
      <c r="A30" s="148" t="s">
        <v>1153</v>
      </c>
      <c r="B30" s="148" t="s">
        <v>1196</v>
      </c>
      <c r="C30" s="148" t="s">
        <v>1185</v>
      </c>
      <c r="D30" s="148" t="s">
        <v>1229</v>
      </c>
      <c r="E30" s="150" t="s">
        <v>1230</v>
      </c>
      <c r="F30" s="149">
        <v>6.13</v>
      </c>
      <c r="G30" s="149">
        <v>0</v>
      </c>
      <c r="H30" s="149">
        <v>0</v>
      </c>
      <c r="I30" s="149">
        <v>0</v>
      </c>
      <c r="J30" s="149">
        <v>0</v>
      </c>
      <c r="K30" s="149">
        <v>0</v>
      </c>
      <c r="L30" s="149">
        <v>6.13</v>
      </c>
      <c r="M30" s="149">
        <v>0</v>
      </c>
      <c r="N30" s="149">
        <v>0</v>
      </c>
    </row>
    <row r="31" customHeight="1" spans="1:14">
      <c r="A31" s="148"/>
      <c r="B31" s="148"/>
      <c r="C31" s="148"/>
      <c r="D31" s="148" t="s">
        <v>1239</v>
      </c>
      <c r="E31" s="150" t="s">
        <v>1240</v>
      </c>
      <c r="F31" s="149">
        <v>42.42</v>
      </c>
      <c r="G31" s="149">
        <v>0</v>
      </c>
      <c r="H31" s="149">
        <v>0</v>
      </c>
      <c r="I31" s="149">
        <v>0.9</v>
      </c>
      <c r="J31" s="149">
        <v>0</v>
      </c>
      <c r="K31" s="149">
        <v>0</v>
      </c>
      <c r="L31" s="149">
        <v>41.52</v>
      </c>
      <c r="M31" s="149">
        <v>0</v>
      </c>
      <c r="N31" s="149">
        <v>0</v>
      </c>
    </row>
    <row r="32" customHeight="1" spans="1:14">
      <c r="A32" s="148"/>
      <c r="B32" s="148"/>
      <c r="C32" s="148"/>
      <c r="D32" s="148" t="s">
        <v>1157</v>
      </c>
      <c r="E32" s="150" t="s">
        <v>1241</v>
      </c>
      <c r="F32" s="149">
        <v>42.42</v>
      </c>
      <c r="G32" s="149">
        <v>0</v>
      </c>
      <c r="H32" s="149">
        <v>0</v>
      </c>
      <c r="I32" s="149">
        <v>0.9</v>
      </c>
      <c r="J32" s="149">
        <v>0</v>
      </c>
      <c r="K32" s="149">
        <v>0</v>
      </c>
      <c r="L32" s="149">
        <v>41.52</v>
      </c>
      <c r="M32" s="149">
        <v>0</v>
      </c>
      <c r="N32" s="149">
        <v>0</v>
      </c>
    </row>
    <row r="33" customHeight="1" spans="1:14">
      <c r="A33" s="148"/>
      <c r="B33" s="148"/>
      <c r="C33" s="148"/>
      <c r="D33" s="148" t="s">
        <v>1242</v>
      </c>
      <c r="E33" s="150" t="s">
        <v>1243</v>
      </c>
      <c r="F33" s="149">
        <v>42.42</v>
      </c>
      <c r="G33" s="149">
        <v>0</v>
      </c>
      <c r="H33" s="149">
        <v>0</v>
      </c>
      <c r="I33" s="149">
        <v>0.9</v>
      </c>
      <c r="J33" s="149">
        <v>0</v>
      </c>
      <c r="K33" s="149">
        <v>0</v>
      </c>
      <c r="L33" s="149">
        <v>41.52</v>
      </c>
      <c r="M33" s="149">
        <v>0</v>
      </c>
      <c r="N33" s="149">
        <v>0</v>
      </c>
    </row>
    <row r="34" customHeight="1" spans="1:14">
      <c r="A34" s="148" t="s">
        <v>1153</v>
      </c>
      <c r="B34" s="148" t="s">
        <v>1173</v>
      </c>
      <c r="C34" s="148" t="s">
        <v>1161</v>
      </c>
      <c r="D34" s="148" t="s">
        <v>1244</v>
      </c>
      <c r="E34" s="150" t="s">
        <v>1245</v>
      </c>
      <c r="F34" s="149">
        <v>42.42</v>
      </c>
      <c r="G34" s="149">
        <v>0</v>
      </c>
      <c r="H34" s="149">
        <v>0</v>
      </c>
      <c r="I34" s="149">
        <v>0.9</v>
      </c>
      <c r="J34" s="149">
        <v>0</v>
      </c>
      <c r="K34" s="149">
        <v>0</v>
      </c>
      <c r="L34" s="149">
        <v>41.52</v>
      </c>
      <c r="M34" s="149">
        <v>0</v>
      </c>
      <c r="N34" s="149">
        <v>0</v>
      </c>
    </row>
    <row r="35" customHeight="1" spans="1:14">
      <c r="A35" s="148"/>
      <c r="B35" s="148"/>
      <c r="C35" s="148"/>
      <c r="D35" s="148" t="s">
        <v>1248</v>
      </c>
      <c r="E35" s="150" t="s">
        <v>1249</v>
      </c>
      <c r="F35" s="149">
        <v>13.69</v>
      </c>
      <c r="G35" s="149">
        <v>0</v>
      </c>
      <c r="H35" s="149">
        <v>0</v>
      </c>
      <c r="I35" s="149">
        <v>0</v>
      </c>
      <c r="J35" s="149">
        <v>0</v>
      </c>
      <c r="K35" s="149">
        <v>0</v>
      </c>
      <c r="L35" s="149">
        <v>13.69</v>
      </c>
      <c r="M35" s="149">
        <v>0</v>
      </c>
      <c r="N35" s="149">
        <v>0</v>
      </c>
    </row>
    <row r="36" customHeight="1" spans="1:14">
      <c r="A36" s="148"/>
      <c r="B36" s="148"/>
      <c r="C36" s="148"/>
      <c r="D36" s="148" t="s">
        <v>1157</v>
      </c>
      <c r="E36" s="150" t="s">
        <v>1250</v>
      </c>
      <c r="F36" s="149">
        <v>13.69</v>
      </c>
      <c r="G36" s="149">
        <v>0</v>
      </c>
      <c r="H36" s="149">
        <v>0</v>
      </c>
      <c r="I36" s="149">
        <v>0</v>
      </c>
      <c r="J36" s="149">
        <v>0</v>
      </c>
      <c r="K36" s="149">
        <v>0</v>
      </c>
      <c r="L36" s="149">
        <v>13.69</v>
      </c>
      <c r="M36" s="149">
        <v>0</v>
      </c>
      <c r="N36" s="149">
        <v>0</v>
      </c>
    </row>
    <row r="37" customHeight="1" spans="1:14">
      <c r="A37" s="148"/>
      <c r="B37" s="148"/>
      <c r="C37" s="148"/>
      <c r="D37" s="148" t="s">
        <v>1251</v>
      </c>
      <c r="E37" s="150" t="s">
        <v>1252</v>
      </c>
      <c r="F37" s="149">
        <v>13.69</v>
      </c>
      <c r="G37" s="149">
        <v>0</v>
      </c>
      <c r="H37" s="149">
        <v>0</v>
      </c>
      <c r="I37" s="149">
        <v>0</v>
      </c>
      <c r="J37" s="149">
        <v>0</v>
      </c>
      <c r="K37" s="149">
        <v>0</v>
      </c>
      <c r="L37" s="149">
        <v>13.69</v>
      </c>
      <c r="M37" s="149">
        <v>0</v>
      </c>
      <c r="N37" s="149">
        <v>0</v>
      </c>
    </row>
    <row r="38" customHeight="1" spans="1:14">
      <c r="A38" s="148" t="s">
        <v>1153</v>
      </c>
      <c r="B38" s="148" t="s">
        <v>1176</v>
      </c>
      <c r="C38" s="148" t="s">
        <v>1161</v>
      </c>
      <c r="D38" s="148" t="s">
        <v>1253</v>
      </c>
      <c r="E38" s="150" t="s">
        <v>1254</v>
      </c>
      <c r="F38" s="149">
        <v>13.69</v>
      </c>
      <c r="G38" s="149">
        <v>0</v>
      </c>
      <c r="H38" s="149">
        <v>0</v>
      </c>
      <c r="I38" s="149">
        <v>0</v>
      </c>
      <c r="J38" s="149">
        <v>0</v>
      </c>
      <c r="K38" s="149">
        <v>0</v>
      </c>
      <c r="L38" s="149">
        <v>13.69</v>
      </c>
      <c r="M38" s="149">
        <v>0</v>
      </c>
      <c r="N38" s="149">
        <v>0</v>
      </c>
    </row>
    <row r="39" customHeight="1" spans="1:14">
      <c r="A39" s="148"/>
      <c r="B39" s="148"/>
      <c r="C39" s="148"/>
      <c r="D39" s="148" t="s">
        <v>1258</v>
      </c>
      <c r="E39" s="150" t="s">
        <v>1259</v>
      </c>
      <c r="F39" s="149">
        <v>27.89</v>
      </c>
      <c r="G39" s="149">
        <v>0</v>
      </c>
      <c r="H39" s="149">
        <v>0</v>
      </c>
      <c r="I39" s="149">
        <v>0</v>
      </c>
      <c r="J39" s="149">
        <v>0</v>
      </c>
      <c r="K39" s="149">
        <v>0</v>
      </c>
      <c r="L39" s="149">
        <v>27.89</v>
      </c>
      <c r="M39" s="149">
        <v>0</v>
      </c>
      <c r="N39" s="149">
        <v>0</v>
      </c>
    </row>
    <row r="40" customHeight="1" spans="1:14">
      <c r="A40" s="148"/>
      <c r="B40" s="148"/>
      <c r="C40" s="148"/>
      <c r="D40" s="148" t="s">
        <v>1157</v>
      </c>
      <c r="E40" s="150" t="s">
        <v>1260</v>
      </c>
      <c r="F40" s="149">
        <v>27.89</v>
      </c>
      <c r="G40" s="149">
        <v>0</v>
      </c>
      <c r="H40" s="149">
        <v>0</v>
      </c>
      <c r="I40" s="149">
        <v>0</v>
      </c>
      <c r="J40" s="149">
        <v>0</v>
      </c>
      <c r="K40" s="149">
        <v>0</v>
      </c>
      <c r="L40" s="149">
        <v>27.89</v>
      </c>
      <c r="M40" s="149">
        <v>0</v>
      </c>
      <c r="N40" s="149">
        <v>0</v>
      </c>
    </row>
    <row r="41" customHeight="1" spans="1:14">
      <c r="A41" s="148"/>
      <c r="B41" s="148"/>
      <c r="C41" s="148"/>
      <c r="D41" s="148" t="s">
        <v>1261</v>
      </c>
      <c r="E41" s="150" t="s">
        <v>1262</v>
      </c>
      <c r="F41" s="149">
        <v>27.89</v>
      </c>
      <c r="G41" s="149">
        <v>0</v>
      </c>
      <c r="H41" s="149">
        <v>0</v>
      </c>
      <c r="I41" s="149">
        <v>0</v>
      </c>
      <c r="J41" s="149">
        <v>0</v>
      </c>
      <c r="K41" s="149">
        <v>0</v>
      </c>
      <c r="L41" s="149">
        <v>27.89</v>
      </c>
      <c r="M41" s="149">
        <v>0</v>
      </c>
      <c r="N41" s="149">
        <v>0</v>
      </c>
    </row>
    <row r="42" customHeight="1" spans="1:14">
      <c r="A42" s="148" t="s">
        <v>1153</v>
      </c>
      <c r="B42" s="148" t="s">
        <v>1179</v>
      </c>
      <c r="C42" s="148" t="s">
        <v>1161</v>
      </c>
      <c r="D42" s="148" t="s">
        <v>1263</v>
      </c>
      <c r="E42" s="150" t="s">
        <v>1264</v>
      </c>
      <c r="F42" s="149">
        <v>27.89</v>
      </c>
      <c r="G42" s="149">
        <v>0</v>
      </c>
      <c r="H42" s="149">
        <v>0</v>
      </c>
      <c r="I42" s="149">
        <v>0</v>
      </c>
      <c r="J42" s="149">
        <v>0</v>
      </c>
      <c r="K42" s="149">
        <v>0</v>
      </c>
      <c r="L42" s="149">
        <v>27.89</v>
      </c>
      <c r="M42" s="149">
        <v>0</v>
      </c>
      <c r="N42" s="149">
        <v>0</v>
      </c>
    </row>
    <row r="43" customHeight="1" spans="1:14">
      <c r="A43" s="148"/>
      <c r="B43" s="148"/>
      <c r="C43" s="148"/>
      <c r="D43" s="148" t="s">
        <v>1276</v>
      </c>
      <c r="E43" s="150" t="s">
        <v>1277</v>
      </c>
      <c r="F43" s="149">
        <v>23.55</v>
      </c>
      <c r="G43" s="149">
        <v>0</v>
      </c>
      <c r="H43" s="149">
        <v>0</v>
      </c>
      <c r="I43" s="149">
        <v>0</v>
      </c>
      <c r="J43" s="149">
        <v>0</v>
      </c>
      <c r="K43" s="149">
        <v>0</v>
      </c>
      <c r="L43" s="149">
        <v>23.55</v>
      </c>
      <c r="M43" s="149">
        <v>0</v>
      </c>
      <c r="N43" s="149">
        <v>0</v>
      </c>
    </row>
    <row r="44" customHeight="1" spans="1:14">
      <c r="A44" s="148"/>
      <c r="B44" s="148"/>
      <c r="C44" s="148"/>
      <c r="D44" s="148" t="s">
        <v>1157</v>
      </c>
      <c r="E44" s="150" t="s">
        <v>1278</v>
      </c>
      <c r="F44" s="149">
        <v>23.55</v>
      </c>
      <c r="G44" s="149">
        <v>0</v>
      </c>
      <c r="H44" s="149">
        <v>0</v>
      </c>
      <c r="I44" s="149">
        <v>0</v>
      </c>
      <c r="J44" s="149">
        <v>0</v>
      </c>
      <c r="K44" s="149">
        <v>0</v>
      </c>
      <c r="L44" s="149">
        <v>23.55</v>
      </c>
      <c r="M44" s="149">
        <v>0</v>
      </c>
      <c r="N44" s="149">
        <v>0</v>
      </c>
    </row>
    <row r="45" customHeight="1" spans="1:14">
      <c r="A45" s="148"/>
      <c r="B45" s="148"/>
      <c r="C45" s="148"/>
      <c r="D45" s="148" t="s">
        <v>1279</v>
      </c>
      <c r="E45" s="150" t="s">
        <v>1280</v>
      </c>
      <c r="F45" s="149">
        <v>23.55</v>
      </c>
      <c r="G45" s="149">
        <v>0</v>
      </c>
      <c r="H45" s="149">
        <v>0</v>
      </c>
      <c r="I45" s="149">
        <v>0</v>
      </c>
      <c r="J45" s="149">
        <v>0</v>
      </c>
      <c r="K45" s="149">
        <v>0</v>
      </c>
      <c r="L45" s="149">
        <v>23.55</v>
      </c>
      <c r="M45" s="149">
        <v>0</v>
      </c>
      <c r="N45" s="149">
        <v>0</v>
      </c>
    </row>
    <row r="46" customHeight="1" spans="1:14">
      <c r="A46" s="148" t="s">
        <v>1153</v>
      </c>
      <c r="B46" s="148" t="s">
        <v>1182</v>
      </c>
      <c r="C46" s="148" t="s">
        <v>1161</v>
      </c>
      <c r="D46" s="148" t="s">
        <v>1281</v>
      </c>
      <c r="E46" s="150" t="s">
        <v>1282</v>
      </c>
      <c r="F46" s="149">
        <v>23.55</v>
      </c>
      <c r="G46" s="149">
        <v>0</v>
      </c>
      <c r="H46" s="149">
        <v>0</v>
      </c>
      <c r="I46" s="149">
        <v>0</v>
      </c>
      <c r="J46" s="149">
        <v>0</v>
      </c>
      <c r="K46" s="149">
        <v>0</v>
      </c>
      <c r="L46" s="149">
        <v>23.55</v>
      </c>
      <c r="M46" s="149">
        <v>0</v>
      </c>
      <c r="N46" s="149">
        <v>0</v>
      </c>
    </row>
    <row r="47" customHeight="1" spans="1:14">
      <c r="A47" s="148"/>
      <c r="B47" s="148"/>
      <c r="C47" s="148"/>
      <c r="D47" s="148" t="s">
        <v>1286</v>
      </c>
      <c r="E47" s="150" t="s">
        <v>1287</v>
      </c>
      <c r="F47" s="149">
        <v>40.28</v>
      </c>
      <c r="G47" s="149">
        <v>0</v>
      </c>
      <c r="H47" s="149">
        <v>0</v>
      </c>
      <c r="I47" s="149">
        <v>0</v>
      </c>
      <c r="J47" s="149">
        <v>0</v>
      </c>
      <c r="K47" s="149">
        <v>0</v>
      </c>
      <c r="L47" s="149">
        <v>40.28</v>
      </c>
      <c r="M47" s="149">
        <v>0</v>
      </c>
      <c r="N47" s="149">
        <v>0</v>
      </c>
    </row>
    <row r="48" customHeight="1" spans="1:14">
      <c r="A48" s="148"/>
      <c r="B48" s="148"/>
      <c r="C48" s="148"/>
      <c r="D48" s="148" t="s">
        <v>1157</v>
      </c>
      <c r="E48" s="150" t="s">
        <v>1288</v>
      </c>
      <c r="F48" s="149">
        <v>40.28</v>
      </c>
      <c r="G48" s="149">
        <v>0</v>
      </c>
      <c r="H48" s="149">
        <v>0</v>
      </c>
      <c r="I48" s="149">
        <v>0</v>
      </c>
      <c r="J48" s="149">
        <v>0</v>
      </c>
      <c r="K48" s="149">
        <v>0</v>
      </c>
      <c r="L48" s="149">
        <v>40.28</v>
      </c>
      <c r="M48" s="149">
        <v>0</v>
      </c>
      <c r="N48" s="149">
        <v>0</v>
      </c>
    </row>
    <row r="49" customHeight="1" spans="1:14">
      <c r="A49" s="148"/>
      <c r="B49" s="148"/>
      <c r="C49" s="148"/>
      <c r="D49" s="148" t="s">
        <v>1289</v>
      </c>
      <c r="E49" s="150" t="s">
        <v>1290</v>
      </c>
      <c r="F49" s="149">
        <v>40.28</v>
      </c>
      <c r="G49" s="149">
        <v>0</v>
      </c>
      <c r="H49" s="149">
        <v>0</v>
      </c>
      <c r="I49" s="149">
        <v>0</v>
      </c>
      <c r="J49" s="149">
        <v>0</v>
      </c>
      <c r="K49" s="149">
        <v>0</v>
      </c>
      <c r="L49" s="149">
        <v>40.28</v>
      </c>
      <c r="M49" s="149">
        <v>0</v>
      </c>
      <c r="N49" s="149">
        <v>0</v>
      </c>
    </row>
    <row r="50" customHeight="1" spans="1:14">
      <c r="A50" s="148" t="s">
        <v>1153</v>
      </c>
      <c r="B50" s="148" t="s">
        <v>1291</v>
      </c>
      <c r="C50" s="148" t="s">
        <v>1161</v>
      </c>
      <c r="D50" s="148" t="s">
        <v>1292</v>
      </c>
      <c r="E50" s="150" t="s">
        <v>1293</v>
      </c>
      <c r="F50" s="149">
        <v>40.28</v>
      </c>
      <c r="G50" s="149">
        <v>0</v>
      </c>
      <c r="H50" s="149">
        <v>0</v>
      </c>
      <c r="I50" s="149">
        <v>0</v>
      </c>
      <c r="J50" s="149">
        <v>0</v>
      </c>
      <c r="K50" s="149">
        <v>0</v>
      </c>
      <c r="L50" s="149">
        <v>40.28</v>
      </c>
      <c r="M50" s="149">
        <v>0</v>
      </c>
      <c r="N50" s="149">
        <v>0</v>
      </c>
    </row>
    <row r="51" customHeight="1" spans="1:14">
      <c r="A51" s="148"/>
      <c r="B51" s="148"/>
      <c r="C51" s="148"/>
      <c r="D51" s="148" t="s">
        <v>1309</v>
      </c>
      <c r="E51" s="150" t="s">
        <v>1310</v>
      </c>
      <c r="F51" s="149">
        <v>22.31</v>
      </c>
      <c r="G51" s="149">
        <v>0</v>
      </c>
      <c r="H51" s="149">
        <v>0</v>
      </c>
      <c r="I51" s="149">
        <v>0</v>
      </c>
      <c r="J51" s="149">
        <v>0</v>
      </c>
      <c r="K51" s="149">
        <v>0</v>
      </c>
      <c r="L51" s="149">
        <v>22.31</v>
      </c>
      <c r="M51" s="149">
        <v>0</v>
      </c>
      <c r="N51" s="149">
        <v>0</v>
      </c>
    </row>
    <row r="52" customHeight="1" spans="1:14">
      <c r="A52" s="148"/>
      <c r="B52" s="148"/>
      <c r="C52" s="148"/>
      <c r="D52" s="148" t="s">
        <v>1157</v>
      </c>
      <c r="E52" s="150" t="s">
        <v>1311</v>
      </c>
      <c r="F52" s="149">
        <v>22.31</v>
      </c>
      <c r="G52" s="149">
        <v>0</v>
      </c>
      <c r="H52" s="149">
        <v>0</v>
      </c>
      <c r="I52" s="149">
        <v>0</v>
      </c>
      <c r="J52" s="149">
        <v>0</v>
      </c>
      <c r="K52" s="149">
        <v>0</v>
      </c>
      <c r="L52" s="149">
        <v>22.31</v>
      </c>
      <c r="M52" s="149">
        <v>0</v>
      </c>
      <c r="N52" s="149">
        <v>0</v>
      </c>
    </row>
    <row r="53" customHeight="1" spans="1:14">
      <c r="A53" s="148"/>
      <c r="B53" s="148"/>
      <c r="C53" s="148"/>
      <c r="D53" s="148" t="s">
        <v>1312</v>
      </c>
      <c r="E53" s="150" t="s">
        <v>1313</v>
      </c>
      <c r="F53" s="149">
        <v>22.31</v>
      </c>
      <c r="G53" s="149">
        <v>0</v>
      </c>
      <c r="H53" s="149">
        <v>0</v>
      </c>
      <c r="I53" s="149">
        <v>0</v>
      </c>
      <c r="J53" s="149">
        <v>0</v>
      </c>
      <c r="K53" s="149">
        <v>0</v>
      </c>
      <c r="L53" s="149">
        <v>22.31</v>
      </c>
      <c r="M53" s="149">
        <v>0</v>
      </c>
      <c r="N53" s="149">
        <v>0</v>
      </c>
    </row>
    <row r="54" customHeight="1" spans="1:14">
      <c r="A54" s="148" t="s">
        <v>1153</v>
      </c>
      <c r="B54" s="148" t="s">
        <v>1314</v>
      </c>
      <c r="C54" s="148" t="s">
        <v>1161</v>
      </c>
      <c r="D54" s="148" t="s">
        <v>1315</v>
      </c>
      <c r="E54" s="150" t="s">
        <v>1316</v>
      </c>
      <c r="F54" s="149">
        <v>22.31</v>
      </c>
      <c r="G54" s="149">
        <v>0</v>
      </c>
      <c r="H54" s="149">
        <v>0</v>
      </c>
      <c r="I54" s="149">
        <v>0</v>
      </c>
      <c r="J54" s="149">
        <v>0</v>
      </c>
      <c r="K54" s="149">
        <v>0</v>
      </c>
      <c r="L54" s="149">
        <v>22.31</v>
      </c>
      <c r="M54" s="149">
        <v>0</v>
      </c>
      <c r="N54" s="149">
        <v>0</v>
      </c>
    </row>
    <row r="55" customHeight="1" spans="1:14">
      <c r="A55" s="148"/>
      <c r="B55" s="148"/>
      <c r="C55" s="148"/>
      <c r="D55" s="148" t="s">
        <v>1319</v>
      </c>
      <c r="E55" s="150" t="s">
        <v>1320</v>
      </c>
      <c r="F55" s="149">
        <v>16.43</v>
      </c>
      <c r="G55" s="149">
        <v>0</v>
      </c>
      <c r="H55" s="149">
        <v>0</v>
      </c>
      <c r="I55" s="149">
        <v>1.8</v>
      </c>
      <c r="J55" s="149">
        <v>0</v>
      </c>
      <c r="K55" s="149">
        <v>0</v>
      </c>
      <c r="L55" s="149">
        <v>14.63</v>
      </c>
      <c r="M55" s="149">
        <v>0</v>
      </c>
      <c r="N55" s="149">
        <v>0</v>
      </c>
    </row>
    <row r="56" customHeight="1" spans="1:14">
      <c r="A56" s="148"/>
      <c r="B56" s="148"/>
      <c r="C56" s="148"/>
      <c r="D56" s="148" t="s">
        <v>1157</v>
      </c>
      <c r="E56" s="150" t="s">
        <v>1321</v>
      </c>
      <c r="F56" s="149">
        <v>16.43</v>
      </c>
      <c r="G56" s="149">
        <v>0</v>
      </c>
      <c r="H56" s="149">
        <v>0</v>
      </c>
      <c r="I56" s="149">
        <v>1.8</v>
      </c>
      <c r="J56" s="149">
        <v>0</v>
      </c>
      <c r="K56" s="149">
        <v>0</v>
      </c>
      <c r="L56" s="149">
        <v>14.63</v>
      </c>
      <c r="M56" s="149">
        <v>0</v>
      </c>
      <c r="N56" s="149">
        <v>0</v>
      </c>
    </row>
    <row r="57" customHeight="1" spans="1:14">
      <c r="A57" s="148"/>
      <c r="B57" s="148"/>
      <c r="C57" s="148"/>
      <c r="D57" s="148" t="s">
        <v>1322</v>
      </c>
      <c r="E57" s="150" t="s">
        <v>1323</v>
      </c>
      <c r="F57" s="149">
        <v>16.43</v>
      </c>
      <c r="G57" s="149">
        <v>0</v>
      </c>
      <c r="H57" s="149">
        <v>0</v>
      </c>
      <c r="I57" s="149">
        <v>1.8</v>
      </c>
      <c r="J57" s="149">
        <v>0</v>
      </c>
      <c r="K57" s="149">
        <v>0</v>
      </c>
      <c r="L57" s="149">
        <v>14.63</v>
      </c>
      <c r="M57" s="149">
        <v>0</v>
      </c>
      <c r="N57" s="149">
        <v>0</v>
      </c>
    </row>
    <row r="58" customHeight="1" spans="1:14">
      <c r="A58" s="148" t="s">
        <v>1153</v>
      </c>
      <c r="B58" s="148" t="s">
        <v>1324</v>
      </c>
      <c r="C58" s="148" t="s">
        <v>1161</v>
      </c>
      <c r="D58" s="148" t="s">
        <v>1325</v>
      </c>
      <c r="E58" s="150" t="s">
        <v>1326</v>
      </c>
      <c r="F58" s="149">
        <v>16.43</v>
      </c>
      <c r="G58" s="149">
        <v>0</v>
      </c>
      <c r="H58" s="149">
        <v>0</v>
      </c>
      <c r="I58" s="149">
        <v>1.8</v>
      </c>
      <c r="J58" s="149">
        <v>0</v>
      </c>
      <c r="K58" s="149">
        <v>0</v>
      </c>
      <c r="L58" s="149">
        <v>14.63</v>
      </c>
      <c r="M58" s="149">
        <v>0</v>
      </c>
      <c r="N58" s="149">
        <v>0</v>
      </c>
    </row>
    <row r="59" customHeight="1" spans="1:14">
      <c r="A59" s="148"/>
      <c r="B59" s="148"/>
      <c r="C59" s="148"/>
      <c r="D59" s="148" t="s">
        <v>1329</v>
      </c>
      <c r="E59" s="150" t="s">
        <v>1330</v>
      </c>
      <c r="F59" s="149">
        <v>0.5</v>
      </c>
      <c r="G59" s="149">
        <v>0</v>
      </c>
      <c r="H59" s="149">
        <v>0</v>
      </c>
      <c r="I59" s="149">
        <v>0</v>
      </c>
      <c r="J59" s="149">
        <v>0</v>
      </c>
      <c r="K59" s="149">
        <v>0</v>
      </c>
      <c r="L59" s="149">
        <v>0.5</v>
      </c>
      <c r="M59" s="149">
        <v>0</v>
      </c>
      <c r="N59" s="149">
        <v>0</v>
      </c>
    </row>
    <row r="60" customHeight="1" spans="1:14">
      <c r="A60" s="148"/>
      <c r="B60" s="148"/>
      <c r="C60" s="148"/>
      <c r="D60" s="148" t="s">
        <v>1157</v>
      </c>
      <c r="E60" s="150" t="s">
        <v>1331</v>
      </c>
      <c r="F60" s="149">
        <v>0.5</v>
      </c>
      <c r="G60" s="149">
        <v>0</v>
      </c>
      <c r="H60" s="149">
        <v>0</v>
      </c>
      <c r="I60" s="149">
        <v>0</v>
      </c>
      <c r="J60" s="149">
        <v>0</v>
      </c>
      <c r="K60" s="149">
        <v>0</v>
      </c>
      <c r="L60" s="149">
        <v>0.5</v>
      </c>
      <c r="M60" s="149">
        <v>0</v>
      </c>
      <c r="N60" s="149">
        <v>0</v>
      </c>
    </row>
    <row r="61" customHeight="1" spans="1:14">
      <c r="A61" s="148"/>
      <c r="B61" s="148"/>
      <c r="C61" s="148"/>
      <c r="D61" s="148" t="s">
        <v>1332</v>
      </c>
      <c r="E61" s="150" t="s">
        <v>1333</v>
      </c>
      <c r="F61" s="149">
        <v>0.5</v>
      </c>
      <c r="G61" s="149">
        <v>0</v>
      </c>
      <c r="H61" s="149">
        <v>0</v>
      </c>
      <c r="I61" s="149">
        <v>0</v>
      </c>
      <c r="J61" s="149">
        <v>0</v>
      </c>
      <c r="K61" s="149">
        <v>0</v>
      </c>
      <c r="L61" s="149">
        <v>0.5</v>
      </c>
      <c r="M61" s="149">
        <v>0</v>
      </c>
      <c r="N61" s="149">
        <v>0</v>
      </c>
    </row>
    <row r="62" customHeight="1" spans="1:14">
      <c r="A62" s="148" t="s">
        <v>1153</v>
      </c>
      <c r="B62" s="148" t="s">
        <v>1334</v>
      </c>
      <c r="C62" s="148" t="s">
        <v>1161</v>
      </c>
      <c r="D62" s="148" t="s">
        <v>1335</v>
      </c>
      <c r="E62" s="150" t="s">
        <v>1336</v>
      </c>
      <c r="F62" s="149">
        <v>0.5</v>
      </c>
      <c r="G62" s="149">
        <v>0</v>
      </c>
      <c r="H62" s="149">
        <v>0</v>
      </c>
      <c r="I62" s="149">
        <v>0</v>
      </c>
      <c r="J62" s="149">
        <v>0</v>
      </c>
      <c r="K62" s="149">
        <v>0</v>
      </c>
      <c r="L62" s="149">
        <v>0.5</v>
      </c>
      <c r="M62" s="149">
        <v>0</v>
      </c>
      <c r="N62" s="149">
        <v>0</v>
      </c>
    </row>
    <row r="63" customHeight="1" spans="1:14">
      <c r="A63" s="148"/>
      <c r="B63" s="148"/>
      <c r="C63" s="148"/>
      <c r="D63" s="148" t="s">
        <v>1338</v>
      </c>
      <c r="E63" s="150" t="s">
        <v>1339</v>
      </c>
      <c r="F63" s="149">
        <v>6.45</v>
      </c>
      <c r="G63" s="149">
        <v>0</v>
      </c>
      <c r="H63" s="149">
        <v>0</v>
      </c>
      <c r="I63" s="149">
        <v>0</v>
      </c>
      <c r="J63" s="149">
        <v>0</v>
      </c>
      <c r="K63" s="149">
        <v>0</v>
      </c>
      <c r="L63" s="149">
        <v>6.45</v>
      </c>
      <c r="M63" s="149">
        <v>0</v>
      </c>
      <c r="N63" s="149">
        <v>0</v>
      </c>
    </row>
    <row r="64" customHeight="1" spans="1:14">
      <c r="A64" s="148"/>
      <c r="B64" s="148"/>
      <c r="C64" s="148"/>
      <c r="D64" s="148" t="s">
        <v>1157</v>
      </c>
      <c r="E64" s="150" t="s">
        <v>1340</v>
      </c>
      <c r="F64" s="149">
        <v>6.45</v>
      </c>
      <c r="G64" s="149">
        <v>0</v>
      </c>
      <c r="H64" s="149">
        <v>0</v>
      </c>
      <c r="I64" s="149">
        <v>0</v>
      </c>
      <c r="J64" s="149">
        <v>0</v>
      </c>
      <c r="K64" s="149">
        <v>0</v>
      </c>
      <c r="L64" s="149">
        <v>6.45</v>
      </c>
      <c r="M64" s="149">
        <v>0</v>
      </c>
      <c r="N64" s="149">
        <v>0</v>
      </c>
    </row>
    <row r="65" customHeight="1" spans="1:14">
      <c r="A65" s="148"/>
      <c r="B65" s="148"/>
      <c r="C65" s="148"/>
      <c r="D65" s="148" t="s">
        <v>1341</v>
      </c>
      <c r="E65" s="150" t="s">
        <v>1342</v>
      </c>
      <c r="F65" s="149">
        <v>6.45</v>
      </c>
      <c r="G65" s="149">
        <v>0</v>
      </c>
      <c r="H65" s="149">
        <v>0</v>
      </c>
      <c r="I65" s="149">
        <v>0</v>
      </c>
      <c r="J65" s="149">
        <v>0</v>
      </c>
      <c r="K65" s="149">
        <v>0</v>
      </c>
      <c r="L65" s="149">
        <v>6.45</v>
      </c>
      <c r="M65" s="149">
        <v>0</v>
      </c>
      <c r="N65" s="149">
        <v>0</v>
      </c>
    </row>
    <row r="66" customHeight="1" spans="1:14">
      <c r="A66" s="148" t="s">
        <v>1153</v>
      </c>
      <c r="B66" s="148" t="s">
        <v>1343</v>
      </c>
      <c r="C66" s="148" t="s">
        <v>1161</v>
      </c>
      <c r="D66" s="148" t="s">
        <v>1344</v>
      </c>
      <c r="E66" s="150" t="s">
        <v>1345</v>
      </c>
      <c r="F66" s="149">
        <v>6.45</v>
      </c>
      <c r="G66" s="149">
        <v>0</v>
      </c>
      <c r="H66" s="149">
        <v>0</v>
      </c>
      <c r="I66" s="149">
        <v>0</v>
      </c>
      <c r="J66" s="149">
        <v>0</v>
      </c>
      <c r="K66" s="149">
        <v>0</v>
      </c>
      <c r="L66" s="149">
        <v>6.45</v>
      </c>
      <c r="M66" s="149">
        <v>0</v>
      </c>
      <c r="N66" s="149">
        <v>0</v>
      </c>
    </row>
    <row r="67" customHeight="1" spans="1:14">
      <c r="A67" s="148"/>
      <c r="B67" s="148"/>
      <c r="C67" s="148"/>
      <c r="D67" s="148" t="s">
        <v>1348</v>
      </c>
      <c r="E67" s="150" t="s">
        <v>1349</v>
      </c>
      <c r="F67" s="149">
        <v>22.81</v>
      </c>
      <c r="G67" s="149">
        <v>0</v>
      </c>
      <c r="H67" s="149">
        <v>0</v>
      </c>
      <c r="I67" s="149">
        <v>0</v>
      </c>
      <c r="J67" s="149">
        <v>0</v>
      </c>
      <c r="K67" s="149">
        <v>0</v>
      </c>
      <c r="L67" s="149">
        <v>22.81</v>
      </c>
      <c r="M67" s="149">
        <v>0</v>
      </c>
      <c r="N67" s="149">
        <v>0</v>
      </c>
    </row>
    <row r="68" customHeight="1" spans="1:14">
      <c r="A68" s="148"/>
      <c r="B68" s="148"/>
      <c r="C68" s="148"/>
      <c r="D68" s="148" t="s">
        <v>1157</v>
      </c>
      <c r="E68" s="150" t="s">
        <v>1350</v>
      </c>
      <c r="F68" s="149">
        <v>16.36</v>
      </c>
      <c r="G68" s="149">
        <v>0</v>
      </c>
      <c r="H68" s="149">
        <v>0</v>
      </c>
      <c r="I68" s="149">
        <v>0</v>
      </c>
      <c r="J68" s="149">
        <v>0</v>
      </c>
      <c r="K68" s="149">
        <v>0</v>
      </c>
      <c r="L68" s="149">
        <v>16.36</v>
      </c>
      <c r="M68" s="149">
        <v>0</v>
      </c>
      <c r="N68" s="149">
        <v>0</v>
      </c>
    </row>
    <row r="69" customHeight="1" spans="1:14">
      <c r="A69" s="148"/>
      <c r="B69" s="148"/>
      <c r="C69" s="148"/>
      <c r="D69" s="148" t="s">
        <v>1351</v>
      </c>
      <c r="E69" s="150" t="s">
        <v>1352</v>
      </c>
      <c r="F69" s="149">
        <v>7.93</v>
      </c>
      <c r="G69" s="149">
        <v>0</v>
      </c>
      <c r="H69" s="149">
        <v>0</v>
      </c>
      <c r="I69" s="149">
        <v>0</v>
      </c>
      <c r="J69" s="149">
        <v>0</v>
      </c>
      <c r="K69" s="149">
        <v>0</v>
      </c>
      <c r="L69" s="149">
        <v>7.93</v>
      </c>
      <c r="M69" s="149">
        <v>0</v>
      </c>
      <c r="N69" s="149">
        <v>0</v>
      </c>
    </row>
    <row r="70" customHeight="1" spans="1:14">
      <c r="A70" s="148" t="s">
        <v>1153</v>
      </c>
      <c r="B70" s="148" t="s">
        <v>1353</v>
      </c>
      <c r="C70" s="148" t="s">
        <v>1161</v>
      </c>
      <c r="D70" s="148" t="s">
        <v>1354</v>
      </c>
      <c r="E70" s="150" t="s">
        <v>1355</v>
      </c>
      <c r="F70" s="149">
        <v>7.93</v>
      </c>
      <c r="G70" s="149">
        <v>0</v>
      </c>
      <c r="H70" s="149">
        <v>0</v>
      </c>
      <c r="I70" s="149">
        <v>0</v>
      </c>
      <c r="J70" s="149">
        <v>0</v>
      </c>
      <c r="K70" s="149">
        <v>0</v>
      </c>
      <c r="L70" s="149">
        <v>7.93</v>
      </c>
      <c r="M70" s="149">
        <v>0</v>
      </c>
      <c r="N70" s="149">
        <v>0</v>
      </c>
    </row>
    <row r="71" customHeight="1" spans="1:14">
      <c r="A71" s="148"/>
      <c r="B71" s="148"/>
      <c r="C71" s="148"/>
      <c r="D71" s="148" t="s">
        <v>1356</v>
      </c>
      <c r="E71" s="150" t="s">
        <v>1357</v>
      </c>
      <c r="F71" s="149">
        <v>8.43</v>
      </c>
      <c r="G71" s="149">
        <v>0</v>
      </c>
      <c r="H71" s="149">
        <v>0</v>
      </c>
      <c r="I71" s="149">
        <v>0</v>
      </c>
      <c r="J71" s="149">
        <v>0</v>
      </c>
      <c r="K71" s="149">
        <v>0</v>
      </c>
      <c r="L71" s="149">
        <v>8.43</v>
      </c>
      <c r="M71" s="149">
        <v>0</v>
      </c>
      <c r="N71" s="149">
        <v>0</v>
      </c>
    </row>
    <row r="72" customHeight="1" spans="1:14">
      <c r="A72" s="148" t="s">
        <v>1153</v>
      </c>
      <c r="B72" s="148" t="s">
        <v>1353</v>
      </c>
      <c r="C72" s="148" t="s">
        <v>1161</v>
      </c>
      <c r="D72" s="148" t="s">
        <v>1358</v>
      </c>
      <c r="E72" s="150" t="s">
        <v>1359</v>
      </c>
      <c r="F72" s="149">
        <v>8.43</v>
      </c>
      <c r="G72" s="149">
        <v>0</v>
      </c>
      <c r="H72" s="149">
        <v>0</v>
      </c>
      <c r="I72" s="149">
        <v>0</v>
      </c>
      <c r="J72" s="149">
        <v>0</v>
      </c>
      <c r="K72" s="149">
        <v>0</v>
      </c>
      <c r="L72" s="149">
        <v>8.43</v>
      </c>
      <c r="M72" s="149">
        <v>0</v>
      </c>
      <c r="N72" s="149">
        <v>0</v>
      </c>
    </row>
    <row r="73" customHeight="1" spans="1:14">
      <c r="A73" s="148"/>
      <c r="B73" s="148"/>
      <c r="C73" s="148"/>
      <c r="D73" s="148" t="s">
        <v>1168</v>
      </c>
      <c r="E73" s="150" t="s">
        <v>1360</v>
      </c>
      <c r="F73" s="149">
        <v>6.45</v>
      </c>
      <c r="G73" s="149">
        <v>0</v>
      </c>
      <c r="H73" s="149">
        <v>0</v>
      </c>
      <c r="I73" s="149">
        <v>0</v>
      </c>
      <c r="J73" s="149">
        <v>0</v>
      </c>
      <c r="K73" s="149">
        <v>0</v>
      </c>
      <c r="L73" s="149">
        <v>6.45</v>
      </c>
      <c r="M73" s="149">
        <v>0</v>
      </c>
      <c r="N73" s="149">
        <v>0</v>
      </c>
    </row>
    <row r="74" customHeight="1" spans="1:14">
      <c r="A74" s="148"/>
      <c r="B74" s="148"/>
      <c r="C74" s="148"/>
      <c r="D74" s="148" t="s">
        <v>1164</v>
      </c>
      <c r="E74" s="150" t="s">
        <v>1165</v>
      </c>
      <c r="F74" s="149">
        <v>6.45</v>
      </c>
      <c r="G74" s="149">
        <v>0</v>
      </c>
      <c r="H74" s="149">
        <v>0</v>
      </c>
      <c r="I74" s="149">
        <v>0</v>
      </c>
      <c r="J74" s="149">
        <v>0</v>
      </c>
      <c r="K74" s="149">
        <v>0</v>
      </c>
      <c r="L74" s="149">
        <v>6.45</v>
      </c>
      <c r="M74" s="149">
        <v>0</v>
      </c>
      <c r="N74" s="149">
        <v>0</v>
      </c>
    </row>
    <row r="75" customHeight="1" spans="1:14">
      <c r="A75" s="148" t="s">
        <v>1153</v>
      </c>
      <c r="B75" s="148" t="s">
        <v>1353</v>
      </c>
      <c r="C75" s="148" t="s">
        <v>1170</v>
      </c>
      <c r="D75" s="148" t="s">
        <v>1166</v>
      </c>
      <c r="E75" s="150" t="s">
        <v>1167</v>
      </c>
      <c r="F75" s="149">
        <v>6.45</v>
      </c>
      <c r="G75" s="149">
        <v>0</v>
      </c>
      <c r="H75" s="149">
        <v>0</v>
      </c>
      <c r="I75" s="149">
        <v>0</v>
      </c>
      <c r="J75" s="149">
        <v>0</v>
      </c>
      <c r="K75" s="149">
        <v>0</v>
      </c>
      <c r="L75" s="149">
        <v>6.45</v>
      </c>
      <c r="M75" s="149">
        <v>0</v>
      </c>
      <c r="N75" s="149">
        <v>0</v>
      </c>
    </row>
    <row r="76" customHeight="1" spans="1:14">
      <c r="A76" s="148"/>
      <c r="B76" s="148"/>
      <c r="C76" s="148"/>
      <c r="D76" s="148" t="s">
        <v>1363</v>
      </c>
      <c r="E76" s="150" t="s">
        <v>1364</v>
      </c>
      <c r="F76" s="149">
        <v>64.16</v>
      </c>
      <c r="G76" s="149">
        <v>0</v>
      </c>
      <c r="H76" s="149">
        <v>0</v>
      </c>
      <c r="I76" s="149">
        <v>0</v>
      </c>
      <c r="J76" s="149">
        <v>0</v>
      </c>
      <c r="K76" s="149">
        <v>0</v>
      </c>
      <c r="L76" s="149">
        <v>64.16</v>
      </c>
      <c r="M76" s="149">
        <v>0</v>
      </c>
      <c r="N76" s="149">
        <v>0</v>
      </c>
    </row>
    <row r="77" customHeight="1" spans="1:14">
      <c r="A77" s="148"/>
      <c r="B77" s="148"/>
      <c r="C77" s="148"/>
      <c r="D77" s="148" t="s">
        <v>1157</v>
      </c>
      <c r="E77" s="150" t="s">
        <v>1365</v>
      </c>
      <c r="F77" s="149">
        <v>55.89</v>
      </c>
      <c r="G77" s="149">
        <v>0</v>
      </c>
      <c r="H77" s="149">
        <v>0</v>
      </c>
      <c r="I77" s="149">
        <v>0</v>
      </c>
      <c r="J77" s="149">
        <v>0</v>
      </c>
      <c r="K77" s="149">
        <v>0</v>
      </c>
      <c r="L77" s="149">
        <v>55.89</v>
      </c>
      <c r="M77" s="149">
        <v>0</v>
      </c>
      <c r="N77" s="149">
        <v>0</v>
      </c>
    </row>
    <row r="78" customHeight="1" spans="1:14">
      <c r="A78" s="148"/>
      <c r="B78" s="148"/>
      <c r="C78" s="148"/>
      <c r="D78" s="148" t="s">
        <v>1332</v>
      </c>
      <c r="E78" s="150" t="s">
        <v>1333</v>
      </c>
      <c r="F78" s="149">
        <v>55.89</v>
      </c>
      <c r="G78" s="149">
        <v>0</v>
      </c>
      <c r="H78" s="149">
        <v>0</v>
      </c>
      <c r="I78" s="149">
        <v>0</v>
      </c>
      <c r="J78" s="149">
        <v>0</v>
      </c>
      <c r="K78" s="149">
        <v>0</v>
      </c>
      <c r="L78" s="149">
        <v>55.89</v>
      </c>
      <c r="M78" s="149">
        <v>0</v>
      </c>
      <c r="N78" s="149">
        <v>0</v>
      </c>
    </row>
    <row r="79" customHeight="1" spans="1:14">
      <c r="A79" s="148" t="s">
        <v>1153</v>
      </c>
      <c r="B79" s="148" t="s">
        <v>1366</v>
      </c>
      <c r="C79" s="148" t="s">
        <v>1161</v>
      </c>
      <c r="D79" s="148" t="s">
        <v>1367</v>
      </c>
      <c r="E79" s="150" t="s">
        <v>1368</v>
      </c>
      <c r="F79" s="149">
        <v>55.89</v>
      </c>
      <c r="G79" s="149">
        <v>0</v>
      </c>
      <c r="H79" s="149">
        <v>0</v>
      </c>
      <c r="I79" s="149">
        <v>0</v>
      </c>
      <c r="J79" s="149">
        <v>0</v>
      </c>
      <c r="K79" s="149">
        <v>0</v>
      </c>
      <c r="L79" s="149">
        <v>55.89</v>
      </c>
      <c r="M79" s="149">
        <v>0</v>
      </c>
      <c r="N79" s="149">
        <v>0</v>
      </c>
    </row>
    <row r="80" customHeight="1" spans="1:14">
      <c r="A80" s="148"/>
      <c r="B80" s="148"/>
      <c r="C80" s="148"/>
      <c r="D80" s="148" t="s">
        <v>1183</v>
      </c>
      <c r="E80" s="150" t="s">
        <v>1373</v>
      </c>
      <c r="F80" s="149">
        <v>8.27</v>
      </c>
      <c r="G80" s="149">
        <v>0</v>
      </c>
      <c r="H80" s="149">
        <v>0</v>
      </c>
      <c r="I80" s="149">
        <v>0</v>
      </c>
      <c r="J80" s="149">
        <v>0</v>
      </c>
      <c r="K80" s="149">
        <v>0</v>
      </c>
      <c r="L80" s="149">
        <v>8.27</v>
      </c>
      <c r="M80" s="149">
        <v>0</v>
      </c>
      <c r="N80" s="149">
        <v>0</v>
      </c>
    </row>
    <row r="81" customHeight="1" spans="1:14">
      <c r="A81" s="148"/>
      <c r="B81" s="148"/>
      <c r="C81" s="148"/>
      <c r="D81" s="148" t="s">
        <v>1374</v>
      </c>
      <c r="E81" s="150" t="s">
        <v>1375</v>
      </c>
      <c r="F81" s="149">
        <v>8.27</v>
      </c>
      <c r="G81" s="149">
        <v>0</v>
      </c>
      <c r="H81" s="149">
        <v>0</v>
      </c>
      <c r="I81" s="149">
        <v>0</v>
      </c>
      <c r="J81" s="149">
        <v>0</v>
      </c>
      <c r="K81" s="149">
        <v>0</v>
      </c>
      <c r="L81" s="149">
        <v>8.27</v>
      </c>
      <c r="M81" s="149">
        <v>0</v>
      </c>
      <c r="N81" s="149">
        <v>0</v>
      </c>
    </row>
    <row r="82" customHeight="1" spans="1:14">
      <c r="A82" s="148" t="s">
        <v>1153</v>
      </c>
      <c r="B82" s="148" t="s">
        <v>1366</v>
      </c>
      <c r="C82" s="148" t="s">
        <v>1185</v>
      </c>
      <c r="D82" s="148" t="s">
        <v>1376</v>
      </c>
      <c r="E82" s="150" t="s">
        <v>1377</v>
      </c>
      <c r="F82" s="149">
        <v>8.27</v>
      </c>
      <c r="G82" s="149">
        <v>0</v>
      </c>
      <c r="H82" s="149">
        <v>0</v>
      </c>
      <c r="I82" s="149">
        <v>0</v>
      </c>
      <c r="J82" s="149">
        <v>0</v>
      </c>
      <c r="K82" s="149">
        <v>0</v>
      </c>
      <c r="L82" s="149">
        <v>8.27</v>
      </c>
      <c r="M82" s="149">
        <v>0</v>
      </c>
      <c r="N82" s="149">
        <v>0</v>
      </c>
    </row>
    <row r="83" customHeight="1" spans="1:14">
      <c r="A83" s="148"/>
      <c r="B83" s="148"/>
      <c r="C83" s="148"/>
      <c r="D83" s="148" t="s">
        <v>1378</v>
      </c>
      <c r="E83" s="150" t="s">
        <v>1379</v>
      </c>
      <c r="F83" s="149">
        <v>44.62</v>
      </c>
      <c r="G83" s="149">
        <v>0</v>
      </c>
      <c r="H83" s="149">
        <v>0</v>
      </c>
      <c r="I83" s="149">
        <v>0</v>
      </c>
      <c r="J83" s="149">
        <v>0</v>
      </c>
      <c r="K83" s="149">
        <v>0</v>
      </c>
      <c r="L83" s="149">
        <v>44.62</v>
      </c>
      <c r="M83" s="149">
        <v>0</v>
      </c>
      <c r="N83" s="149">
        <v>0</v>
      </c>
    </row>
    <row r="84" customHeight="1" spans="1:14">
      <c r="A84" s="148"/>
      <c r="B84" s="148"/>
      <c r="C84" s="148"/>
      <c r="D84" s="148" t="s">
        <v>1168</v>
      </c>
      <c r="E84" s="150" t="s">
        <v>1386</v>
      </c>
      <c r="F84" s="149">
        <v>44.62</v>
      </c>
      <c r="G84" s="149">
        <v>0</v>
      </c>
      <c r="H84" s="149">
        <v>0</v>
      </c>
      <c r="I84" s="149">
        <v>0</v>
      </c>
      <c r="J84" s="149">
        <v>0</v>
      </c>
      <c r="K84" s="149">
        <v>0</v>
      </c>
      <c r="L84" s="149">
        <v>44.62</v>
      </c>
      <c r="M84" s="149">
        <v>0</v>
      </c>
      <c r="N84" s="149">
        <v>0</v>
      </c>
    </row>
    <row r="85" customHeight="1" spans="1:14">
      <c r="A85" s="148"/>
      <c r="B85" s="148"/>
      <c r="C85" s="148"/>
      <c r="D85" s="148" t="s">
        <v>1381</v>
      </c>
      <c r="E85" s="150" t="s">
        <v>1382</v>
      </c>
      <c r="F85" s="149">
        <v>44.62</v>
      </c>
      <c r="G85" s="149">
        <v>0</v>
      </c>
      <c r="H85" s="149">
        <v>0</v>
      </c>
      <c r="I85" s="149">
        <v>0</v>
      </c>
      <c r="J85" s="149">
        <v>0</v>
      </c>
      <c r="K85" s="149">
        <v>0</v>
      </c>
      <c r="L85" s="149">
        <v>44.62</v>
      </c>
      <c r="M85" s="149">
        <v>0</v>
      </c>
      <c r="N85" s="149">
        <v>0</v>
      </c>
    </row>
    <row r="86" customHeight="1" spans="1:14">
      <c r="A86" s="148" t="s">
        <v>1153</v>
      </c>
      <c r="B86" s="148" t="s">
        <v>1383</v>
      </c>
      <c r="C86" s="148" t="s">
        <v>1170</v>
      </c>
      <c r="D86" s="148" t="s">
        <v>1384</v>
      </c>
      <c r="E86" s="150" t="s">
        <v>1385</v>
      </c>
      <c r="F86" s="149">
        <v>44.62</v>
      </c>
      <c r="G86" s="149">
        <v>0</v>
      </c>
      <c r="H86" s="149">
        <v>0</v>
      </c>
      <c r="I86" s="149">
        <v>0</v>
      </c>
      <c r="J86" s="149">
        <v>0</v>
      </c>
      <c r="K86" s="149">
        <v>0</v>
      </c>
      <c r="L86" s="149">
        <v>44.62</v>
      </c>
      <c r="M86" s="149">
        <v>0</v>
      </c>
      <c r="N86" s="149">
        <v>0</v>
      </c>
    </row>
    <row r="87" customHeight="1" spans="1:14">
      <c r="A87" s="148"/>
      <c r="B87" s="148"/>
      <c r="C87" s="148"/>
      <c r="D87" s="148" t="s">
        <v>1389</v>
      </c>
      <c r="E87" s="150" t="s">
        <v>1390</v>
      </c>
      <c r="F87" s="149">
        <v>32.22</v>
      </c>
      <c r="G87" s="149">
        <v>0</v>
      </c>
      <c r="H87" s="149">
        <v>0</v>
      </c>
      <c r="I87" s="149">
        <v>0</v>
      </c>
      <c r="J87" s="149">
        <v>0</v>
      </c>
      <c r="K87" s="149">
        <v>0</v>
      </c>
      <c r="L87" s="149">
        <v>32.22</v>
      </c>
      <c r="M87" s="149">
        <v>0</v>
      </c>
      <c r="N87" s="149">
        <v>0</v>
      </c>
    </row>
    <row r="88" customHeight="1" spans="1:14">
      <c r="A88" s="148"/>
      <c r="B88" s="148"/>
      <c r="C88" s="148"/>
      <c r="D88" s="148" t="s">
        <v>1157</v>
      </c>
      <c r="E88" s="150" t="s">
        <v>1391</v>
      </c>
      <c r="F88" s="149">
        <v>32.22</v>
      </c>
      <c r="G88" s="149">
        <v>0</v>
      </c>
      <c r="H88" s="149">
        <v>0</v>
      </c>
      <c r="I88" s="149">
        <v>0</v>
      </c>
      <c r="J88" s="149">
        <v>0</v>
      </c>
      <c r="K88" s="149">
        <v>0</v>
      </c>
      <c r="L88" s="149">
        <v>32.22</v>
      </c>
      <c r="M88" s="149">
        <v>0</v>
      </c>
      <c r="N88" s="149">
        <v>0</v>
      </c>
    </row>
    <row r="89" customHeight="1" spans="1:14">
      <c r="A89" s="148"/>
      <c r="B89" s="148"/>
      <c r="C89" s="148"/>
      <c r="D89" s="148" t="s">
        <v>1392</v>
      </c>
      <c r="E89" s="150" t="s">
        <v>1393</v>
      </c>
      <c r="F89" s="149">
        <v>32.22</v>
      </c>
      <c r="G89" s="149">
        <v>0</v>
      </c>
      <c r="H89" s="149">
        <v>0</v>
      </c>
      <c r="I89" s="149">
        <v>0</v>
      </c>
      <c r="J89" s="149">
        <v>0</v>
      </c>
      <c r="K89" s="149">
        <v>0</v>
      </c>
      <c r="L89" s="149">
        <v>32.22</v>
      </c>
      <c r="M89" s="149">
        <v>0</v>
      </c>
      <c r="N89" s="149">
        <v>0</v>
      </c>
    </row>
    <row r="90" customHeight="1" spans="1:14">
      <c r="A90" s="148" t="s">
        <v>1153</v>
      </c>
      <c r="B90" s="148" t="s">
        <v>1394</v>
      </c>
      <c r="C90" s="148" t="s">
        <v>1161</v>
      </c>
      <c r="D90" s="148" t="s">
        <v>1395</v>
      </c>
      <c r="E90" s="150" t="s">
        <v>1396</v>
      </c>
      <c r="F90" s="149">
        <v>32.22</v>
      </c>
      <c r="G90" s="149">
        <v>0</v>
      </c>
      <c r="H90" s="149">
        <v>0</v>
      </c>
      <c r="I90" s="149">
        <v>0</v>
      </c>
      <c r="J90" s="149">
        <v>0</v>
      </c>
      <c r="K90" s="149">
        <v>0</v>
      </c>
      <c r="L90" s="149">
        <v>32.22</v>
      </c>
      <c r="M90" s="149">
        <v>0</v>
      </c>
      <c r="N90" s="149">
        <v>0</v>
      </c>
    </row>
    <row r="91" customHeight="1" spans="1:14">
      <c r="A91" s="148"/>
      <c r="B91" s="148"/>
      <c r="C91" s="148"/>
      <c r="D91" s="148" t="s">
        <v>1400</v>
      </c>
      <c r="E91" s="150" t="s">
        <v>1401</v>
      </c>
      <c r="F91" s="149">
        <v>11.97</v>
      </c>
      <c r="G91" s="149">
        <v>0</v>
      </c>
      <c r="H91" s="149">
        <v>0</v>
      </c>
      <c r="I91" s="149">
        <v>0</v>
      </c>
      <c r="J91" s="149">
        <v>0</v>
      </c>
      <c r="K91" s="149">
        <v>0</v>
      </c>
      <c r="L91" s="149">
        <v>11.97</v>
      </c>
      <c r="M91" s="149">
        <v>0</v>
      </c>
      <c r="N91" s="149">
        <v>0</v>
      </c>
    </row>
    <row r="92" customHeight="1" spans="1:14">
      <c r="A92" s="148"/>
      <c r="B92" s="148"/>
      <c r="C92" s="148"/>
      <c r="D92" s="148" t="s">
        <v>1157</v>
      </c>
      <c r="E92" s="150" t="s">
        <v>1402</v>
      </c>
      <c r="F92" s="149">
        <v>11.97</v>
      </c>
      <c r="G92" s="149">
        <v>0</v>
      </c>
      <c r="H92" s="149">
        <v>0</v>
      </c>
      <c r="I92" s="149">
        <v>0</v>
      </c>
      <c r="J92" s="149">
        <v>0</v>
      </c>
      <c r="K92" s="149">
        <v>0</v>
      </c>
      <c r="L92" s="149">
        <v>11.97</v>
      </c>
      <c r="M92" s="149">
        <v>0</v>
      </c>
      <c r="N92" s="149">
        <v>0</v>
      </c>
    </row>
    <row r="93" customHeight="1" spans="1:14">
      <c r="A93" s="148"/>
      <c r="B93" s="148"/>
      <c r="C93" s="148"/>
      <c r="D93" s="148" t="s">
        <v>1403</v>
      </c>
      <c r="E93" s="150" t="s">
        <v>1404</v>
      </c>
      <c r="F93" s="149">
        <v>11.97</v>
      </c>
      <c r="G93" s="149">
        <v>0</v>
      </c>
      <c r="H93" s="149">
        <v>0</v>
      </c>
      <c r="I93" s="149">
        <v>0</v>
      </c>
      <c r="J93" s="149">
        <v>0</v>
      </c>
      <c r="K93" s="149">
        <v>0</v>
      </c>
      <c r="L93" s="149">
        <v>11.97</v>
      </c>
      <c r="M93" s="149">
        <v>0</v>
      </c>
      <c r="N93" s="149">
        <v>0</v>
      </c>
    </row>
    <row r="94" customHeight="1" spans="1:14">
      <c r="A94" s="148" t="s">
        <v>1153</v>
      </c>
      <c r="B94" s="148" t="s">
        <v>1405</v>
      </c>
      <c r="C94" s="148" t="s">
        <v>1161</v>
      </c>
      <c r="D94" s="148" t="s">
        <v>1406</v>
      </c>
      <c r="E94" s="150" t="s">
        <v>1407</v>
      </c>
      <c r="F94" s="149">
        <v>11.97</v>
      </c>
      <c r="G94" s="149">
        <v>0</v>
      </c>
      <c r="H94" s="149">
        <v>0</v>
      </c>
      <c r="I94" s="149">
        <v>0</v>
      </c>
      <c r="J94" s="149">
        <v>0</v>
      </c>
      <c r="K94" s="149">
        <v>0</v>
      </c>
      <c r="L94" s="149">
        <v>11.97</v>
      </c>
      <c r="M94" s="149">
        <v>0</v>
      </c>
      <c r="N94" s="149">
        <v>0</v>
      </c>
    </row>
    <row r="95" customHeight="1" spans="1:14">
      <c r="A95" s="148"/>
      <c r="B95" s="148"/>
      <c r="C95" s="148"/>
      <c r="D95" s="148" t="s">
        <v>1412</v>
      </c>
      <c r="E95" s="150" t="s">
        <v>1413</v>
      </c>
      <c r="F95" s="149">
        <v>6.85</v>
      </c>
      <c r="G95" s="149">
        <v>0</v>
      </c>
      <c r="H95" s="149">
        <v>0</v>
      </c>
      <c r="I95" s="149">
        <v>0</v>
      </c>
      <c r="J95" s="149">
        <v>0</v>
      </c>
      <c r="K95" s="149">
        <v>0</v>
      </c>
      <c r="L95" s="149">
        <v>6.85</v>
      </c>
      <c r="M95" s="149">
        <v>0</v>
      </c>
      <c r="N95" s="149">
        <v>0</v>
      </c>
    </row>
    <row r="96" customHeight="1" spans="1:14">
      <c r="A96" s="148"/>
      <c r="B96" s="148"/>
      <c r="C96" s="148"/>
      <c r="D96" s="148" t="s">
        <v>1157</v>
      </c>
      <c r="E96" s="150" t="s">
        <v>1414</v>
      </c>
      <c r="F96" s="149">
        <v>6.85</v>
      </c>
      <c r="G96" s="149">
        <v>0</v>
      </c>
      <c r="H96" s="149">
        <v>0</v>
      </c>
      <c r="I96" s="149">
        <v>0</v>
      </c>
      <c r="J96" s="149">
        <v>0</v>
      </c>
      <c r="K96" s="149">
        <v>0</v>
      </c>
      <c r="L96" s="149">
        <v>6.85</v>
      </c>
      <c r="M96" s="149">
        <v>0</v>
      </c>
      <c r="N96" s="149">
        <v>0</v>
      </c>
    </row>
    <row r="97" customHeight="1" spans="1:14">
      <c r="A97" s="148"/>
      <c r="B97" s="148"/>
      <c r="C97" s="148"/>
      <c r="D97" s="148" t="s">
        <v>1415</v>
      </c>
      <c r="E97" s="150" t="s">
        <v>1416</v>
      </c>
      <c r="F97" s="149">
        <v>6.85</v>
      </c>
      <c r="G97" s="149">
        <v>0</v>
      </c>
      <c r="H97" s="149">
        <v>0</v>
      </c>
      <c r="I97" s="149">
        <v>0</v>
      </c>
      <c r="J97" s="149">
        <v>0</v>
      </c>
      <c r="K97" s="149">
        <v>0</v>
      </c>
      <c r="L97" s="149">
        <v>6.85</v>
      </c>
      <c r="M97" s="149">
        <v>0</v>
      </c>
      <c r="N97" s="149">
        <v>0</v>
      </c>
    </row>
    <row r="98" customHeight="1" spans="1:14">
      <c r="A98" s="148" t="s">
        <v>1153</v>
      </c>
      <c r="B98" s="148" t="s">
        <v>1417</v>
      </c>
      <c r="C98" s="148" t="s">
        <v>1161</v>
      </c>
      <c r="D98" s="148" t="s">
        <v>1418</v>
      </c>
      <c r="E98" s="150" t="s">
        <v>1419</v>
      </c>
      <c r="F98" s="149">
        <v>6.85</v>
      </c>
      <c r="G98" s="149">
        <v>0</v>
      </c>
      <c r="H98" s="149">
        <v>0</v>
      </c>
      <c r="I98" s="149">
        <v>0</v>
      </c>
      <c r="J98" s="149">
        <v>0</v>
      </c>
      <c r="K98" s="149">
        <v>0</v>
      </c>
      <c r="L98" s="149">
        <v>6.85</v>
      </c>
      <c r="M98" s="149">
        <v>0</v>
      </c>
      <c r="N98" s="149">
        <v>0</v>
      </c>
    </row>
    <row r="99" customHeight="1" spans="1:14">
      <c r="A99" s="148"/>
      <c r="B99" s="148"/>
      <c r="C99" s="148"/>
      <c r="D99" s="148" t="s">
        <v>1420</v>
      </c>
      <c r="E99" s="150" t="s">
        <v>1421</v>
      </c>
      <c r="F99" s="149">
        <v>10.01</v>
      </c>
      <c r="G99" s="149">
        <v>0</v>
      </c>
      <c r="H99" s="149">
        <v>0</v>
      </c>
      <c r="I99" s="149">
        <v>0</v>
      </c>
      <c r="J99" s="149">
        <v>0</v>
      </c>
      <c r="K99" s="149">
        <v>0</v>
      </c>
      <c r="L99" s="149">
        <v>10.01</v>
      </c>
      <c r="M99" s="149">
        <v>0</v>
      </c>
      <c r="N99" s="149">
        <v>0</v>
      </c>
    </row>
    <row r="100" customHeight="1" spans="1:14">
      <c r="A100" s="148"/>
      <c r="B100" s="148"/>
      <c r="C100" s="148"/>
      <c r="D100" s="148" t="s">
        <v>1157</v>
      </c>
      <c r="E100" s="150" t="s">
        <v>1422</v>
      </c>
      <c r="F100" s="149">
        <v>10.01</v>
      </c>
      <c r="G100" s="149">
        <v>0</v>
      </c>
      <c r="H100" s="149">
        <v>0</v>
      </c>
      <c r="I100" s="149">
        <v>0</v>
      </c>
      <c r="J100" s="149">
        <v>0</v>
      </c>
      <c r="K100" s="149">
        <v>0</v>
      </c>
      <c r="L100" s="149">
        <v>10.01</v>
      </c>
      <c r="M100" s="149">
        <v>0</v>
      </c>
      <c r="N100" s="149">
        <v>0</v>
      </c>
    </row>
    <row r="101" customHeight="1" spans="1:14">
      <c r="A101" s="148"/>
      <c r="B101" s="148"/>
      <c r="C101" s="148"/>
      <c r="D101" s="148" t="s">
        <v>1423</v>
      </c>
      <c r="E101" s="150" t="s">
        <v>1424</v>
      </c>
      <c r="F101" s="149">
        <v>10.01</v>
      </c>
      <c r="G101" s="149">
        <v>0</v>
      </c>
      <c r="H101" s="149">
        <v>0</v>
      </c>
      <c r="I101" s="149">
        <v>0</v>
      </c>
      <c r="J101" s="149">
        <v>0</v>
      </c>
      <c r="K101" s="149">
        <v>0</v>
      </c>
      <c r="L101" s="149">
        <v>10.01</v>
      </c>
      <c r="M101" s="149">
        <v>0</v>
      </c>
      <c r="N101" s="149">
        <v>0</v>
      </c>
    </row>
    <row r="102" customHeight="1" spans="1:14">
      <c r="A102" s="148" t="s">
        <v>1153</v>
      </c>
      <c r="B102" s="148" t="s">
        <v>1425</v>
      </c>
      <c r="C102" s="148" t="s">
        <v>1161</v>
      </c>
      <c r="D102" s="148" t="s">
        <v>1426</v>
      </c>
      <c r="E102" s="150" t="s">
        <v>1427</v>
      </c>
      <c r="F102" s="149">
        <v>10.01</v>
      </c>
      <c r="G102" s="149">
        <v>0</v>
      </c>
      <c r="H102" s="149">
        <v>0</v>
      </c>
      <c r="I102" s="149">
        <v>0</v>
      </c>
      <c r="J102" s="149">
        <v>0</v>
      </c>
      <c r="K102" s="149">
        <v>0</v>
      </c>
      <c r="L102" s="149">
        <v>10.01</v>
      </c>
      <c r="M102" s="149">
        <v>0</v>
      </c>
      <c r="N102" s="149">
        <v>0</v>
      </c>
    </row>
    <row r="103" customHeight="1" spans="1:14">
      <c r="A103" s="148"/>
      <c r="B103" s="148"/>
      <c r="C103" s="148"/>
      <c r="D103" s="148" t="s">
        <v>1429</v>
      </c>
      <c r="E103" s="150" t="s">
        <v>1430</v>
      </c>
      <c r="F103" s="149">
        <v>53.5</v>
      </c>
      <c r="G103" s="149">
        <v>0</v>
      </c>
      <c r="H103" s="149">
        <v>0</v>
      </c>
      <c r="I103" s="149">
        <v>2.41</v>
      </c>
      <c r="J103" s="149">
        <v>0</v>
      </c>
      <c r="K103" s="149">
        <v>0</v>
      </c>
      <c r="L103" s="149">
        <v>51.09</v>
      </c>
      <c r="M103" s="149">
        <v>0</v>
      </c>
      <c r="N103" s="149">
        <v>0</v>
      </c>
    </row>
    <row r="104" customHeight="1" spans="1:14">
      <c r="A104" s="148"/>
      <c r="B104" s="148"/>
      <c r="C104" s="148"/>
      <c r="D104" s="148" t="s">
        <v>1157</v>
      </c>
      <c r="E104" s="150" t="s">
        <v>1422</v>
      </c>
      <c r="F104" s="149">
        <v>53.5</v>
      </c>
      <c r="G104" s="149">
        <v>0</v>
      </c>
      <c r="H104" s="149">
        <v>0</v>
      </c>
      <c r="I104" s="149">
        <v>2.41</v>
      </c>
      <c r="J104" s="149">
        <v>0</v>
      </c>
      <c r="K104" s="149">
        <v>0</v>
      </c>
      <c r="L104" s="149">
        <v>51.09</v>
      </c>
      <c r="M104" s="149">
        <v>0</v>
      </c>
      <c r="N104" s="149">
        <v>0</v>
      </c>
    </row>
    <row r="105" customHeight="1" spans="1:14">
      <c r="A105" s="148"/>
      <c r="B105" s="148"/>
      <c r="C105" s="148"/>
      <c r="D105" s="148" t="s">
        <v>1431</v>
      </c>
      <c r="E105" s="150" t="s">
        <v>1432</v>
      </c>
      <c r="F105" s="149">
        <v>53.5</v>
      </c>
      <c r="G105" s="149">
        <v>0</v>
      </c>
      <c r="H105" s="149">
        <v>0</v>
      </c>
      <c r="I105" s="149">
        <v>2.41</v>
      </c>
      <c r="J105" s="149">
        <v>0</v>
      </c>
      <c r="K105" s="149">
        <v>0</v>
      </c>
      <c r="L105" s="149">
        <v>51.09</v>
      </c>
      <c r="M105" s="149">
        <v>0</v>
      </c>
      <c r="N105" s="149">
        <v>0</v>
      </c>
    </row>
    <row r="106" customHeight="1" spans="1:14">
      <c r="A106" s="148" t="s">
        <v>1153</v>
      </c>
      <c r="B106" s="148" t="s">
        <v>1433</v>
      </c>
      <c r="C106" s="148" t="s">
        <v>1161</v>
      </c>
      <c r="D106" s="148" t="s">
        <v>1434</v>
      </c>
      <c r="E106" s="150" t="s">
        <v>1435</v>
      </c>
      <c r="F106" s="149">
        <v>53.5</v>
      </c>
      <c r="G106" s="149">
        <v>0</v>
      </c>
      <c r="H106" s="149">
        <v>0</v>
      </c>
      <c r="I106" s="149">
        <v>2.41</v>
      </c>
      <c r="J106" s="149">
        <v>0</v>
      </c>
      <c r="K106" s="149">
        <v>0</v>
      </c>
      <c r="L106" s="149">
        <v>51.09</v>
      </c>
      <c r="M106" s="149">
        <v>0</v>
      </c>
      <c r="N106" s="149">
        <v>0</v>
      </c>
    </row>
    <row r="107" customHeight="1" spans="1:14">
      <c r="A107" s="148"/>
      <c r="B107" s="148"/>
      <c r="C107" s="148"/>
      <c r="D107" s="148" t="s">
        <v>1460</v>
      </c>
      <c r="E107" s="150" t="s">
        <v>1461</v>
      </c>
      <c r="F107" s="153">
        <v>265.33</v>
      </c>
      <c r="G107" s="153">
        <v>0</v>
      </c>
      <c r="H107" s="153">
        <v>0</v>
      </c>
      <c r="I107" s="153">
        <v>1.8</v>
      </c>
      <c r="J107" s="153">
        <v>0</v>
      </c>
      <c r="K107" s="153">
        <v>0</v>
      </c>
      <c r="L107" s="153">
        <v>263.53</v>
      </c>
      <c r="M107" s="153">
        <v>0</v>
      </c>
      <c r="N107" s="153">
        <v>0</v>
      </c>
    </row>
    <row r="108" customHeight="1" spans="1:14">
      <c r="A108" s="148"/>
      <c r="B108" s="148"/>
      <c r="C108" s="148"/>
      <c r="D108" s="148" t="s">
        <v>1186</v>
      </c>
      <c r="E108" s="150" t="s">
        <v>1464</v>
      </c>
      <c r="F108" s="153">
        <v>190.66</v>
      </c>
      <c r="G108" s="153">
        <v>0</v>
      </c>
      <c r="H108" s="153">
        <v>0</v>
      </c>
      <c r="I108" s="153">
        <v>0</v>
      </c>
      <c r="J108" s="153">
        <v>0</v>
      </c>
      <c r="K108" s="153">
        <v>0</v>
      </c>
      <c r="L108" s="153">
        <v>190.66</v>
      </c>
      <c r="M108" s="153">
        <v>0</v>
      </c>
      <c r="N108" s="153">
        <v>0</v>
      </c>
    </row>
    <row r="109" customHeight="1" spans="1:14">
      <c r="A109" s="148"/>
      <c r="B109" s="148"/>
      <c r="C109" s="148"/>
      <c r="D109" s="148" t="s">
        <v>1157</v>
      </c>
      <c r="E109" s="150" t="s">
        <v>1465</v>
      </c>
      <c r="F109" s="153">
        <v>190.66</v>
      </c>
      <c r="G109" s="153">
        <v>0</v>
      </c>
      <c r="H109" s="153">
        <v>0</v>
      </c>
      <c r="I109" s="153">
        <v>0</v>
      </c>
      <c r="J109" s="153">
        <v>0</v>
      </c>
      <c r="K109" s="153">
        <v>0</v>
      </c>
      <c r="L109" s="153">
        <v>190.66</v>
      </c>
      <c r="M109" s="153">
        <v>0</v>
      </c>
      <c r="N109" s="153">
        <v>0</v>
      </c>
    </row>
    <row r="110" customHeight="1" spans="1:14">
      <c r="A110" s="148"/>
      <c r="B110" s="148"/>
      <c r="C110" s="148"/>
      <c r="D110" s="148" t="s">
        <v>1466</v>
      </c>
      <c r="E110" s="150" t="s">
        <v>1467</v>
      </c>
      <c r="F110" s="153">
        <v>150.96</v>
      </c>
      <c r="G110" s="153">
        <v>0</v>
      </c>
      <c r="H110" s="153">
        <v>0</v>
      </c>
      <c r="I110" s="153">
        <v>0</v>
      </c>
      <c r="J110" s="153">
        <v>0</v>
      </c>
      <c r="K110" s="153">
        <v>0</v>
      </c>
      <c r="L110" s="153">
        <v>150.96</v>
      </c>
      <c r="M110" s="153">
        <v>0</v>
      </c>
      <c r="N110" s="153">
        <v>0</v>
      </c>
    </row>
    <row r="111" customHeight="1" spans="1:14">
      <c r="A111" s="148" t="s">
        <v>1460</v>
      </c>
      <c r="B111" s="148" t="s">
        <v>1170</v>
      </c>
      <c r="C111" s="148" t="s">
        <v>1161</v>
      </c>
      <c r="D111" s="148" t="s">
        <v>1468</v>
      </c>
      <c r="E111" s="150" t="s">
        <v>1469</v>
      </c>
      <c r="F111" s="153">
        <v>150.96</v>
      </c>
      <c r="G111" s="153">
        <v>0</v>
      </c>
      <c r="H111" s="153">
        <v>0</v>
      </c>
      <c r="I111" s="153">
        <v>0</v>
      </c>
      <c r="J111" s="153">
        <v>0</v>
      </c>
      <c r="K111" s="153">
        <v>0</v>
      </c>
      <c r="L111" s="153">
        <v>150.96</v>
      </c>
      <c r="M111" s="153">
        <v>0</v>
      </c>
      <c r="N111" s="153">
        <v>0</v>
      </c>
    </row>
    <row r="112" customHeight="1" spans="1:14">
      <c r="A112" s="148"/>
      <c r="B112" s="148"/>
      <c r="C112" s="148"/>
      <c r="D112" s="148" t="s">
        <v>1470</v>
      </c>
      <c r="E112" s="150" t="s">
        <v>1471</v>
      </c>
      <c r="F112" s="153">
        <v>39.7</v>
      </c>
      <c r="G112" s="153">
        <v>0</v>
      </c>
      <c r="H112" s="153">
        <v>0</v>
      </c>
      <c r="I112" s="153">
        <v>0</v>
      </c>
      <c r="J112" s="153">
        <v>0</v>
      </c>
      <c r="K112" s="153">
        <v>0</v>
      </c>
      <c r="L112" s="153">
        <v>39.7</v>
      </c>
      <c r="M112" s="153">
        <v>0</v>
      </c>
      <c r="N112" s="153">
        <v>0</v>
      </c>
    </row>
    <row r="113" customHeight="1" spans="1:14">
      <c r="A113" s="148" t="s">
        <v>1460</v>
      </c>
      <c r="B113" s="148" t="s">
        <v>1170</v>
      </c>
      <c r="C113" s="148" t="s">
        <v>1161</v>
      </c>
      <c r="D113" s="148" t="s">
        <v>1472</v>
      </c>
      <c r="E113" s="150" t="s">
        <v>1473</v>
      </c>
      <c r="F113" s="153">
        <v>39.7</v>
      </c>
      <c r="G113" s="153">
        <v>0</v>
      </c>
      <c r="H113" s="153">
        <v>0</v>
      </c>
      <c r="I113" s="153">
        <v>0</v>
      </c>
      <c r="J113" s="153">
        <v>0</v>
      </c>
      <c r="K113" s="153">
        <v>0</v>
      </c>
      <c r="L113" s="153">
        <v>39.7</v>
      </c>
      <c r="M113" s="153">
        <v>0</v>
      </c>
      <c r="N113" s="153">
        <v>0</v>
      </c>
    </row>
    <row r="114" customHeight="1" spans="1:14">
      <c r="A114" s="148"/>
      <c r="B114" s="148"/>
      <c r="C114" s="148"/>
      <c r="D114" s="148" t="s">
        <v>1239</v>
      </c>
      <c r="E114" s="150" t="s">
        <v>1488</v>
      </c>
      <c r="F114" s="153">
        <v>33.65</v>
      </c>
      <c r="G114" s="153">
        <v>0</v>
      </c>
      <c r="H114" s="153">
        <v>0</v>
      </c>
      <c r="I114" s="153">
        <v>1.8</v>
      </c>
      <c r="J114" s="153">
        <v>0</v>
      </c>
      <c r="K114" s="153">
        <v>0</v>
      </c>
      <c r="L114" s="153">
        <v>31.85</v>
      </c>
      <c r="M114" s="153">
        <v>0</v>
      </c>
      <c r="N114" s="153">
        <v>0</v>
      </c>
    </row>
    <row r="115" customHeight="1" spans="1:14">
      <c r="A115" s="148"/>
      <c r="B115" s="148"/>
      <c r="C115" s="148"/>
      <c r="D115" s="148" t="s">
        <v>1157</v>
      </c>
      <c r="E115" s="150" t="s">
        <v>1489</v>
      </c>
      <c r="F115" s="153">
        <v>33.65</v>
      </c>
      <c r="G115" s="153">
        <v>0</v>
      </c>
      <c r="H115" s="153">
        <v>0</v>
      </c>
      <c r="I115" s="153">
        <v>1.8</v>
      </c>
      <c r="J115" s="153">
        <v>0</v>
      </c>
      <c r="K115" s="153">
        <v>0</v>
      </c>
      <c r="L115" s="153">
        <v>31.85</v>
      </c>
      <c r="M115" s="153">
        <v>0</v>
      </c>
      <c r="N115" s="153">
        <v>0</v>
      </c>
    </row>
    <row r="116" customHeight="1" spans="1:14">
      <c r="A116" s="148"/>
      <c r="B116" s="148"/>
      <c r="C116" s="148"/>
      <c r="D116" s="148" t="s">
        <v>1490</v>
      </c>
      <c r="E116" s="150" t="s">
        <v>1491</v>
      </c>
      <c r="F116" s="153">
        <v>33.65</v>
      </c>
      <c r="G116" s="153">
        <v>0</v>
      </c>
      <c r="H116" s="153">
        <v>0</v>
      </c>
      <c r="I116" s="153">
        <v>1.8</v>
      </c>
      <c r="J116" s="153">
        <v>0</v>
      </c>
      <c r="K116" s="153">
        <v>0</v>
      </c>
      <c r="L116" s="153">
        <v>31.85</v>
      </c>
      <c r="M116" s="153">
        <v>0</v>
      </c>
      <c r="N116" s="153">
        <v>0</v>
      </c>
    </row>
    <row r="117" customHeight="1" spans="1:14">
      <c r="A117" s="148" t="s">
        <v>1460</v>
      </c>
      <c r="B117" s="148" t="s">
        <v>1173</v>
      </c>
      <c r="C117" s="148" t="s">
        <v>1161</v>
      </c>
      <c r="D117" s="148" t="s">
        <v>1492</v>
      </c>
      <c r="E117" s="150" t="s">
        <v>1493</v>
      </c>
      <c r="F117" s="153">
        <v>33.65</v>
      </c>
      <c r="G117" s="153">
        <v>0</v>
      </c>
      <c r="H117" s="153">
        <v>0</v>
      </c>
      <c r="I117" s="153">
        <v>1.8</v>
      </c>
      <c r="J117" s="153">
        <v>0</v>
      </c>
      <c r="K117" s="153">
        <v>0</v>
      </c>
      <c r="L117" s="153">
        <v>31.85</v>
      </c>
      <c r="M117" s="153">
        <v>0</v>
      </c>
      <c r="N117" s="153">
        <v>0</v>
      </c>
    </row>
    <row r="118" customHeight="1" spans="1:14">
      <c r="A118" s="148"/>
      <c r="B118" s="148"/>
      <c r="C118" s="148"/>
      <c r="D118" s="148" t="s">
        <v>1248</v>
      </c>
      <c r="E118" s="150" t="s">
        <v>1497</v>
      </c>
      <c r="F118" s="153">
        <v>26.9</v>
      </c>
      <c r="G118" s="153">
        <v>0</v>
      </c>
      <c r="H118" s="153">
        <v>0</v>
      </c>
      <c r="I118" s="153">
        <v>0</v>
      </c>
      <c r="J118" s="153">
        <v>0</v>
      </c>
      <c r="K118" s="153">
        <v>0</v>
      </c>
      <c r="L118" s="153">
        <v>26.9</v>
      </c>
      <c r="M118" s="153">
        <v>0</v>
      </c>
      <c r="N118" s="153">
        <v>0</v>
      </c>
    </row>
    <row r="119" customHeight="1" spans="1:14">
      <c r="A119" s="148"/>
      <c r="B119" s="148"/>
      <c r="C119" s="148"/>
      <c r="D119" s="148" t="s">
        <v>1157</v>
      </c>
      <c r="E119" s="150" t="s">
        <v>1498</v>
      </c>
      <c r="F119" s="153">
        <v>26.9</v>
      </c>
      <c r="G119" s="153">
        <v>0</v>
      </c>
      <c r="H119" s="153">
        <v>0</v>
      </c>
      <c r="I119" s="153">
        <v>0</v>
      </c>
      <c r="J119" s="153">
        <v>0</v>
      </c>
      <c r="K119" s="153">
        <v>0</v>
      </c>
      <c r="L119" s="153">
        <v>26.9</v>
      </c>
      <c r="M119" s="153">
        <v>0</v>
      </c>
      <c r="N119" s="153">
        <v>0</v>
      </c>
    </row>
    <row r="120" customHeight="1" spans="1:14">
      <c r="A120" s="148"/>
      <c r="B120" s="148"/>
      <c r="C120" s="148"/>
      <c r="D120" s="148" t="s">
        <v>1499</v>
      </c>
      <c r="E120" s="150" t="s">
        <v>1500</v>
      </c>
      <c r="F120" s="153">
        <v>26.9</v>
      </c>
      <c r="G120" s="153">
        <v>0</v>
      </c>
      <c r="H120" s="153">
        <v>0</v>
      </c>
      <c r="I120" s="153">
        <v>0</v>
      </c>
      <c r="J120" s="153">
        <v>0</v>
      </c>
      <c r="K120" s="153">
        <v>0</v>
      </c>
      <c r="L120" s="153">
        <v>26.9</v>
      </c>
      <c r="M120" s="153">
        <v>0</v>
      </c>
      <c r="N120" s="153">
        <v>0</v>
      </c>
    </row>
    <row r="121" customHeight="1" spans="1:14">
      <c r="A121" s="148" t="s">
        <v>1460</v>
      </c>
      <c r="B121" s="148" t="s">
        <v>1176</v>
      </c>
      <c r="C121" s="148" t="s">
        <v>1161</v>
      </c>
      <c r="D121" s="148" t="s">
        <v>1501</v>
      </c>
      <c r="E121" s="150" t="s">
        <v>1502</v>
      </c>
      <c r="F121" s="153">
        <v>26.9</v>
      </c>
      <c r="G121" s="153">
        <v>0</v>
      </c>
      <c r="H121" s="153">
        <v>0</v>
      </c>
      <c r="I121" s="153">
        <v>0</v>
      </c>
      <c r="J121" s="153">
        <v>0</v>
      </c>
      <c r="K121" s="153">
        <v>0</v>
      </c>
      <c r="L121" s="153">
        <v>26.9</v>
      </c>
      <c r="M121" s="153">
        <v>0</v>
      </c>
      <c r="N121" s="153">
        <v>0</v>
      </c>
    </row>
    <row r="122" customHeight="1" spans="1:14">
      <c r="A122" s="148"/>
      <c r="B122" s="148"/>
      <c r="C122" s="148"/>
      <c r="D122" s="148" t="s">
        <v>1258</v>
      </c>
      <c r="E122" s="150" t="s">
        <v>1505</v>
      </c>
      <c r="F122" s="153">
        <v>14.12</v>
      </c>
      <c r="G122" s="153">
        <v>0</v>
      </c>
      <c r="H122" s="153">
        <v>0</v>
      </c>
      <c r="I122" s="153">
        <v>0</v>
      </c>
      <c r="J122" s="153">
        <v>0</v>
      </c>
      <c r="K122" s="153">
        <v>0</v>
      </c>
      <c r="L122" s="153">
        <v>14.12</v>
      </c>
      <c r="M122" s="153">
        <v>0</v>
      </c>
      <c r="N122" s="153">
        <v>0</v>
      </c>
    </row>
    <row r="123" customHeight="1" spans="1:14">
      <c r="A123" s="148"/>
      <c r="B123" s="148"/>
      <c r="C123" s="148"/>
      <c r="D123" s="148" t="s">
        <v>1157</v>
      </c>
      <c r="E123" s="150" t="s">
        <v>1506</v>
      </c>
      <c r="F123" s="153">
        <v>14.12</v>
      </c>
      <c r="G123" s="153">
        <v>0</v>
      </c>
      <c r="H123" s="153">
        <v>0</v>
      </c>
      <c r="I123" s="153">
        <v>0</v>
      </c>
      <c r="J123" s="153">
        <v>0</v>
      </c>
      <c r="K123" s="153">
        <v>0</v>
      </c>
      <c r="L123" s="153">
        <v>14.12</v>
      </c>
      <c r="M123" s="153">
        <v>0</v>
      </c>
      <c r="N123" s="153">
        <v>0</v>
      </c>
    </row>
    <row r="124" customHeight="1" spans="1:14">
      <c r="A124" s="148"/>
      <c r="B124" s="148"/>
      <c r="C124" s="148"/>
      <c r="D124" s="148" t="s">
        <v>1507</v>
      </c>
      <c r="E124" s="150" t="s">
        <v>1508</v>
      </c>
      <c r="F124" s="153">
        <v>14.12</v>
      </c>
      <c r="G124" s="153">
        <v>0</v>
      </c>
      <c r="H124" s="153">
        <v>0</v>
      </c>
      <c r="I124" s="153">
        <v>0</v>
      </c>
      <c r="J124" s="153">
        <v>0</v>
      </c>
      <c r="K124" s="153">
        <v>0</v>
      </c>
      <c r="L124" s="153">
        <v>14.12</v>
      </c>
      <c r="M124" s="153">
        <v>0</v>
      </c>
      <c r="N124" s="153">
        <v>0</v>
      </c>
    </row>
    <row r="125" customHeight="1" spans="1:14">
      <c r="A125" s="148" t="s">
        <v>1460</v>
      </c>
      <c r="B125" s="148" t="s">
        <v>1179</v>
      </c>
      <c r="C125" s="148" t="s">
        <v>1161</v>
      </c>
      <c r="D125" s="148" t="s">
        <v>1509</v>
      </c>
      <c r="E125" s="150" t="s">
        <v>1510</v>
      </c>
      <c r="F125" s="153">
        <v>14.12</v>
      </c>
      <c r="G125" s="153">
        <v>0</v>
      </c>
      <c r="H125" s="153">
        <v>0</v>
      </c>
      <c r="I125" s="153">
        <v>0</v>
      </c>
      <c r="J125" s="153">
        <v>0</v>
      </c>
      <c r="K125" s="153">
        <v>0</v>
      </c>
      <c r="L125" s="153">
        <v>14.12</v>
      </c>
      <c r="M125" s="153">
        <v>0</v>
      </c>
      <c r="N125" s="153">
        <v>0</v>
      </c>
    </row>
    <row r="126" customHeight="1" spans="1:14">
      <c r="A126" s="148"/>
      <c r="B126" s="148"/>
      <c r="C126" s="148"/>
      <c r="D126" s="148" t="s">
        <v>1525</v>
      </c>
      <c r="E126" s="150" t="s">
        <v>1526</v>
      </c>
      <c r="F126" s="149">
        <v>69.87</v>
      </c>
      <c r="G126" s="149">
        <v>0</v>
      </c>
      <c r="H126" s="149">
        <v>0</v>
      </c>
      <c r="I126" s="149">
        <v>0</v>
      </c>
      <c r="J126" s="149">
        <v>0</v>
      </c>
      <c r="K126" s="149">
        <v>0</v>
      </c>
      <c r="L126" s="149">
        <v>69.87</v>
      </c>
      <c r="M126" s="149">
        <v>0</v>
      </c>
      <c r="N126" s="149">
        <v>0</v>
      </c>
    </row>
    <row r="127" customHeight="1" spans="1:14">
      <c r="A127" s="148"/>
      <c r="B127" s="148"/>
      <c r="C127" s="148"/>
      <c r="D127" s="148" t="s">
        <v>1155</v>
      </c>
      <c r="E127" s="150" t="s">
        <v>1527</v>
      </c>
      <c r="F127" s="149">
        <v>44.06</v>
      </c>
      <c r="G127" s="149">
        <v>0</v>
      </c>
      <c r="H127" s="149">
        <v>0</v>
      </c>
      <c r="I127" s="149">
        <v>0</v>
      </c>
      <c r="J127" s="149">
        <v>0</v>
      </c>
      <c r="K127" s="149">
        <v>0</v>
      </c>
      <c r="L127" s="149">
        <v>44.06</v>
      </c>
      <c r="M127" s="149">
        <v>0</v>
      </c>
      <c r="N127" s="149">
        <v>0</v>
      </c>
    </row>
    <row r="128" customHeight="1" spans="1:14">
      <c r="A128" s="148"/>
      <c r="B128" s="148"/>
      <c r="C128" s="148"/>
      <c r="D128" s="148" t="s">
        <v>1157</v>
      </c>
      <c r="E128" s="150" t="s">
        <v>1528</v>
      </c>
      <c r="F128" s="149">
        <v>44.06</v>
      </c>
      <c r="G128" s="149">
        <v>0</v>
      </c>
      <c r="H128" s="149">
        <v>0</v>
      </c>
      <c r="I128" s="149">
        <v>0</v>
      </c>
      <c r="J128" s="149">
        <v>0</v>
      </c>
      <c r="K128" s="149">
        <v>0</v>
      </c>
      <c r="L128" s="149">
        <v>44.06</v>
      </c>
      <c r="M128" s="149">
        <v>0</v>
      </c>
      <c r="N128" s="149">
        <v>0</v>
      </c>
    </row>
    <row r="129" customHeight="1" spans="1:14">
      <c r="A129" s="148"/>
      <c r="B129" s="148"/>
      <c r="C129" s="148"/>
      <c r="D129" s="148" t="s">
        <v>1529</v>
      </c>
      <c r="E129" s="150" t="s">
        <v>1530</v>
      </c>
      <c r="F129" s="149">
        <v>44.06</v>
      </c>
      <c r="G129" s="149">
        <v>0</v>
      </c>
      <c r="H129" s="149">
        <v>0</v>
      </c>
      <c r="I129" s="149">
        <v>0</v>
      </c>
      <c r="J129" s="149">
        <v>0</v>
      </c>
      <c r="K129" s="149">
        <v>0</v>
      </c>
      <c r="L129" s="149">
        <v>44.06</v>
      </c>
      <c r="M129" s="149">
        <v>0</v>
      </c>
      <c r="N129" s="149">
        <v>0</v>
      </c>
    </row>
    <row r="130" customHeight="1" spans="1:14">
      <c r="A130" s="148" t="s">
        <v>1525</v>
      </c>
      <c r="B130" s="148" t="s">
        <v>1161</v>
      </c>
      <c r="C130" s="148" t="s">
        <v>1161</v>
      </c>
      <c r="D130" s="148" t="s">
        <v>1531</v>
      </c>
      <c r="E130" s="150" t="s">
        <v>1532</v>
      </c>
      <c r="F130" s="149">
        <v>44.06</v>
      </c>
      <c r="G130" s="149">
        <v>0</v>
      </c>
      <c r="H130" s="149">
        <v>0</v>
      </c>
      <c r="I130" s="149">
        <v>0</v>
      </c>
      <c r="J130" s="149">
        <v>0</v>
      </c>
      <c r="K130" s="149">
        <v>0</v>
      </c>
      <c r="L130" s="149">
        <v>44.06</v>
      </c>
      <c r="M130" s="149">
        <v>0</v>
      </c>
      <c r="N130" s="149">
        <v>0</v>
      </c>
    </row>
    <row r="131" customHeight="1" spans="1:14">
      <c r="A131" s="148"/>
      <c r="B131" s="148"/>
      <c r="C131" s="148"/>
      <c r="D131" s="148" t="s">
        <v>1276</v>
      </c>
      <c r="E131" s="150" t="s">
        <v>1534</v>
      </c>
      <c r="F131" s="149">
        <v>25.81</v>
      </c>
      <c r="G131" s="149">
        <v>0</v>
      </c>
      <c r="H131" s="149">
        <v>0</v>
      </c>
      <c r="I131" s="149">
        <v>0</v>
      </c>
      <c r="J131" s="149">
        <v>0</v>
      </c>
      <c r="K131" s="149">
        <v>0</v>
      </c>
      <c r="L131" s="149">
        <v>25.81</v>
      </c>
      <c r="M131" s="149">
        <v>0</v>
      </c>
      <c r="N131" s="149">
        <v>0</v>
      </c>
    </row>
    <row r="132" customHeight="1" spans="1:14">
      <c r="A132" s="148"/>
      <c r="B132" s="148"/>
      <c r="C132" s="148"/>
      <c r="D132" s="148" t="s">
        <v>1168</v>
      </c>
      <c r="E132" s="150" t="s">
        <v>1535</v>
      </c>
      <c r="F132" s="149">
        <v>25.81</v>
      </c>
      <c r="G132" s="149">
        <v>0</v>
      </c>
      <c r="H132" s="149">
        <v>0</v>
      </c>
      <c r="I132" s="149">
        <v>0</v>
      </c>
      <c r="J132" s="149">
        <v>0</v>
      </c>
      <c r="K132" s="149">
        <v>0</v>
      </c>
      <c r="L132" s="149">
        <v>25.81</v>
      </c>
      <c r="M132" s="149">
        <v>0</v>
      </c>
      <c r="N132" s="149">
        <v>0</v>
      </c>
    </row>
    <row r="133" customHeight="1" spans="1:14">
      <c r="A133" s="148"/>
      <c r="B133" s="148"/>
      <c r="C133" s="148"/>
      <c r="D133" s="148" t="s">
        <v>1536</v>
      </c>
      <c r="E133" s="150" t="s">
        <v>1537</v>
      </c>
      <c r="F133" s="149">
        <v>25.81</v>
      </c>
      <c r="G133" s="149">
        <v>0</v>
      </c>
      <c r="H133" s="149">
        <v>0</v>
      </c>
      <c r="I133" s="149">
        <v>0</v>
      </c>
      <c r="J133" s="149">
        <v>0</v>
      </c>
      <c r="K133" s="149">
        <v>0</v>
      </c>
      <c r="L133" s="149">
        <v>25.81</v>
      </c>
      <c r="M133" s="149">
        <v>0</v>
      </c>
      <c r="N133" s="149">
        <v>0</v>
      </c>
    </row>
    <row r="134" customHeight="1" spans="1:14">
      <c r="A134" s="148" t="s">
        <v>1525</v>
      </c>
      <c r="B134" s="148" t="s">
        <v>1182</v>
      </c>
      <c r="C134" s="148" t="s">
        <v>1170</v>
      </c>
      <c r="D134" s="148" t="s">
        <v>1538</v>
      </c>
      <c r="E134" s="150" t="s">
        <v>1539</v>
      </c>
      <c r="F134" s="149">
        <v>25.81</v>
      </c>
      <c r="G134" s="149">
        <v>0</v>
      </c>
      <c r="H134" s="149">
        <v>0</v>
      </c>
      <c r="I134" s="149">
        <v>0</v>
      </c>
      <c r="J134" s="149">
        <v>0</v>
      </c>
      <c r="K134" s="149">
        <v>0</v>
      </c>
      <c r="L134" s="149">
        <v>25.81</v>
      </c>
      <c r="M134" s="149">
        <v>0</v>
      </c>
      <c r="N134" s="149">
        <v>0</v>
      </c>
    </row>
    <row r="135" customHeight="1" spans="1:14">
      <c r="A135" s="148"/>
      <c r="B135" s="148"/>
      <c r="C135" s="148"/>
      <c r="D135" s="148" t="s">
        <v>1549</v>
      </c>
      <c r="E135" s="150" t="s">
        <v>1550</v>
      </c>
      <c r="F135" s="149">
        <v>10.01</v>
      </c>
      <c r="G135" s="149">
        <v>0</v>
      </c>
      <c r="H135" s="149">
        <v>0</v>
      </c>
      <c r="I135" s="149">
        <v>0</v>
      </c>
      <c r="J135" s="149">
        <v>0</v>
      </c>
      <c r="K135" s="149">
        <v>0</v>
      </c>
      <c r="L135" s="149">
        <v>10.01</v>
      </c>
      <c r="M135" s="149">
        <v>0</v>
      </c>
      <c r="N135" s="149">
        <v>0</v>
      </c>
    </row>
    <row r="136" customHeight="1" spans="1:14">
      <c r="A136" s="148"/>
      <c r="B136" s="148"/>
      <c r="C136" s="148"/>
      <c r="D136" s="148" t="s">
        <v>1155</v>
      </c>
      <c r="E136" s="150" t="s">
        <v>1551</v>
      </c>
      <c r="F136" s="149">
        <v>10.01</v>
      </c>
      <c r="G136" s="149">
        <v>0</v>
      </c>
      <c r="H136" s="149">
        <v>0</v>
      </c>
      <c r="I136" s="149">
        <v>0</v>
      </c>
      <c r="J136" s="149">
        <v>0</v>
      </c>
      <c r="K136" s="149">
        <v>0</v>
      </c>
      <c r="L136" s="149">
        <v>10.01</v>
      </c>
      <c r="M136" s="149">
        <v>0</v>
      </c>
      <c r="N136" s="149">
        <v>0</v>
      </c>
    </row>
    <row r="137" customHeight="1" spans="1:14">
      <c r="A137" s="148"/>
      <c r="B137" s="148"/>
      <c r="C137" s="148"/>
      <c r="D137" s="148" t="s">
        <v>1157</v>
      </c>
      <c r="E137" s="150" t="s">
        <v>1552</v>
      </c>
      <c r="F137" s="149">
        <v>10.01</v>
      </c>
      <c r="G137" s="149">
        <v>0</v>
      </c>
      <c r="H137" s="149">
        <v>0</v>
      </c>
      <c r="I137" s="149">
        <v>0</v>
      </c>
      <c r="J137" s="149">
        <v>0</v>
      </c>
      <c r="K137" s="149">
        <v>0</v>
      </c>
      <c r="L137" s="149">
        <v>10.01</v>
      </c>
      <c r="M137" s="149">
        <v>0</v>
      </c>
      <c r="N137" s="149">
        <v>0</v>
      </c>
    </row>
    <row r="138" customHeight="1" spans="1:14">
      <c r="A138" s="148"/>
      <c r="B138" s="148"/>
      <c r="C138" s="148"/>
      <c r="D138" s="148" t="s">
        <v>1553</v>
      </c>
      <c r="E138" s="150" t="s">
        <v>1554</v>
      </c>
      <c r="F138" s="149">
        <v>10.01</v>
      </c>
      <c r="G138" s="149">
        <v>0</v>
      </c>
      <c r="H138" s="149">
        <v>0</v>
      </c>
      <c r="I138" s="149">
        <v>0</v>
      </c>
      <c r="J138" s="149">
        <v>0</v>
      </c>
      <c r="K138" s="149">
        <v>0</v>
      </c>
      <c r="L138" s="149">
        <v>10.01</v>
      </c>
      <c r="M138" s="149">
        <v>0</v>
      </c>
      <c r="N138" s="149">
        <v>0</v>
      </c>
    </row>
    <row r="139" customHeight="1" spans="1:14">
      <c r="A139" s="148" t="s">
        <v>1549</v>
      </c>
      <c r="B139" s="148" t="s">
        <v>1161</v>
      </c>
      <c r="C139" s="148" t="s">
        <v>1161</v>
      </c>
      <c r="D139" s="148" t="s">
        <v>1555</v>
      </c>
      <c r="E139" s="150" t="s">
        <v>1556</v>
      </c>
      <c r="F139" s="149">
        <v>10.01</v>
      </c>
      <c r="G139" s="149">
        <v>0</v>
      </c>
      <c r="H139" s="149">
        <v>0</v>
      </c>
      <c r="I139" s="149">
        <v>0</v>
      </c>
      <c r="J139" s="149">
        <v>0</v>
      </c>
      <c r="K139" s="149">
        <v>0</v>
      </c>
      <c r="L139" s="149">
        <v>10.01</v>
      </c>
      <c r="M139" s="149">
        <v>0</v>
      </c>
      <c r="N139" s="149">
        <v>0</v>
      </c>
    </row>
    <row r="140" customHeight="1" spans="1:14">
      <c r="A140" s="148"/>
      <c r="B140" s="148"/>
      <c r="C140" s="148"/>
      <c r="D140" s="148" t="s">
        <v>1559</v>
      </c>
      <c r="E140" s="150" t="s">
        <v>1560</v>
      </c>
      <c r="F140" s="149">
        <v>115.67</v>
      </c>
      <c r="G140" s="149">
        <v>0</v>
      </c>
      <c r="H140" s="149">
        <v>0</v>
      </c>
      <c r="I140" s="149">
        <v>2.52</v>
      </c>
      <c r="J140" s="149">
        <v>0</v>
      </c>
      <c r="K140" s="149">
        <v>0</v>
      </c>
      <c r="L140" s="149">
        <v>113.15</v>
      </c>
      <c r="M140" s="149">
        <v>0</v>
      </c>
      <c r="N140" s="149">
        <v>0</v>
      </c>
    </row>
    <row r="141" customHeight="1" spans="1:14">
      <c r="A141" s="148"/>
      <c r="B141" s="148"/>
      <c r="C141" s="148"/>
      <c r="D141" s="148" t="s">
        <v>1155</v>
      </c>
      <c r="E141" s="150" t="s">
        <v>1561</v>
      </c>
      <c r="F141" s="149">
        <v>82.03</v>
      </c>
      <c r="G141" s="149">
        <v>0</v>
      </c>
      <c r="H141" s="149">
        <v>0</v>
      </c>
      <c r="I141" s="149">
        <v>2.52</v>
      </c>
      <c r="J141" s="149">
        <v>0</v>
      </c>
      <c r="K141" s="149">
        <v>0</v>
      </c>
      <c r="L141" s="149">
        <v>79.51</v>
      </c>
      <c r="M141" s="149">
        <v>0</v>
      </c>
      <c r="N141" s="149">
        <v>0</v>
      </c>
    </row>
    <row r="142" customHeight="1" spans="1:14">
      <c r="A142" s="148"/>
      <c r="B142" s="148"/>
      <c r="C142" s="148"/>
      <c r="D142" s="148" t="s">
        <v>1157</v>
      </c>
      <c r="E142" s="150" t="s">
        <v>1562</v>
      </c>
      <c r="F142" s="149">
        <v>58.94</v>
      </c>
      <c r="G142" s="149">
        <v>0</v>
      </c>
      <c r="H142" s="149">
        <v>0</v>
      </c>
      <c r="I142" s="149">
        <v>2.52</v>
      </c>
      <c r="J142" s="149">
        <v>0</v>
      </c>
      <c r="K142" s="149">
        <v>0</v>
      </c>
      <c r="L142" s="149">
        <v>56.42</v>
      </c>
      <c r="M142" s="149">
        <v>0</v>
      </c>
      <c r="N142" s="149">
        <v>0</v>
      </c>
    </row>
    <row r="143" customHeight="1" spans="1:14">
      <c r="A143" s="148"/>
      <c r="B143" s="148"/>
      <c r="C143" s="148"/>
      <c r="D143" s="148" t="s">
        <v>1563</v>
      </c>
      <c r="E143" s="150" t="s">
        <v>1564</v>
      </c>
      <c r="F143" s="149">
        <v>7.9</v>
      </c>
      <c r="G143" s="149">
        <v>0</v>
      </c>
      <c r="H143" s="149">
        <v>0</v>
      </c>
      <c r="I143" s="149">
        <v>0</v>
      </c>
      <c r="J143" s="149">
        <v>0</v>
      </c>
      <c r="K143" s="149">
        <v>0</v>
      </c>
      <c r="L143" s="149">
        <v>7.9</v>
      </c>
      <c r="M143" s="149">
        <v>0</v>
      </c>
      <c r="N143" s="149">
        <v>0</v>
      </c>
    </row>
    <row r="144" customHeight="1" spans="1:14">
      <c r="A144" s="148" t="s">
        <v>1559</v>
      </c>
      <c r="B144" s="148" t="s">
        <v>1161</v>
      </c>
      <c r="C144" s="148" t="s">
        <v>1161</v>
      </c>
      <c r="D144" s="148" t="s">
        <v>1565</v>
      </c>
      <c r="E144" s="150" t="s">
        <v>1566</v>
      </c>
      <c r="F144" s="149">
        <v>7.9</v>
      </c>
      <c r="G144" s="149">
        <v>0</v>
      </c>
      <c r="H144" s="149">
        <v>0</v>
      </c>
      <c r="I144" s="149">
        <v>0</v>
      </c>
      <c r="J144" s="149">
        <v>0</v>
      </c>
      <c r="K144" s="149">
        <v>0</v>
      </c>
      <c r="L144" s="149">
        <v>7.9</v>
      </c>
      <c r="M144" s="149">
        <v>0</v>
      </c>
      <c r="N144" s="149">
        <v>0</v>
      </c>
    </row>
    <row r="145" customHeight="1" spans="1:14">
      <c r="A145" s="148"/>
      <c r="B145" s="148"/>
      <c r="C145" s="148"/>
      <c r="D145" s="148" t="s">
        <v>1567</v>
      </c>
      <c r="E145" s="150" t="s">
        <v>1568</v>
      </c>
      <c r="F145" s="149">
        <v>23.15</v>
      </c>
      <c r="G145" s="149">
        <v>0</v>
      </c>
      <c r="H145" s="149">
        <v>0</v>
      </c>
      <c r="I145" s="149">
        <v>2.52</v>
      </c>
      <c r="J145" s="149">
        <v>0</v>
      </c>
      <c r="K145" s="149">
        <v>0</v>
      </c>
      <c r="L145" s="149">
        <v>20.63</v>
      </c>
      <c r="M145" s="149">
        <v>0</v>
      </c>
      <c r="N145" s="149">
        <v>0</v>
      </c>
    </row>
    <row r="146" customHeight="1" spans="1:14">
      <c r="A146" s="148" t="s">
        <v>1559</v>
      </c>
      <c r="B146" s="148" t="s">
        <v>1161</v>
      </c>
      <c r="C146" s="148" t="s">
        <v>1161</v>
      </c>
      <c r="D146" s="148" t="s">
        <v>1569</v>
      </c>
      <c r="E146" s="150" t="s">
        <v>1570</v>
      </c>
      <c r="F146" s="149">
        <v>23.15</v>
      </c>
      <c r="G146" s="149">
        <v>0</v>
      </c>
      <c r="H146" s="149">
        <v>0</v>
      </c>
      <c r="I146" s="149">
        <v>2.52</v>
      </c>
      <c r="J146" s="149">
        <v>0</v>
      </c>
      <c r="K146" s="149">
        <v>0</v>
      </c>
      <c r="L146" s="149">
        <v>20.63</v>
      </c>
      <c r="M146" s="149">
        <v>0</v>
      </c>
      <c r="N146" s="149">
        <v>0</v>
      </c>
    </row>
    <row r="147" customHeight="1" spans="1:14">
      <c r="A147" s="148"/>
      <c r="B147" s="148"/>
      <c r="C147" s="148"/>
      <c r="D147" s="148" t="s">
        <v>1571</v>
      </c>
      <c r="E147" s="150" t="s">
        <v>1572</v>
      </c>
      <c r="F147" s="149">
        <v>27.89</v>
      </c>
      <c r="G147" s="149">
        <v>0</v>
      </c>
      <c r="H147" s="149">
        <v>0</v>
      </c>
      <c r="I147" s="149">
        <v>0</v>
      </c>
      <c r="J147" s="149">
        <v>0</v>
      </c>
      <c r="K147" s="149">
        <v>0</v>
      </c>
      <c r="L147" s="149">
        <v>27.89</v>
      </c>
      <c r="M147" s="149">
        <v>0</v>
      </c>
      <c r="N147" s="149">
        <v>0</v>
      </c>
    </row>
    <row r="148" customHeight="1" spans="1:14">
      <c r="A148" s="148" t="s">
        <v>1559</v>
      </c>
      <c r="B148" s="148" t="s">
        <v>1161</v>
      </c>
      <c r="C148" s="148" t="s">
        <v>1161</v>
      </c>
      <c r="D148" s="148" t="s">
        <v>1573</v>
      </c>
      <c r="E148" s="150" t="s">
        <v>1574</v>
      </c>
      <c r="F148" s="149">
        <v>27.89</v>
      </c>
      <c r="G148" s="149">
        <v>0</v>
      </c>
      <c r="H148" s="149">
        <v>0</v>
      </c>
      <c r="I148" s="149">
        <v>0</v>
      </c>
      <c r="J148" s="149">
        <v>0</v>
      </c>
      <c r="K148" s="149">
        <v>0</v>
      </c>
      <c r="L148" s="149">
        <v>27.89</v>
      </c>
      <c r="M148" s="149">
        <v>0</v>
      </c>
      <c r="N148" s="149">
        <v>0</v>
      </c>
    </row>
    <row r="149" customHeight="1" spans="1:14">
      <c r="A149" s="148"/>
      <c r="B149" s="148"/>
      <c r="C149" s="148"/>
      <c r="D149" s="148" t="s">
        <v>1171</v>
      </c>
      <c r="E149" s="150" t="s">
        <v>1576</v>
      </c>
      <c r="F149" s="149">
        <v>2.48</v>
      </c>
      <c r="G149" s="149">
        <v>0</v>
      </c>
      <c r="H149" s="149">
        <v>0</v>
      </c>
      <c r="I149" s="149">
        <v>0</v>
      </c>
      <c r="J149" s="149">
        <v>0</v>
      </c>
      <c r="K149" s="149">
        <v>0</v>
      </c>
      <c r="L149" s="149">
        <v>2.48</v>
      </c>
      <c r="M149" s="149">
        <v>0</v>
      </c>
      <c r="N149" s="149">
        <v>0</v>
      </c>
    </row>
    <row r="150" customHeight="1" spans="1:14">
      <c r="A150" s="148"/>
      <c r="B150" s="148"/>
      <c r="C150" s="148"/>
      <c r="D150" s="148" t="s">
        <v>1567</v>
      </c>
      <c r="E150" s="150" t="s">
        <v>1568</v>
      </c>
      <c r="F150" s="149">
        <v>2.48</v>
      </c>
      <c r="G150" s="149">
        <v>0</v>
      </c>
      <c r="H150" s="149">
        <v>0</v>
      </c>
      <c r="I150" s="149">
        <v>0</v>
      </c>
      <c r="J150" s="149">
        <v>0</v>
      </c>
      <c r="K150" s="149">
        <v>0</v>
      </c>
      <c r="L150" s="149">
        <v>2.48</v>
      </c>
      <c r="M150" s="149">
        <v>0</v>
      </c>
      <c r="N150" s="149">
        <v>0</v>
      </c>
    </row>
    <row r="151" customHeight="1" spans="1:14">
      <c r="A151" s="148" t="s">
        <v>1559</v>
      </c>
      <c r="B151" s="148" t="s">
        <v>1161</v>
      </c>
      <c r="C151" s="148" t="s">
        <v>1173</v>
      </c>
      <c r="D151" s="148" t="s">
        <v>1577</v>
      </c>
      <c r="E151" s="150" t="s">
        <v>1578</v>
      </c>
      <c r="F151" s="149">
        <v>2.48</v>
      </c>
      <c r="G151" s="149">
        <v>0</v>
      </c>
      <c r="H151" s="149">
        <v>0</v>
      </c>
      <c r="I151" s="149">
        <v>0</v>
      </c>
      <c r="J151" s="149">
        <v>0</v>
      </c>
      <c r="K151" s="149">
        <v>0</v>
      </c>
      <c r="L151" s="149">
        <v>2.48</v>
      </c>
      <c r="M151" s="149">
        <v>0</v>
      </c>
      <c r="N151" s="149">
        <v>0</v>
      </c>
    </row>
    <row r="152" customHeight="1" spans="1:14">
      <c r="A152" s="148"/>
      <c r="B152" s="148"/>
      <c r="C152" s="148"/>
      <c r="D152" s="148" t="s">
        <v>1268</v>
      </c>
      <c r="E152" s="150" t="s">
        <v>1581</v>
      </c>
      <c r="F152" s="149">
        <v>13.17</v>
      </c>
      <c r="G152" s="149">
        <v>0</v>
      </c>
      <c r="H152" s="149">
        <v>0</v>
      </c>
      <c r="I152" s="149">
        <v>0</v>
      </c>
      <c r="J152" s="149">
        <v>0</v>
      </c>
      <c r="K152" s="149">
        <v>0</v>
      </c>
      <c r="L152" s="149">
        <v>13.17</v>
      </c>
      <c r="M152" s="149">
        <v>0</v>
      </c>
      <c r="N152" s="149">
        <v>0</v>
      </c>
    </row>
    <row r="153" customHeight="1" spans="1:14">
      <c r="A153" s="148"/>
      <c r="B153" s="148"/>
      <c r="C153" s="148"/>
      <c r="D153" s="148" t="s">
        <v>1567</v>
      </c>
      <c r="E153" s="150" t="s">
        <v>1568</v>
      </c>
      <c r="F153" s="149">
        <v>13.17</v>
      </c>
      <c r="G153" s="149">
        <v>0</v>
      </c>
      <c r="H153" s="149">
        <v>0</v>
      </c>
      <c r="I153" s="149">
        <v>0</v>
      </c>
      <c r="J153" s="149">
        <v>0</v>
      </c>
      <c r="K153" s="149">
        <v>0</v>
      </c>
      <c r="L153" s="149">
        <v>13.17</v>
      </c>
      <c r="M153" s="149">
        <v>0</v>
      </c>
      <c r="N153" s="149">
        <v>0</v>
      </c>
    </row>
    <row r="154" customHeight="1" spans="1:14">
      <c r="A154" s="148" t="s">
        <v>1559</v>
      </c>
      <c r="B154" s="148" t="s">
        <v>1161</v>
      </c>
      <c r="C154" s="148" t="s">
        <v>1270</v>
      </c>
      <c r="D154" s="148" t="s">
        <v>1582</v>
      </c>
      <c r="E154" s="150" t="s">
        <v>1583</v>
      </c>
      <c r="F154" s="149">
        <v>13.17</v>
      </c>
      <c r="G154" s="149">
        <v>0</v>
      </c>
      <c r="H154" s="149">
        <v>0</v>
      </c>
      <c r="I154" s="149">
        <v>0</v>
      </c>
      <c r="J154" s="149">
        <v>0</v>
      </c>
      <c r="K154" s="149">
        <v>0</v>
      </c>
      <c r="L154" s="149">
        <v>13.17</v>
      </c>
      <c r="M154" s="149">
        <v>0</v>
      </c>
      <c r="N154" s="149">
        <v>0</v>
      </c>
    </row>
    <row r="155" customHeight="1" spans="1:14">
      <c r="A155" s="148"/>
      <c r="B155" s="148"/>
      <c r="C155" s="148"/>
      <c r="D155" s="148" t="s">
        <v>1584</v>
      </c>
      <c r="E155" s="150" t="s">
        <v>1585</v>
      </c>
      <c r="F155" s="149">
        <v>7.44</v>
      </c>
      <c r="G155" s="149">
        <v>0</v>
      </c>
      <c r="H155" s="149">
        <v>0</v>
      </c>
      <c r="I155" s="149">
        <v>0</v>
      </c>
      <c r="J155" s="149">
        <v>0</v>
      </c>
      <c r="K155" s="149">
        <v>0</v>
      </c>
      <c r="L155" s="149">
        <v>7.44</v>
      </c>
      <c r="M155" s="149">
        <v>0</v>
      </c>
      <c r="N155" s="149">
        <v>0</v>
      </c>
    </row>
    <row r="156" customHeight="1" spans="1:14">
      <c r="A156" s="148"/>
      <c r="B156" s="148"/>
      <c r="C156" s="148"/>
      <c r="D156" s="148" t="s">
        <v>1567</v>
      </c>
      <c r="E156" s="150" t="s">
        <v>1568</v>
      </c>
      <c r="F156" s="149">
        <v>7.44</v>
      </c>
      <c r="G156" s="149">
        <v>0</v>
      </c>
      <c r="H156" s="149">
        <v>0</v>
      </c>
      <c r="I156" s="149">
        <v>0</v>
      </c>
      <c r="J156" s="149">
        <v>0</v>
      </c>
      <c r="K156" s="149">
        <v>0</v>
      </c>
      <c r="L156" s="149">
        <v>7.44</v>
      </c>
      <c r="M156" s="149">
        <v>0</v>
      </c>
      <c r="N156" s="149">
        <v>0</v>
      </c>
    </row>
    <row r="157" customHeight="1" spans="1:14">
      <c r="A157" s="148" t="s">
        <v>1559</v>
      </c>
      <c r="B157" s="148" t="s">
        <v>1161</v>
      </c>
      <c r="C157" s="148" t="s">
        <v>1547</v>
      </c>
      <c r="D157" s="148" t="s">
        <v>1586</v>
      </c>
      <c r="E157" s="150" t="s">
        <v>1587</v>
      </c>
      <c r="F157" s="149">
        <v>7.44</v>
      </c>
      <c r="G157" s="149">
        <v>0</v>
      </c>
      <c r="H157" s="149">
        <v>0</v>
      </c>
      <c r="I157" s="149">
        <v>0</v>
      </c>
      <c r="J157" s="149">
        <v>0</v>
      </c>
      <c r="K157" s="149">
        <v>0</v>
      </c>
      <c r="L157" s="149">
        <v>7.44</v>
      </c>
      <c r="M157" s="149">
        <v>0</v>
      </c>
      <c r="N157" s="149">
        <v>0</v>
      </c>
    </row>
    <row r="158" customHeight="1" spans="1:14">
      <c r="A158" s="148"/>
      <c r="B158" s="148"/>
      <c r="C158" s="148"/>
      <c r="D158" s="148" t="s">
        <v>1258</v>
      </c>
      <c r="E158" s="150" t="s">
        <v>1599</v>
      </c>
      <c r="F158" s="149">
        <v>2.97</v>
      </c>
      <c r="G158" s="149">
        <v>0</v>
      </c>
      <c r="H158" s="149">
        <v>0</v>
      </c>
      <c r="I158" s="149">
        <v>0</v>
      </c>
      <c r="J158" s="149">
        <v>0</v>
      </c>
      <c r="K158" s="149">
        <v>0</v>
      </c>
      <c r="L158" s="149">
        <v>2.97</v>
      </c>
      <c r="M158" s="149">
        <v>0</v>
      </c>
      <c r="N158" s="149">
        <v>0</v>
      </c>
    </row>
    <row r="159" customHeight="1" spans="1:14">
      <c r="A159" s="148"/>
      <c r="B159" s="148"/>
      <c r="C159" s="148"/>
      <c r="D159" s="148" t="s">
        <v>1268</v>
      </c>
      <c r="E159" s="150" t="s">
        <v>1602</v>
      </c>
      <c r="F159" s="149">
        <v>2.97</v>
      </c>
      <c r="G159" s="149">
        <v>0</v>
      </c>
      <c r="H159" s="149">
        <v>0</v>
      </c>
      <c r="I159" s="149">
        <v>0</v>
      </c>
      <c r="J159" s="149">
        <v>0</v>
      </c>
      <c r="K159" s="149">
        <v>0</v>
      </c>
      <c r="L159" s="149">
        <v>2.97</v>
      </c>
      <c r="M159" s="149">
        <v>0</v>
      </c>
      <c r="N159" s="149">
        <v>0</v>
      </c>
    </row>
    <row r="160" customHeight="1" spans="1:14">
      <c r="A160" s="148"/>
      <c r="B160" s="148"/>
      <c r="C160" s="148"/>
      <c r="D160" s="148" t="s">
        <v>1567</v>
      </c>
      <c r="E160" s="150" t="s">
        <v>1568</v>
      </c>
      <c r="F160" s="149">
        <v>2.97</v>
      </c>
      <c r="G160" s="149">
        <v>0</v>
      </c>
      <c r="H160" s="149">
        <v>0</v>
      </c>
      <c r="I160" s="149">
        <v>0</v>
      </c>
      <c r="J160" s="149">
        <v>0</v>
      </c>
      <c r="K160" s="149">
        <v>0</v>
      </c>
      <c r="L160" s="149">
        <v>2.97</v>
      </c>
      <c r="M160" s="149">
        <v>0</v>
      </c>
      <c r="N160" s="149">
        <v>0</v>
      </c>
    </row>
    <row r="161" customHeight="1" spans="1:14">
      <c r="A161" s="148" t="s">
        <v>1559</v>
      </c>
      <c r="B161" s="148" t="s">
        <v>1179</v>
      </c>
      <c r="C161" s="148" t="s">
        <v>1270</v>
      </c>
      <c r="D161" s="148" t="s">
        <v>1603</v>
      </c>
      <c r="E161" s="150" t="s">
        <v>1604</v>
      </c>
      <c r="F161" s="149">
        <v>2.97</v>
      </c>
      <c r="G161" s="149">
        <v>0</v>
      </c>
      <c r="H161" s="149">
        <v>0</v>
      </c>
      <c r="I161" s="149">
        <v>0</v>
      </c>
      <c r="J161" s="149">
        <v>0</v>
      </c>
      <c r="K161" s="149">
        <v>0</v>
      </c>
      <c r="L161" s="149">
        <v>2.97</v>
      </c>
      <c r="M161" s="149">
        <v>0</v>
      </c>
      <c r="N161" s="149">
        <v>0</v>
      </c>
    </row>
    <row r="162" customHeight="1" spans="1:14">
      <c r="A162" s="148"/>
      <c r="B162" s="148"/>
      <c r="C162" s="148"/>
      <c r="D162" s="148" t="s">
        <v>1276</v>
      </c>
      <c r="E162" s="150" t="s">
        <v>1606</v>
      </c>
      <c r="F162" s="149">
        <v>30.67</v>
      </c>
      <c r="G162" s="149">
        <v>0</v>
      </c>
      <c r="H162" s="149">
        <v>0</v>
      </c>
      <c r="I162" s="149">
        <v>0</v>
      </c>
      <c r="J162" s="149">
        <v>0</v>
      </c>
      <c r="K162" s="149">
        <v>0</v>
      </c>
      <c r="L162" s="149">
        <v>30.67</v>
      </c>
      <c r="M162" s="149">
        <v>0</v>
      </c>
      <c r="N162" s="149">
        <v>0</v>
      </c>
    </row>
    <row r="163" customHeight="1" spans="1:14">
      <c r="A163" s="148"/>
      <c r="B163" s="148"/>
      <c r="C163" s="148"/>
      <c r="D163" s="148" t="s">
        <v>1174</v>
      </c>
      <c r="E163" s="150" t="s">
        <v>1607</v>
      </c>
      <c r="F163" s="149">
        <v>30.67</v>
      </c>
      <c r="G163" s="149">
        <v>0</v>
      </c>
      <c r="H163" s="149">
        <v>0</v>
      </c>
      <c r="I163" s="149">
        <v>0</v>
      </c>
      <c r="J163" s="149">
        <v>0</v>
      </c>
      <c r="K163" s="149">
        <v>0</v>
      </c>
      <c r="L163" s="149">
        <v>30.67</v>
      </c>
      <c r="M163" s="149">
        <v>0</v>
      </c>
      <c r="N163" s="149">
        <v>0</v>
      </c>
    </row>
    <row r="164" customHeight="1" spans="1:14">
      <c r="A164" s="148"/>
      <c r="B164" s="148"/>
      <c r="C164" s="148"/>
      <c r="D164" s="148" t="s">
        <v>1567</v>
      </c>
      <c r="E164" s="150" t="s">
        <v>1568</v>
      </c>
      <c r="F164" s="149">
        <v>30.67</v>
      </c>
      <c r="G164" s="149">
        <v>0</v>
      </c>
      <c r="H164" s="149">
        <v>0</v>
      </c>
      <c r="I164" s="149">
        <v>0</v>
      </c>
      <c r="J164" s="149">
        <v>0</v>
      </c>
      <c r="K164" s="149">
        <v>0</v>
      </c>
      <c r="L164" s="149">
        <v>30.67</v>
      </c>
      <c r="M164" s="149">
        <v>0</v>
      </c>
      <c r="N164" s="149">
        <v>0</v>
      </c>
    </row>
    <row r="165" customHeight="1" spans="1:14">
      <c r="A165" s="148" t="s">
        <v>1559</v>
      </c>
      <c r="B165" s="148" t="s">
        <v>1182</v>
      </c>
      <c r="C165" s="148" t="s">
        <v>1176</v>
      </c>
      <c r="D165" s="148" t="s">
        <v>1608</v>
      </c>
      <c r="E165" s="150" t="s">
        <v>1609</v>
      </c>
      <c r="F165" s="149">
        <v>30.67</v>
      </c>
      <c r="G165" s="149">
        <v>0</v>
      </c>
      <c r="H165" s="149">
        <v>0</v>
      </c>
      <c r="I165" s="149">
        <v>0</v>
      </c>
      <c r="J165" s="149">
        <v>0</v>
      </c>
      <c r="K165" s="149">
        <v>0</v>
      </c>
      <c r="L165" s="149">
        <v>30.67</v>
      </c>
      <c r="M165" s="149">
        <v>0</v>
      </c>
      <c r="N165" s="149">
        <v>0</v>
      </c>
    </row>
    <row r="166" customHeight="1" spans="1:14">
      <c r="A166" s="148"/>
      <c r="B166" s="148"/>
      <c r="C166" s="148"/>
      <c r="D166" s="148" t="s">
        <v>1611</v>
      </c>
      <c r="E166" s="150" t="s">
        <v>1612</v>
      </c>
      <c r="F166" s="149">
        <v>42.04</v>
      </c>
      <c r="G166" s="149">
        <v>0</v>
      </c>
      <c r="H166" s="149">
        <v>0</v>
      </c>
      <c r="I166" s="149">
        <v>0</v>
      </c>
      <c r="J166" s="149">
        <v>0</v>
      </c>
      <c r="K166" s="149">
        <v>0</v>
      </c>
      <c r="L166" s="149">
        <v>42.04</v>
      </c>
      <c r="M166" s="149">
        <v>0</v>
      </c>
      <c r="N166" s="149">
        <v>0</v>
      </c>
    </row>
    <row r="167" customHeight="1" spans="1:14">
      <c r="A167" s="148"/>
      <c r="B167" s="148"/>
      <c r="C167" s="148"/>
      <c r="D167" s="148" t="s">
        <v>1186</v>
      </c>
      <c r="E167" s="150" t="s">
        <v>1617</v>
      </c>
      <c r="F167" s="149">
        <v>21.75</v>
      </c>
      <c r="G167" s="149">
        <v>0</v>
      </c>
      <c r="H167" s="149">
        <v>0</v>
      </c>
      <c r="I167" s="149">
        <v>0</v>
      </c>
      <c r="J167" s="149">
        <v>0</v>
      </c>
      <c r="K167" s="149">
        <v>0</v>
      </c>
      <c r="L167" s="149">
        <v>21.75</v>
      </c>
      <c r="M167" s="149">
        <v>0</v>
      </c>
      <c r="N167" s="149">
        <v>0</v>
      </c>
    </row>
    <row r="168" customHeight="1" spans="1:14">
      <c r="A168" s="148"/>
      <c r="B168" s="148"/>
      <c r="C168" s="148"/>
      <c r="D168" s="148" t="s">
        <v>1157</v>
      </c>
      <c r="E168" s="150" t="s">
        <v>1618</v>
      </c>
      <c r="F168" s="149">
        <v>21.75</v>
      </c>
      <c r="G168" s="149">
        <v>0</v>
      </c>
      <c r="H168" s="149">
        <v>0</v>
      </c>
      <c r="I168" s="149">
        <v>0</v>
      </c>
      <c r="J168" s="149">
        <v>0</v>
      </c>
      <c r="K168" s="149">
        <v>0</v>
      </c>
      <c r="L168" s="149">
        <v>21.75</v>
      </c>
      <c r="M168" s="149">
        <v>0</v>
      </c>
      <c r="N168" s="149">
        <v>0</v>
      </c>
    </row>
    <row r="169" customHeight="1" spans="1:14">
      <c r="A169" s="148"/>
      <c r="B169" s="148"/>
      <c r="C169" s="148"/>
      <c r="D169" s="148" t="s">
        <v>1619</v>
      </c>
      <c r="E169" s="150" t="s">
        <v>1620</v>
      </c>
      <c r="F169" s="149">
        <v>21.75</v>
      </c>
      <c r="G169" s="149">
        <v>0</v>
      </c>
      <c r="H169" s="149">
        <v>0</v>
      </c>
      <c r="I169" s="149">
        <v>0</v>
      </c>
      <c r="J169" s="149">
        <v>0</v>
      </c>
      <c r="K169" s="149">
        <v>0</v>
      </c>
      <c r="L169" s="149">
        <v>21.75</v>
      </c>
      <c r="M169" s="149">
        <v>0</v>
      </c>
      <c r="N169" s="149">
        <v>0</v>
      </c>
    </row>
    <row r="170" customHeight="1" spans="1:14">
      <c r="A170" s="148" t="s">
        <v>1611</v>
      </c>
      <c r="B170" s="148" t="s">
        <v>1170</v>
      </c>
      <c r="C170" s="148" t="s">
        <v>1161</v>
      </c>
      <c r="D170" s="148" t="s">
        <v>1621</v>
      </c>
      <c r="E170" s="150" t="s">
        <v>1622</v>
      </c>
      <c r="F170" s="149">
        <v>21.75</v>
      </c>
      <c r="G170" s="149">
        <v>0</v>
      </c>
      <c r="H170" s="149">
        <v>0</v>
      </c>
      <c r="I170" s="149">
        <v>0</v>
      </c>
      <c r="J170" s="149">
        <v>0</v>
      </c>
      <c r="K170" s="149">
        <v>0</v>
      </c>
      <c r="L170" s="149">
        <v>21.75</v>
      </c>
      <c r="M170" s="149">
        <v>0</v>
      </c>
      <c r="N170" s="149">
        <v>0</v>
      </c>
    </row>
    <row r="171" customHeight="1" spans="1:14">
      <c r="A171" s="148"/>
      <c r="B171" s="148"/>
      <c r="C171" s="148"/>
      <c r="D171" s="148" t="s">
        <v>1286</v>
      </c>
      <c r="E171" s="150" t="s">
        <v>1730</v>
      </c>
      <c r="F171" s="149">
        <v>10.6</v>
      </c>
      <c r="G171" s="149">
        <v>0</v>
      </c>
      <c r="H171" s="149">
        <v>0</v>
      </c>
      <c r="I171" s="149">
        <v>0</v>
      </c>
      <c r="J171" s="149">
        <v>0</v>
      </c>
      <c r="K171" s="149">
        <v>0</v>
      </c>
      <c r="L171" s="149">
        <v>10.6</v>
      </c>
      <c r="M171" s="149">
        <v>0</v>
      </c>
      <c r="N171" s="149">
        <v>0</v>
      </c>
    </row>
    <row r="172" customHeight="1" spans="1:14">
      <c r="A172" s="148"/>
      <c r="B172" s="148"/>
      <c r="C172" s="148"/>
      <c r="D172" s="148" t="s">
        <v>1157</v>
      </c>
      <c r="E172" s="150" t="s">
        <v>1731</v>
      </c>
      <c r="F172" s="149">
        <v>10.6</v>
      </c>
      <c r="G172" s="149">
        <v>0</v>
      </c>
      <c r="H172" s="149">
        <v>0</v>
      </c>
      <c r="I172" s="149">
        <v>0</v>
      </c>
      <c r="J172" s="149">
        <v>0</v>
      </c>
      <c r="K172" s="149">
        <v>0</v>
      </c>
      <c r="L172" s="149">
        <v>10.6</v>
      </c>
      <c r="M172" s="149">
        <v>0</v>
      </c>
      <c r="N172" s="149">
        <v>0</v>
      </c>
    </row>
    <row r="173" customHeight="1" spans="1:14">
      <c r="A173" s="148"/>
      <c r="B173" s="148"/>
      <c r="C173" s="148"/>
      <c r="D173" s="148" t="s">
        <v>1619</v>
      </c>
      <c r="E173" s="150" t="s">
        <v>1620</v>
      </c>
      <c r="F173" s="149">
        <v>10.6</v>
      </c>
      <c r="G173" s="149">
        <v>0</v>
      </c>
      <c r="H173" s="149">
        <v>0</v>
      </c>
      <c r="I173" s="149">
        <v>0</v>
      </c>
      <c r="J173" s="149">
        <v>0</v>
      </c>
      <c r="K173" s="149">
        <v>0</v>
      </c>
      <c r="L173" s="149">
        <v>10.6</v>
      </c>
      <c r="M173" s="149">
        <v>0</v>
      </c>
      <c r="N173" s="149">
        <v>0</v>
      </c>
    </row>
    <row r="174" customHeight="1" spans="1:14">
      <c r="A174" s="148" t="s">
        <v>1611</v>
      </c>
      <c r="B174" s="148" t="s">
        <v>1291</v>
      </c>
      <c r="C174" s="148" t="s">
        <v>1161</v>
      </c>
      <c r="D174" s="148" t="s">
        <v>1732</v>
      </c>
      <c r="E174" s="150" t="s">
        <v>1733</v>
      </c>
      <c r="F174" s="149">
        <v>10.6</v>
      </c>
      <c r="G174" s="149">
        <v>0</v>
      </c>
      <c r="H174" s="149">
        <v>0</v>
      </c>
      <c r="I174" s="149">
        <v>0</v>
      </c>
      <c r="J174" s="149">
        <v>0</v>
      </c>
      <c r="K174" s="149">
        <v>0</v>
      </c>
      <c r="L174" s="149">
        <v>10.6</v>
      </c>
      <c r="M174" s="149">
        <v>0</v>
      </c>
      <c r="N174" s="149">
        <v>0</v>
      </c>
    </row>
    <row r="175" customHeight="1" spans="1:14">
      <c r="A175" s="148"/>
      <c r="B175" s="148"/>
      <c r="C175" s="148"/>
      <c r="D175" s="148" t="s">
        <v>1295</v>
      </c>
      <c r="E175" s="150" t="s">
        <v>1735</v>
      </c>
      <c r="F175" s="149">
        <v>5.79</v>
      </c>
      <c r="G175" s="149">
        <v>0</v>
      </c>
      <c r="H175" s="149">
        <v>0</v>
      </c>
      <c r="I175" s="149">
        <v>0</v>
      </c>
      <c r="J175" s="149">
        <v>0</v>
      </c>
      <c r="K175" s="149">
        <v>0</v>
      </c>
      <c r="L175" s="149">
        <v>5.79</v>
      </c>
      <c r="M175" s="149">
        <v>0</v>
      </c>
      <c r="N175" s="149">
        <v>0</v>
      </c>
    </row>
    <row r="176" customHeight="1" spans="1:14">
      <c r="A176" s="148"/>
      <c r="B176" s="148"/>
      <c r="C176" s="148"/>
      <c r="D176" s="148" t="s">
        <v>1157</v>
      </c>
      <c r="E176" s="150" t="s">
        <v>1736</v>
      </c>
      <c r="F176" s="149">
        <v>5.79</v>
      </c>
      <c r="G176" s="149">
        <v>0</v>
      </c>
      <c r="H176" s="149">
        <v>0</v>
      </c>
      <c r="I176" s="149">
        <v>0</v>
      </c>
      <c r="J176" s="149">
        <v>0</v>
      </c>
      <c r="K176" s="149">
        <v>0</v>
      </c>
      <c r="L176" s="149">
        <v>5.79</v>
      </c>
      <c r="M176" s="149">
        <v>0</v>
      </c>
      <c r="N176" s="149">
        <v>0</v>
      </c>
    </row>
    <row r="177" customHeight="1" spans="1:14">
      <c r="A177" s="148"/>
      <c r="B177" s="148"/>
      <c r="C177" s="148"/>
      <c r="D177" s="148" t="s">
        <v>1737</v>
      </c>
      <c r="E177" s="150" t="s">
        <v>1738</v>
      </c>
      <c r="F177" s="149">
        <v>5.79</v>
      </c>
      <c r="G177" s="149">
        <v>0</v>
      </c>
      <c r="H177" s="149">
        <v>0</v>
      </c>
      <c r="I177" s="149">
        <v>0</v>
      </c>
      <c r="J177" s="149">
        <v>0</v>
      </c>
      <c r="K177" s="149">
        <v>0</v>
      </c>
      <c r="L177" s="149">
        <v>5.79</v>
      </c>
      <c r="M177" s="149">
        <v>0</v>
      </c>
      <c r="N177" s="149">
        <v>0</v>
      </c>
    </row>
    <row r="178" customHeight="1" spans="1:14">
      <c r="A178" s="148" t="s">
        <v>1611</v>
      </c>
      <c r="B178" s="148" t="s">
        <v>1300</v>
      </c>
      <c r="C178" s="148" t="s">
        <v>1161</v>
      </c>
      <c r="D178" s="148" t="s">
        <v>1739</v>
      </c>
      <c r="E178" s="150" t="s">
        <v>1740</v>
      </c>
      <c r="F178" s="149">
        <v>5.79</v>
      </c>
      <c r="G178" s="149">
        <v>0</v>
      </c>
      <c r="H178" s="149">
        <v>0</v>
      </c>
      <c r="I178" s="149">
        <v>0</v>
      </c>
      <c r="J178" s="149">
        <v>0</v>
      </c>
      <c r="K178" s="149">
        <v>0</v>
      </c>
      <c r="L178" s="149">
        <v>5.79</v>
      </c>
      <c r="M178" s="149">
        <v>0</v>
      </c>
      <c r="N178" s="149">
        <v>0</v>
      </c>
    </row>
    <row r="179" customHeight="1" spans="1:14">
      <c r="A179" s="148"/>
      <c r="B179" s="148"/>
      <c r="C179" s="148"/>
      <c r="D179" s="148" t="s">
        <v>1338</v>
      </c>
      <c r="E179" s="150" t="s">
        <v>1777</v>
      </c>
      <c r="F179" s="149">
        <v>3.9</v>
      </c>
      <c r="G179" s="149">
        <v>0</v>
      </c>
      <c r="H179" s="149">
        <v>0</v>
      </c>
      <c r="I179" s="149">
        <v>0</v>
      </c>
      <c r="J179" s="149">
        <v>0</v>
      </c>
      <c r="K179" s="149">
        <v>0</v>
      </c>
      <c r="L179" s="149">
        <v>3.9</v>
      </c>
      <c r="M179" s="149">
        <v>0</v>
      </c>
      <c r="N179" s="149">
        <v>0</v>
      </c>
    </row>
    <row r="180" customHeight="1" spans="1:14">
      <c r="A180" s="148"/>
      <c r="B180" s="148"/>
      <c r="C180" s="148"/>
      <c r="D180" s="148" t="s">
        <v>1157</v>
      </c>
      <c r="E180" s="150" t="s">
        <v>1422</v>
      </c>
      <c r="F180" s="149">
        <v>3.9</v>
      </c>
      <c r="G180" s="149">
        <v>0</v>
      </c>
      <c r="H180" s="149">
        <v>0</v>
      </c>
      <c r="I180" s="149">
        <v>0</v>
      </c>
      <c r="J180" s="149">
        <v>0</v>
      </c>
      <c r="K180" s="149">
        <v>0</v>
      </c>
      <c r="L180" s="149">
        <v>3.9</v>
      </c>
      <c r="M180" s="149">
        <v>0</v>
      </c>
      <c r="N180" s="149">
        <v>0</v>
      </c>
    </row>
    <row r="181" customHeight="1" spans="1:14">
      <c r="A181" s="148"/>
      <c r="B181" s="148"/>
      <c r="C181" s="148"/>
      <c r="D181" s="148" t="s">
        <v>1696</v>
      </c>
      <c r="E181" s="150" t="s">
        <v>1697</v>
      </c>
      <c r="F181" s="149">
        <v>3.9</v>
      </c>
      <c r="G181" s="149">
        <v>0</v>
      </c>
      <c r="H181" s="149">
        <v>0</v>
      </c>
      <c r="I181" s="149">
        <v>0</v>
      </c>
      <c r="J181" s="149">
        <v>0</v>
      </c>
      <c r="K181" s="149">
        <v>0</v>
      </c>
      <c r="L181" s="149">
        <v>3.9</v>
      </c>
      <c r="M181" s="149">
        <v>0</v>
      </c>
      <c r="N181" s="149">
        <v>0</v>
      </c>
    </row>
    <row r="182" customHeight="1" spans="1:14">
      <c r="A182" s="148" t="s">
        <v>1611</v>
      </c>
      <c r="B182" s="148" t="s">
        <v>1343</v>
      </c>
      <c r="C182" s="148" t="s">
        <v>1161</v>
      </c>
      <c r="D182" s="148" t="s">
        <v>1698</v>
      </c>
      <c r="E182" s="150" t="s">
        <v>1699</v>
      </c>
      <c r="F182" s="149">
        <v>3.9</v>
      </c>
      <c r="G182" s="149">
        <v>0</v>
      </c>
      <c r="H182" s="149">
        <v>0</v>
      </c>
      <c r="I182" s="149">
        <v>0</v>
      </c>
      <c r="J182" s="149">
        <v>0</v>
      </c>
      <c r="K182" s="149">
        <v>0</v>
      </c>
      <c r="L182" s="149">
        <v>3.9</v>
      </c>
      <c r="M182" s="149">
        <v>0</v>
      </c>
      <c r="N182" s="149">
        <v>0</v>
      </c>
    </row>
    <row r="183" customHeight="1" spans="1:14">
      <c r="A183" s="148"/>
      <c r="B183" s="148"/>
      <c r="C183" s="148"/>
      <c r="D183" s="148" t="s">
        <v>1780</v>
      </c>
      <c r="E183" s="150" t="s">
        <v>1781</v>
      </c>
      <c r="F183" s="149">
        <v>116.75</v>
      </c>
      <c r="G183" s="149">
        <v>0</v>
      </c>
      <c r="H183" s="149">
        <v>0</v>
      </c>
      <c r="I183" s="149">
        <v>0</v>
      </c>
      <c r="J183" s="149">
        <v>0</v>
      </c>
      <c r="K183" s="149">
        <v>0</v>
      </c>
      <c r="L183" s="149">
        <v>116.75</v>
      </c>
      <c r="M183" s="149">
        <v>0</v>
      </c>
      <c r="N183" s="149">
        <v>0</v>
      </c>
    </row>
    <row r="184" customHeight="1" spans="1:14">
      <c r="A184" s="148"/>
      <c r="B184" s="148"/>
      <c r="C184" s="148"/>
      <c r="D184" s="148" t="s">
        <v>1155</v>
      </c>
      <c r="E184" s="150" t="s">
        <v>1782</v>
      </c>
      <c r="F184" s="149">
        <v>25.1</v>
      </c>
      <c r="G184" s="149">
        <v>0</v>
      </c>
      <c r="H184" s="149">
        <v>0</v>
      </c>
      <c r="I184" s="149">
        <v>0</v>
      </c>
      <c r="J184" s="149">
        <v>0</v>
      </c>
      <c r="K184" s="149">
        <v>0</v>
      </c>
      <c r="L184" s="149">
        <v>25.1</v>
      </c>
      <c r="M184" s="149">
        <v>0</v>
      </c>
      <c r="N184" s="149">
        <v>0</v>
      </c>
    </row>
    <row r="185" customHeight="1" spans="1:14">
      <c r="A185" s="148"/>
      <c r="B185" s="148"/>
      <c r="C185" s="148"/>
      <c r="D185" s="148" t="s">
        <v>1157</v>
      </c>
      <c r="E185" s="150" t="s">
        <v>1783</v>
      </c>
      <c r="F185" s="149">
        <v>25.1</v>
      </c>
      <c r="G185" s="149">
        <v>0</v>
      </c>
      <c r="H185" s="149">
        <v>0</v>
      </c>
      <c r="I185" s="149">
        <v>0</v>
      </c>
      <c r="J185" s="149">
        <v>0</v>
      </c>
      <c r="K185" s="149">
        <v>0</v>
      </c>
      <c r="L185" s="149">
        <v>25.1</v>
      </c>
      <c r="M185" s="149">
        <v>0</v>
      </c>
      <c r="N185" s="149">
        <v>0</v>
      </c>
    </row>
    <row r="186" customHeight="1" spans="1:14">
      <c r="A186" s="148"/>
      <c r="B186" s="148"/>
      <c r="C186" s="148"/>
      <c r="D186" s="148" t="s">
        <v>1676</v>
      </c>
      <c r="E186" s="150" t="s">
        <v>1677</v>
      </c>
      <c r="F186" s="149">
        <v>25.1</v>
      </c>
      <c r="G186" s="149">
        <v>0</v>
      </c>
      <c r="H186" s="149">
        <v>0</v>
      </c>
      <c r="I186" s="149">
        <v>0</v>
      </c>
      <c r="J186" s="149">
        <v>0</v>
      </c>
      <c r="K186" s="149">
        <v>0</v>
      </c>
      <c r="L186" s="149">
        <v>25.1</v>
      </c>
      <c r="M186" s="149">
        <v>0</v>
      </c>
      <c r="N186" s="149">
        <v>0</v>
      </c>
    </row>
    <row r="187" customHeight="1" spans="1:14">
      <c r="A187" s="148" t="s">
        <v>1780</v>
      </c>
      <c r="B187" s="148" t="s">
        <v>1161</v>
      </c>
      <c r="C187" s="148" t="s">
        <v>1161</v>
      </c>
      <c r="D187" s="148" t="s">
        <v>1678</v>
      </c>
      <c r="E187" s="150" t="s">
        <v>1679</v>
      </c>
      <c r="F187" s="149">
        <v>25.1</v>
      </c>
      <c r="G187" s="149">
        <v>0</v>
      </c>
      <c r="H187" s="149">
        <v>0</v>
      </c>
      <c r="I187" s="149">
        <v>0</v>
      </c>
      <c r="J187" s="149">
        <v>0</v>
      </c>
      <c r="K187" s="149">
        <v>0</v>
      </c>
      <c r="L187" s="149">
        <v>25.1</v>
      </c>
      <c r="M187" s="149">
        <v>0</v>
      </c>
      <c r="N187" s="149">
        <v>0</v>
      </c>
    </row>
    <row r="188" customHeight="1" spans="1:14">
      <c r="A188" s="148"/>
      <c r="B188" s="148"/>
      <c r="C188" s="148"/>
      <c r="D188" s="148" t="s">
        <v>1186</v>
      </c>
      <c r="E188" s="150" t="s">
        <v>1785</v>
      </c>
      <c r="F188" s="149">
        <v>30.02</v>
      </c>
      <c r="G188" s="149">
        <v>0</v>
      </c>
      <c r="H188" s="149">
        <v>0</v>
      </c>
      <c r="I188" s="149">
        <v>0</v>
      </c>
      <c r="J188" s="149">
        <v>0</v>
      </c>
      <c r="K188" s="149">
        <v>0</v>
      </c>
      <c r="L188" s="149">
        <v>30.02</v>
      </c>
      <c r="M188" s="149">
        <v>0</v>
      </c>
      <c r="N188" s="149">
        <v>0</v>
      </c>
    </row>
    <row r="189" customHeight="1" spans="1:14">
      <c r="A189" s="148"/>
      <c r="B189" s="148"/>
      <c r="C189" s="148"/>
      <c r="D189" s="148" t="s">
        <v>1168</v>
      </c>
      <c r="E189" s="150" t="s">
        <v>1787</v>
      </c>
      <c r="F189" s="149">
        <v>30.02</v>
      </c>
      <c r="G189" s="149">
        <v>0</v>
      </c>
      <c r="H189" s="149">
        <v>0</v>
      </c>
      <c r="I189" s="149">
        <v>0</v>
      </c>
      <c r="J189" s="149">
        <v>0</v>
      </c>
      <c r="K189" s="149">
        <v>0</v>
      </c>
      <c r="L189" s="149">
        <v>30.02</v>
      </c>
      <c r="M189" s="149">
        <v>0</v>
      </c>
      <c r="N189" s="149">
        <v>0</v>
      </c>
    </row>
    <row r="190" customHeight="1" spans="1:14">
      <c r="A190" s="148"/>
      <c r="B190" s="148"/>
      <c r="C190" s="148"/>
      <c r="D190" s="148" t="s">
        <v>1718</v>
      </c>
      <c r="E190" s="150" t="s">
        <v>1719</v>
      </c>
      <c r="F190" s="149">
        <v>30.02</v>
      </c>
      <c r="G190" s="149">
        <v>0</v>
      </c>
      <c r="H190" s="149">
        <v>0</v>
      </c>
      <c r="I190" s="149">
        <v>0</v>
      </c>
      <c r="J190" s="149">
        <v>0</v>
      </c>
      <c r="K190" s="149">
        <v>0</v>
      </c>
      <c r="L190" s="149">
        <v>30.02</v>
      </c>
      <c r="M190" s="149">
        <v>0</v>
      </c>
      <c r="N190" s="149">
        <v>0</v>
      </c>
    </row>
    <row r="191" customHeight="1" spans="1:14">
      <c r="A191" s="148" t="s">
        <v>1780</v>
      </c>
      <c r="B191" s="148" t="s">
        <v>1170</v>
      </c>
      <c r="C191" s="148" t="s">
        <v>1170</v>
      </c>
      <c r="D191" s="148" t="s">
        <v>1720</v>
      </c>
      <c r="E191" s="150" t="s">
        <v>1721</v>
      </c>
      <c r="F191" s="149">
        <v>30.02</v>
      </c>
      <c r="G191" s="149">
        <v>0</v>
      </c>
      <c r="H191" s="149">
        <v>0</v>
      </c>
      <c r="I191" s="149">
        <v>0</v>
      </c>
      <c r="J191" s="149">
        <v>0</v>
      </c>
      <c r="K191" s="149">
        <v>0</v>
      </c>
      <c r="L191" s="149">
        <v>30.02</v>
      </c>
      <c r="M191" s="149">
        <v>0</v>
      </c>
      <c r="N191" s="149">
        <v>0</v>
      </c>
    </row>
    <row r="192" customHeight="1" spans="1:14">
      <c r="A192" s="148"/>
      <c r="B192" s="148"/>
      <c r="C192" s="148"/>
      <c r="D192" s="148" t="s">
        <v>1239</v>
      </c>
      <c r="E192" s="150" t="s">
        <v>1790</v>
      </c>
      <c r="F192" s="149">
        <v>52.15</v>
      </c>
      <c r="G192" s="149">
        <v>0</v>
      </c>
      <c r="H192" s="149">
        <v>0</v>
      </c>
      <c r="I192" s="149">
        <v>0</v>
      </c>
      <c r="J192" s="149">
        <v>0</v>
      </c>
      <c r="K192" s="149">
        <v>0</v>
      </c>
      <c r="L192" s="149">
        <v>52.15</v>
      </c>
      <c r="M192" s="149">
        <v>0</v>
      </c>
      <c r="N192" s="149">
        <v>0</v>
      </c>
    </row>
    <row r="193" customHeight="1" spans="1:14">
      <c r="A193" s="148"/>
      <c r="B193" s="148"/>
      <c r="C193" s="148"/>
      <c r="D193" s="148" t="s">
        <v>1157</v>
      </c>
      <c r="E193" s="150" t="s">
        <v>1791</v>
      </c>
      <c r="F193" s="149">
        <v>26.34</v>
      </c>
      <c r="G193" s="149">
        <v>0</v>
      </c>
      <c r="H193" s="149">
        <v>0</v>
      </c>
      <c r="I193" s="149">
        <v>0</v>
      </c>
      <c r="J193" s="149">
        <v>0</v>
      </c>
      <c r="K193" s="149">
        <v>0</v>
      </c>
      <c r="L193" s="149">
        <v>26.34</v>
      </c>
      <c r="M193" s="149">
        <v>0</v>
      </c>
      <c r="N193" s="149">
        <v>0</v>
      </c>
    </row>
    <row r="194" customHeight="1" spans="1:14">
      <c r="A194" s="148"/>
      <c r="B194" s="148"/>
      <c r="C194" s="148"/>
      <c r="D194" s="148" t="s">
        <v>1688</v>
      </c>
      <c r="E194" s="150" t="s">
        <v>1689</v>
      </c>
      <c r="F194" s="149">
        <v>26.34</v>
      </c>
      <c r="G194" s="149">
        <v>0</v>
      </c>
      <c r="H194" s="149">
        <v>0</v>
      </c>
      <c r="I194" s="149">
        <v>0</v>
      </c>
      <c r="J194" s="149">
        <v>0</v>
      </c>
      <c r="K194" s="149">
        <v>0</v>
      </c>
      <c r="L194" s="149">
        <v>26.34</v>
      </c>
      <c r="M194" s="149">
        <v>0</v>
      </c>
      <c r="N194" s="149">
        <v>0</v>
      </c>
    </row>
    <row r="195" customHeight="1" spans="1:14">
      <c r="A195" s="148" t="s">
        <v>1780</v>
      </c>
      <c r="B195" s="148" t="s">
        <v>1173</v>
      </c>
      <c r="C195" s="148" t="s">
        <v>1161</v>
      </c>
      <c r="D195" s="148" t="s">
        <v>1690</v>
      </c>
      <c r="E195" s="150" t="s">
        <v>1691</v>
      </c>
      <c r="F195" s="149">
        <v>26.34</v>
      </c>
      <c r="G195" s="149">
        <v>0</v>
      </c>
      <c r="H195" s="149">
        <v>0</v>
      </c>
      <c r="I195" s="149">
        <v>0</v>
      </c>
      <c r="J195" s="149">
        <v>0</v>
      </c>
      <c r="K195" s="149">
        <v>0</v>
      </c>
      <c r="L195" s="149">
        <v>26.34</v>
      </c>
      <c r="M195" s="149">
        <v>0</v>
      </c>
      <c r="N195" s="149">
        <v>0</v>
      </c>
    </row>
    <row r="196" customHeight="1" spans="1:14">
      <c r="A196" s="148"/>
      <c r="B196" s="148"/>
      <c r="C196" s="148"/>
      <c r="D196" s="148" t="s">
        <v>1194</v>
      </c>
      <c r="E196" s="150" t="s">
        <v>1792</v>
      </c>
      <c r="F196" s="149">
        <v>25.81</v>
      </c>
      <c r="G196" s="149">
        <v>0</v>
      </c>
      <c r="H196" s="149">
        <v>0</v>
      </c>
      <c r="I196" s="149">
        <v>0</v>
      </c>
      <c r="J196" s="149">
        <v>0</v>
      </c>
      <c r="K196" s="149">
        <v>0</v>
      </c>
      <c r="L196" s="149">
        <v>25.81</v>
      </c>
      <c r="M196" s="149">
        <v>0</v>
      </c>
      <c r="N196" s="149">
        <v>0</v>
      </c>
    </row>
    <row r="197" customHeight="1" spans="1:14">
      <c r="A197" s="148"/>
      <c r="B197" s="148"/>
      <c r="C197" s="148"/>
      <c r="D197" s="148" t="s">
        <v>1684</v>
      </c>
      <c r="E197" s="150" t="s">
        <v>1685</v>
      </c>
      <c r="F197" s="149">
        <v>25.81</v>
      </c>
      <c r="G197" s="149">
        <v>0</v>
      </c>
      <c r="H197" s="149">
        <v>0</v>
      </c>
      <c r="I197" s="149">
        <v>0</v>
      </c>
      <c r="J197" s="149">
        <v>0</v>
      </c>
      <c r="K197" s="149">
        <v>0</v>
      </c>
      <c r="L197" s="149">
        <v>25.81</v>
      </c>
      <c r="M197" s="149">
        <v>0</v>
      </c>
      <c r="N197" s="149">
        <v>0</v>
      </c>
    </row>
    <row r="198" customHeight="1" spans="1:14">
      <c r="A198" s="148" t="s">
        <v>1780</v>
      </c>
      <c r="B198" s="148" t="s">
        <v>1173</v>
      </c>
      <c r="C198" s="148" t="s">
        <v>1196</v>
      </c>
      <c r="D198" s="148" t="s">
        <v>1686</v>
      </c>
      <c r="E198" s="150" t="s">
        <v>1687</v>
      </c>
      <c r="F198" s="149">
        <v>25.81</v>
      </c>
      <c r="G198" s="149">
        <v>0</v>
      </c>
      <c r="H198" s="149">
        <v>0</v>
      </c>
      <c r="I198" s="149">
        <v>0</v>
      </c>
      <c r="J198" s="149">
        <v>0</v>
      </c>
      <c r="K198" s="149">
        <v>0</v>
      </c>
      <c r="L198" s="149">
        <v>25.81</v>
      </c>
      <c r="M198" s="149">
        <v>0</v>
      </c>
      <c r="N198" s="149">
        <v>0</v>
      </c>
    </row>
    <row r="199" customHeight="1" spans="1:14">
      <c r="A199" s="148"/>
      <c r="B199" s="148"/>
      <c r="C199" s="148"/>
      <c r="D199" s="148" t="s">
        <v>1811</v>
      </c>
      <c r="E199" s="150" t="s">
        <v>1812</v>
      </c>
      <c r="F199" s="149">
        <v>9.48</v>
      </c>
      <c r="G199" s="149">
        <v>0</v>
      </c>
      <c r="H199" s="149">
        <v>0</v>
      </c>
      <c r="I199" s="149">
        <v>0</v>
      </c>
      <c r="J199" s="149">
        <v>0</v>
      </c>
      <c r="K199" s="149">
        <v>0</v>
      </c>
      <c r="L199" s="149">
        <v>9.48</v>
      </c>
      <c r="M199" s="149">
        <v>0</v>
      </c>
      <c r="N199" s="149">
        <v>0</v>
      </c>
    </row>
    <row r="200" customHeight="1" spans="1:14">
      <c r="A200" s="148"/>
      <c r="B200" s="148"/>
      <c r="C200" s="148"/>
      <c r="D200" s="148" t="s">
        <v>1157</v>
      </c>
      <c r="E200" s="150" t="s">
        <v>1422</v>
      </c>
      <c r="F200" s="149">
        <v>9.48</v>
      </c>
      <c r="G200" s="149">
        <v>0</v>
      </c>
      <c r="H200" s="149">
        <v>0</v>
      </c>
      <c r="I200" s="149">
        <v>0</v>
      </c>
      <c r="J200" s="149">
        <v>0</v>
      </c>
      <c r="K200" s="149">
        <v>0</v>
      </c>
      <c r="L200" s="149">
        <v>9.48</v>
      </c>
      <c r="M200" s="149">
        <v>0</v>
      </c>
      <c r="N200" s="149">
        <v>0</v>
      </c>
    </row>
    <row r="201" customHeight="1" spans="1:14">
      <c r="A201" s="148"/>
      <c r="B201" s="148"/>
      <c r="C201" s="148"/>
      <c r="D201" s="148" t="s">
        <v>1692</v>
      </c>
      <c r="E201" s="150" t="s">
        <v>1693</v>
      </c>
      <c r="F201" s="149">
        <v>9.48</v>
      </c>
      <c r="G201" s="149">
        <v>0</v>
      </c>
      <c r="H201" s="149">
        <v>0</v>
      </c>
      <c r="I201" s="149">
        <v>0</v>
      </c>
      <c r="J201" s="149">
        <v>0</v>
      </c>
      <c r="K201" s="149">
        <v>0</v>
      </c>
      <c r="L201" s="149">
        <v>9.48</v>
      </c>
      <c r="M201" s="149">
        <v>0</v>
      </c>
      <c r="N201" s="149">
        <v>0</v>
      </c>
    </row>
    <row r="202" customHeight="1" spans="1:14">
      <c r="A202" s="148" t="s">
        <v>1780</v>
      </c>
      <c r="B202" s="148" t="s">
        <v>1813</v>
      </c>
      <c r="C202" s="148" t="s">
        <v>1161</v>
      </c>
      <c r="D202" s="148" t="s">
        <v>1694</v>
      </c>
      <c r="E202" s="150" t="s">
        <v>1695</v>
      </c>
      <c r="F202" s="149">
        <v>9.48</v>
      </c>
      <c r="G202" s="149">
        <v>0</v>
      </c>
      <c r="H202" s="149">
        <v>0</v>
      </c>
      <c r="I202" s="149">
        <v>0</v>
      </c>
      <c r="J202" s="149">
        <v>0</v>
      </c>
      <c r="K202" s="149">
        <v>0</v>
      </c>
      <c r="L202" s="149">
        <v>9.48</v>
      </c>
      <c r="M202" s="149">
        <v>0</v>
      </c>
      <c r="N202" s="149">
        <v>0</v>
      </c>
    </row>
    <row r="203" customHeight="1" spans="1:14">
      <c r="A203" s="148"/>
      <c r="B203" s="148"/>
      <c r="C203" s="148"/>
      <c r="D203" s="148" t="s">
        <v>1816</v>
      </c>
      <c r="E203" s="150" t="s">
        <v>1817</v>
      </c>
      <c r="F203" s="149">
        <v>26.37</v>
      </c>
      <c r="G203" s="149">
        <v>0</v>
      </c>
      <c r="H203" s="149">
        <v>0</v>
      </c>
      <c r="I203" s="149">
        <v>0.96</v>
      </c>
      <c r="J203" s="149">
        <v>0</v>
      </c>
      <c r="K203" s="149">
        <v>0</v>
      </c>
      <c r="L203" s="149">
        <v>25.41</v>
      </c>
      <c r="M203" s="149">
        <v>0</v>
      </c>
      <c r="N203" s="149">
        <v>0</v>
      </c>
    </row>
    <row r="204" customHeight="1" spans="1:14">
      <c r="A204" s="148"/>
      <c r="B204" s="148"/>
      <c r="C204" s="148"/>
      <c r="D204" s="148" t="s">
        <v>1155</v>
      </c>
      <c r="E204" s="150" t="s">
        <v>1818</v>
      </c>
      <c r="F204" s="149">
        <v>26.37</v>
      </c>
      <c r="G204" s="149">
        <v>0</v>
      </c>
      <c r="H204" s="149">
        <v>0</v>
      </c>
      <c r="I204" s="149">
        <v>0.96</v>
      </c>
      <c r="J204" s="149">
        <v>0</v>
      </c>
      <c r="K204" s="149">
        <v>0</v>
      </c>
      <c r="L204" s="149">
        <v>25.41</v>
      </c>
      <c r="M204" s="149">
        <v>0</v>
      </c>
      <c r="N204" s="149">
        <v>0</v>
      </c>
    </row>
    <row r="205" customHeight="1" spans="1:14">
      <c r="A205" s="148"/>
      <c r="B205" s="148"/>
      <c r="C205" s="148"/>
      <c r="D205" s="148" t="s">
        <v>1157</v>
      </c>
      <c r="E205" s="150" t="s">
        <v>1819</v>
      </c>
      <c r="F205" s="149">
        <v>26.37</v>
      </c>
      <c r="G205" s="149">
        <v>0</v>
      </c>
      <c r="H205" s="149">
        <v>0</v>
      </c>
      <c r="I205" s="149">
        <v>0.96</v>
      </c>
      <c r="J205" s="149">
        <v>0</v>
      </c>
      <c r="K205" s="149">
        <v>0</v>
      </c>
      <c r="L205" s="149">
        <v>25.41</v>
      </c>
      <c r="M205" s="149">
        <v>0</v>
      </c>
      <c r="N205" s="149">
        <v>0</v>
      </c>
    </row>
    <row r="206" customHeight="1" spans="1:14">
      <c r="A206" s="148"/>
      <c r="B206" s="148"/>
      <c r="C206" s="148"/>
      <c r="D206" s="148" t="s">
        <v>1758</v>
      </c>
      <c r="E206" s="150" t="s">
        <v>1759</v>
      </c>
      <c r="F206" s="149">
        <v>26.37</v>
      </c>
      <c r="G206" s="149">
        <v>0</v>
      </c>
      <c r="H206" s="149">
        <v>0</v>
      </c>
      <c r="I206" s="149">
        <v>0.96</v>
      </c>
      <c r="J206" s="149">
        <v>0</v>
      </c>
      <c r="K206" s="149">
        <v>0</v>
      </c>
      <c r="L206" s="149">
        <v>25.41</v>
      </c>
      <c r="M206" s="149">
        <v>0</v>
      </c>
      <c r="N206" s="149">
        <v>0</v>
      </c>
    </row>
    <row r="207" customHeight="1" spans="1:14">
      <c r="A207" s="148" t="s">
        <v>1816</v>
      </c>
      <c r="B207" s="148" t="s">
        <v>1161</v>
      </c>
      <c r="C207" s="148" t="s">
        <v>1161</v>
      </c>
      <c r="D207" s="148" t="s">
        <v>1760</v>
      </c>
      <c r="E207" s="150" t="s">
        <v>1761</v>
      </c>
      <c r="F207" s="149">
        <v>26.37</v>
      </c>
      <c r="G207" s="149">
        <v>0</v>
      </c>
      <c r="H207" s="149">
        <v>0</v>
      </c>
      <c r="I207" s="149">
        <v>0.96</v>
      </c>
      <c r="J207" s="149">
        <v>0</v>
      </c>
      <c r="K207" s="149">
        <v>0</v>
      </c>
      <c r="L207" s="149">
        <v>25.41</v>
      </c>
      <c r="M207" s="149">
        <v>0</v>
      </c>
      <c r="N207" s="149">
        <v>0</v>
      </c>
    </row>
    <row r="208" customHeight="1" spans="1:14">
      <c r="A208" s="148"/>
      <c r="B208" s="148"/>
      <c r="C208" s="148"/>
      <c r="D208" s="148" t="s">
        <v>1833</v>
      </c>
      <c r="E208" s="150" t="s">
        <v>1834</v>
      </c>
      <c r="F208" s="149">
        <v>32.9</v>
      </c>
      <c r="G208" s="149">
        <v>0</v>
      </c>
      <c r="H208" s="149">
        <v>0</v>
      </c>
      <c r="I208" s="149">
        <v>0</v>
      </c>
      <c r="J208" s="149">
        <v>0</v>
      </c>
      <c r="K208" s="149">
        <v>0</v>
      </c>
      <c r="L208" s="149">
        <v>32.9</v>
      </c>
      <c r="M208" s="149">
        <v>0</v>
      </c>
      <c r="N208" s="149">
        <v>0</v>
      </c>
    </row>
    <row r="209" customHeight="1" spans="1:14">
      <c r="A209" s="148"/>
      <c r="B209" s="148"/>
      <c r="C209" s="148"/>
      <c r="D209" s="148" t="s">
        <v>1155</v>
      </c>
      <c r="E209" s="150" t="s">
        <v>1835</v>
      </c>
      <c r="F209" s="149">
        <v>32.9</v>
      </c>
      <c r="G209" s="149">
        <v>0</v>
      </c>
      <c r="H209" s="149">
        <v>0</v>
      </c>
      <c r="I209" s="149">
        <v>0</v>
      </c>
      <c r="J209" s="149">
        <v>0</v>
      </c>
      <c r="K209" s="149">
        <v>0</v>
      </c>
      <c r="L209" s="149">
        <v>32.9</v>
      </c>
      <c r="M209" s="149">
        <v>0</v>
      </c>
      <c r="N209" s="149">
        <v>0</v>
      </c>
    </row>
    <row r="210" customHeight="1" spans="1:14">
      <c r="A210" s="148"/>
      <c r="B210" s="148"/>
      <c r="C210" s="148"/>
      <c r="D210" s="148" t="s">
        <v>1157</v>
      </c>
      <c r="E210" s="150" t="s">
        <v>1836</v>
      </c>
      <c r="F210" s="149">
        <v>32.9</v>
      </c>
      <c r="G210" s="149">
        <v>0</v>
      </c>
      <c r="H210" s="149">
        <v>0</v>
      </c>
      <c r="I210" s="149">
        <v>0</v>
      </c>
      <c r="J210" s="149">
        <v>0</v>
      </c>
      <c r="K210" s="149">
        <v>0</v>
      </c>
      <c r="L210" s="149">
        <v>32.9</v>
      </c>
      <c r="M210" s="149">
        <v>0</v>
      </c>
      <c r="N210" s="149">
        <v>0</v>
      </c>
    </row>
    <row r="211" customHeight="1" spans="1:14">
      <c r="A211" s="148"/>
      <c r="B211" s="148"/>
      <c r="C211" s="148"/>
      <c r="D211" s="148" t="s">
        <v>1700</v>
      </c>
      <c r="E211" s="150" t="s">
        <v>1701</v>
      </c>
      <c r="F211" s="149">
        <v>32.9</v>
      </c>
      <c r="G211" s="149">
        <v>0</v>
      </c>
      <c r="H211" s="149">
        <v>0</v>
      </c>
      <c r="I211" s="149">
        <v>0</v>
      </c>
      <c r="J211" s="149">
        <v>0</v>
      </c>
      <c r="K211" s="149">
        <v>0</v>
      </c>
      <c r="L211" s="149">
        <v>32.9</v>
      </c>
      <c r="M211" s="149">
        <v>0</v>
      </c>
      <c r="N211" s="149">
        <v>0</v>
      </c>
    </row>
    <row r="212" customHeight="1" spans="1:14">
      <c r="A212" s="148" t="s">
        <v>1833</v>
      </c>
      <c r="B212" s="148" t="s">
        <v>1161</v>
      </c>
      <c r="C212" s="148" t="s">
        <v>1161</v>
      </c>
      <c r="D212" s="148" t="s">
        <v>1702</v>
      </c>
      <c r="E212" s="150" t="s">
        <v>1703</v>
      </c>
      <c r="F212" s="149">
        <v>32.9</v>
      </c>
      <c r="G212" s="149">
        <v>0</v>
      </c>
      <c r="H212" s="149">
        <v>0</v>
      </c>
      <c r="I212" s="149">
        <v>0</v>
      </c>
      <c r="J212" s="149">
        <v>0</v>
      </c>
      <c r="K212" s="149">
        <v>0</v>
      </c>
      <c r="L212" s="149">
        <v>32.9</v>
      </c>
      <c r="M212" s="149">
        <v>0</v>
      </c>
      <c r="N212" s="149">
        <v>0</v>
      </c>
    </row>
    <row r="213" customHeight="1" spans="1:14">
      <c r="A213" s="148"/>
      <c r="B213" s="148"/>
      <c r="C213" s="148"/>
      <c r="D213" s="148" t="s">
        <v>1844</v>
      </c>
      <c r="E213" s="150" t="s">
        <v>1845</v>
      </c>
      <c r="F213" s="149">
        <v>161.49</v>
      </c>
      <c r="G213" s="149">
        <v>0</v>
      </c>
      <c r="H213" s="149">
        <v>0</v>
      </c>
      <c r="I213" s="149">
        <v>4.5</v>
      </c>
      <c r="J213" s="149">
        <v>0</v>
      </c>
      <c r="K213" s="149">
        <v>0</v>
      </c>
      <c r="L213" s="149">
        <v>156.99</v>
      </c>
      <c r="M213" s="149">
        <v>0</v>
      </c>
      <c r="N213" s="149">
        <v>0</v>
      </c>
    </row>
    <row r="214" customHeight="1" spans="1:14">
      <c r="A214" s="148"/>
      <c r="B214" s="148"/>
      <c r="C214" s="148"/>
      <c r="D214" s="148" t="s">
        <v>1155</v>
      </c>
      <c r="E214" s="150" t="s">
        <v>1846</v>
      </c>
      <c r="F214" s="149">
        <v>65.91</v>
      </c>
      <c r="G214" s="149">
        <v>0</v>
      </c>
      <c r="H214" s="149">
        <v>0</v>
      </c>
      <c r="I214" s="149">
        <v>1.8</v>
      </c>
      <c r="J214" s="149">
        <v>0</v>
      </c>
      <c r="K214" s="149">
        <v>0</v>
      </c>
      <c r="L214" s="149">
        <v>64.11</v>
      </c>
      <c r="M214" s="149">
        <v>0</v>
      </c>
      <c r="N214" s="149">
        <v>0</v>
      </c>
    </row>
    <row r="215" customHeight="1" spans="1:14">
      <c r="A215" s="148"/>
      <c r="B215" s="148"/>
      <c r="C215" s="148"/>
      <c r="D215" s="148" t="s">
        <v>1157</v>
      </c>
      <c r="E215" s="150" t="s">
        <v>1847</v>
      </c>
      <c r="F215" s="149">
        <v>34.37</v>
      </c>
      <c r="G215" s="149">
        <v>0</v>
      </c>
      <c r="H215" s="149">
        <v>0</v>
      </c>
      <c r="I215" s="149">
        <v>0.9</v>
      </c>
      <c r="J215" s="149">
        <v>0</v>
      </c>
      <c r="K215" s="149">
        <v>0</v>
      </c>
      <c r="L215" s="149">
        <v>33.47</v>
      </c>
      <c r="M215" s="149">
        <v>0</v>
      </c>
      <c r="N215" s="149">
        <v>0</v>
      </c>
    </row>
    <row r="216" customHeight="1" spans="1:14">
      <c r="A216" s="148"/>
      <c r="B216" s="148"/>
      <c r="C216" s="148"/>
      <c r="D216" s="148" t="s">
        <v>1634</v>
      </c>
      <c r="E216" s="150" t="s">
        <v>1635</v>
      </c>
      <c r="F216" s="149">
        <v>34.37</v>
      </c>
      <c r="G216" s="149">
        <v>0</v>
      </c>
      <c r="H216" s="149">
        <v>0</v>
      </c>
      <c r="I216" s="149">
        <v>0.9</v>
      </c>
      <c r="J216" s="149">
        <v>0</v>
      </c>
      <c r="K216" s="149">
        <v>0</v>
      </c>
      <c r="L216" s="149">
        <v>33.47</v>
      </c>
      <c r="M216" s="149">
        <v>0</v>
      </c>
      <c r="N216" s="149">
        <v>0</v>
      </c>
    </row>
    <row r="217" customHeight="1" spans="1:14">
      <c r="A217" s="148" t="s">
        <v>1844</v>
      </c>
      <c r="B217" s="148" t="s">
        <v>1161</v>
      </c>
      <c r="C217" s="148" t="s">
        <v>1161</v>
      </c>
      <c r="D217" s="148" t="s">
        <v>1636</v>
      </c>
      <c r="E217" s="150" t="s">
        <v>1637</v>
      </c>
      <c r="F217" s="149">
        <v>26.93</v>
      </c>
      <c r="G217" s="149">
        <v>0</v>
      </c>
      <c r="H217" s="149">
        <v>0</v>
      </c>
      <c r="I217" s="149">
        <v>0.9</v>
      </c>
      <c r="J217" s="149">
        <v>0</v>
      </c>
      <c r="K217" s="149">
        <v>0</v>
      </c>
      <c r="L217" s="149">
        <v>26.03</v>
      </c>
      <c r="M217" s="149">
        <v>0</v>
      </c>
      <c r="N217" s="149">
        <v>0</v>
      </c>
    </row>
    <row r="218" customHeight="1" spans="1:14">
      <c r="A218" s="148" t="s">
        <v>1844</v>
      </c>
      <c r="B218" s="148" t="s">
        <v>1161</v>
      </c>
      <c r="C218" s="148" t="s">
        <v>1161</v>
      </c>
      <c r="D218" s="148" t="s">
        <v>1638</v>
      </c>
      <c r="E218" s="150" t="s">
        <v>1639</v>
      </c>
      <c r="F218" s="149">
        <v>2.48</v>
      </c>
      <c r="G218" s="149">
        <v>0</v>
      </c>
      <c r="H218" s="149">
        <v>0</v>
      </c>
      <c r="I218" s="149">
        <v>0</v>
      </c>
      <c r="J218" s="149">
        <v>0</v>
      </c>
      <c r="K218" s="149">
        <v>0</v>
      </c>
      <c r="L218" s="149">
        <v>2.48</v>
      </c>
      <c r="M218" s="149">
        <v>0</v>
      </c>
      <c r="N218" s="149">
        <v>0</v>
      </c>
    </row>
    <row r="219" customHeight="1" spans="1:14">
      <c r="A219" s="148" t="s">
        <v>1844</v>
      </c>
      <c r="B219" s="148" t="s">
        <v>1161</v>
      </c>
      <c r="C219" s="148" t="s">
        <v>1161</v>
      </c>
      <c r="D219" s="148" t="s">
        <v>1642</v>
      </c>
      <c r="E219" s="150" t="s">
        <v>1643</v>
      </c>
      <c r="F219" s="149">
        <v>1.86</v>
      </c>
      <c r="G219" s="149">
        <v>0</v>
      </c>
      <c r="H219" s="149">
        <v>0</v>
      </c>
      <c r="I219" s="149">
        <v>0</v>
      </c>
      <c r="J219" s="149">
        <v>0</v>
      </c>
      <c r="K219" s="149">
        <v>0</v>
      </c>
      <c r="L219" s="149">
        <v>1.86</v>
      </c>
      <c r="M219" s="149">
        <v>0</v>
      </c>
      <c r="N219" s="149">
        <v>0</v>
      </c>
    </row>
    <row r="220" customHeight="1" spans="1:14">
      <c r="A220" s="148" t="s">
        <v>1844</v>
      </c>
      <c r="B220" s="148" t="s">
        <v>1161</v>
      </c>
      <c r="C220" s="148" t="s">
        <v>1161</v>
      </c>
      <c r="D220" s="148" t="s">
        <v>1644</v>
      </c>
      <c r="E220" s="150" t="s">
        <v>1645</v>
      </c>
      <c r="F220" s="149">
        <v>3.1</v>
      </c>
      <c r="G220" s="149">
        <v>0</v>
      </c>
      <c r="H220" s="149">
        <v>0</v>
      </c>
      <c r="I220" s="149">
        <v>0</v>
      </c>
      <c r="J220" s="149">
        <v>0</v>
      </c>
      <c r="K220" s="149">
        <v>0</v>
      </c>
      <c r="L220" s="149">
        <v>3.1</v>
      </c>
      <c r="M220" s="149">
        <v>0</v>
      </c>
      <c r="N220" s="149">
        <v>0</v>
      </c>
    </row>
    <row r="221" customHeight="1" spans="1:14">
      <c r="A221" s="148"/>
      <c r="B221" s="148"/>
      <c r="C221" s="148"/>
      <c r="D221" s="148" t="s">
        <v>1171</v>
      </c>
      <c r="E221" s="150" t="s">
        <v>1848</v>
      </c>
      <c r="F221" s="149">
        <v>31.54</v>
      </c>
      <c r="G221" s="149">
        <v>0</v>
      </c>
      <c r="H221" s="149">
        <v>0</v>
      </c>
      <c r="I221" s="149">
        <v>0.9</v>
      </c>
      <c r="J221" s="149">
        <v>0</v>
      </c>
      <c r="K221" s="149">
        <v>0</v>
      </c>
      <c r="L221" s="149">
        <v>30.64</v>
      </c>
      <c r="M221" s="149">
        <v>0</v>
      </c>
      <c r="N221" s="149">
        <v>0</v>
      </c>
    </row>
    <row r="222" customHeight="1" spans="1:14">
      <c r="A222" s="148"/>
      <c r="B222" s="148"/>
      <c r="C222" s="148"/>
      <c r="D222" s="148" t="s">
        <v>1634</v>
      </c>
      <c r="E222" s="150" t="s">
        <v>1635</v>
      </c>
      <c r="F222" s="149">
        <v>13.26</v>
      </c>
      <c r="G222" s="149">
        <v>0</v>
      </c>
      <c r="H222" s="149">
        <v>0</v>
      </c>
      <c r="I222" s="149">
        <v>0</v>
      </c>
      <c r="J222" s="149">
        <v>0</v>
      </c>
      <c r="K222" s="149">
        <v>0</v>
      </c>
      <c r="L222" s="149">
        <v>13.26</v>
      </c>
      <c r="M222" s="149">
        <v>0</v>
      </c>
      <c r="N222" s="149">
        <v>0</v>
      </c>
    </row>
    <row r="223" customHeight="1" spans="1:14">
      <c r="A223" s="148" t="s">
        <v>1844</v>
      </c>
      <c r="B223" s="148" t="s">
        <v>1161</v>
      </c>
      <c r="C223" s="148" t="s">
        <v>1173</v>
      </c>
      <c r="D223" s="148" t="s">
        <v>1640</v>
      </c>
      <c r="E223" s="150" t="s">
        <v>1641</v>
      </c>
      <c r="F223" s="149">
        <v>11.15</v>
      </c>
      <c r="G223" s="149">
        <v>0</v>
      </c>
      <c r="H223" s="149">
        <v>0</v>
      </c>
      <c r="I223" s="149">
        <v>0</v>
      </c>
      <c r="J223" s="149">
        <v>0</v>
      </c>
      <c r="K223" s="149">
        <v>0</v>
      </c>
      <c r="L223" s="149">
        <v>11.15</v>
      </c>
      <c r="M223" s="149">
        <v>0</v>
      </c>
      <c r="N223" s="149">
        <v>0</v>
      </c>
    </row>
    <row r="224" customHeight="1" spans="1:14">
      <c r="A224" s="148" t="s">
        <v>1844</v>
      </c>
      <c r="B224" s="148" t="s">
        <v>1161</v>
      </c>
      <c r="C224" s="148" t="s">
        <v>1173</v>
      </c>
      <c r="D224" s="148" t="s">
        <v>1646</v>
      </c>
      <c r="E224" s="150" t="s">
        <v>1647</v>
      </c>
      <c r="F224" s="149">
        <v>2.11</v>
      </c>
      <c r="G224" s="149">
        <v>0</v>
      </c>
      <c r="H224" s="149">
        <v>0</v>
      </c>
      <c r="I224" s="149">
        <v>0</v>
      </c>
      <c r="J224" s="149">
        <v>0</v>
      </c>
      <c r="K224" s="149">
        <v>0</v>
      </c>
      <c r="L224" s="149">
        <v>2.11</v>
      </c>
      <c r="M224" s="149">
        <v>0</v>
      </c>
      <c r="N224" s="149">
        <v>0</v>
      </c>
    </row>
    <row r="225" customHeight="1" spans="1:14">
      <c r="A225" s="148"/>
      <c r="B225" s="148"/>
      <c r="C225" s="148"/>
      <c r="D225" s="148" t="s">
        <v>1672</v>
      </c>
      <c r="E225" s="150" t="s">
        <v>1673</v>
      </c>
      <c r="F225" s="149">
        <v>18.28</v>
      </c>
      <c r="G225" s="149">
        <v>0</v>
      </c>
      <c r="H225" s="149">
        <v>0</v>
      </c>
      <c r="I225" s="149">
        <v>0.9</v>
      </c>
      <c r="J225" s="149">
        <v>0</v>
      </c>
      <c r="K225" s="149">
        <v>0</v>
      </c>
      <c r="L225" s="149">
        <v>17.38</v>
      </c>
      <c r="M225" s="149">
        <v>0</v>
      </c>
      <c r="N225" s="149">
        <v>0</v>
      </c>
    </row>
    <row r="226" customHeight="1" spans="1:14">
      <c r="A226" s="148" t="s">
        <v>1844</v>
      </c>
      <c r="B226" s="148" t="s">
        <v>1161</v>
      </c>
      <c r="C226" s="148" t="s">
        <v>1173</v>
      </c>
      <c r="D226" s="148" t="s">
        <v>1674</v>
      </c>
      <c r="E226" s="150" t="s">
        <v>1675</v>
      </c>
      <c r="F226" s="149">
        <v>18.28</v>
      </c>
      <c r="G226" s="149">
        <v>0</v>
      </c>
      <c r="H226" s="149">
        <v>0</v>
      </c>
      <c r="I226" s="149">
        <v>0.9</v>
      </c>
      <c r="J226" s="149">
        <v>0</v>
      </c>
      <c r="K226" s="149">
        <v>0</v>
      </c>
      <c r="L226" s="149">
        <v>17.38</v>
      </c>
      <c r="M226" s="149">
        <v>0</v>
      </c>
      <c r="N226" s="149">
        <v>0</v>
      </c>
    </row>
    <row r="227" customHeight="1" spans="1:14">
      <c r="A227" s="148"/>
      <c r="B227" s="148"/>
      <c r="C227" s="148"/>
      <c r="D227" s="148" t="s">
        <v>1186</v>
      </c>
      <c r="E227" s="150" t="s">
        <v>1857</v>
      </c>
      <c r="F227" s="149">
        <v>53.04</v>
      </c>
      <c r="G227" s="149">
        <v>0</v>
      </c>
      <c r="H227" s="149">
        <v>0</v>
      </c>
      <c r="I227" s="149">
        <v>2.7</v>
      </c>
      <c r="J227" s="149">
        <v>0</v>
      </c>
      <c r="K227" s="149">
        <v>0</v>
      </c>
      <c r="L227" s="149">
        <v>50.34</v>
      </c>
      <c r="M227" s="149">
        <v>0</v>
      </c>
      <c r="N227" s="149">
        <v>0</v>
      </c>
    </row>
    <row r="228" customHeight="1" spans="1:14">
      <c r="A228" s="148"/>
      <c r="B228" s="148"/>
      <c r="C228" s="148"/>
      <c r="D228" s="148" t="s">
        <v>1157</v>
      </c>
      <c r="E228" s="150" t="s">
        <v>1858</v>
      </c>
      <c r="F228" s="149">
        <v>39.78</v>
      </c>
      <c r="G228" s="149">
        <v>0</v>
      </c>
      <c r="H228" s="149">
        <v>0</v>
      </c>
      <c r="I228" s="149">
        <v>2.7</v>
      </c>
      <c r="J228" s="149">
        <v>0</v>
      </c>
      <c r="K228" s="149">
        <v>0</v>
      </c>
      <c r="L228" s="149">
        <v>37.08</v>
      </c>
      <c r="M228" s="149">
        <v>0</v>
      </c>
      <c r="N228" s="149">
        <v>0</v>
      </c>
    </row>
    <row r="229" customHeight="1" spans="1:14">
      <c r="A229" s="148"/>
      <c r="B229" s="148"/>
      <c r="C229" s="148"/>
      <c r="D229" s="148" t="s">
        <v>1648</v>
      </c>
      <c r="E229" s="150" t="s">
        <v>1649</v>
      </c>
      <c r="F229" s="149">
        <v>39.78</v>
      </c>
      <c r="G229" s="149">
        <v>0</v>
      </c>
      <c r="H229" s="149">
        <v>0</v>
      </c>
      <c r="I229" s="149">
        <v>2.7</v>
      </c>
      <c r="J229" s="149">
        <v>0</v>
      </c>
      <c r="K229" s="149">
        <v>0</v>
      </c>
      <c r="L229" s="149">
        <v>37.08</v>
      </c>
      <c r="M229" s="149">
        <v>0</v>
      </c>
      <c r="N229" s="149">
        <v>0</v>
      </c>
    </row>
    <row r="230" customHeight="1" spans="1:14">
      <c r="A230" s="148" t="s">
        <v>1844</v>
      </c>
      <c r="B230" s="148" t="s">
        <v>1170</v>
      </c>
      <c r="C230" s="148" t="s">
        <v>1161</v>
      </c>
      <c r="D230" s="148" t="s">
        <v>1650</v>
      </c>
      <c r="E230" s="150" t="s">
        <v>1651</v>
      </c>
      <c r="F230" s="149">
        <v>21.29</v>
      </c>
      <c r="G230" s="149">
        <v>0</v>
      </c>
      <c r="H230" s="149">
        <v>0</v>
      </c>
      <c r="I230" s="149">
        <v>2.7</v>
      </c>
      <c r="J230" s="149">
        <v>0</v>
      </c>
      <c r="K230" s="149">
        <v>0</v>
      </c>
      <c r="L230" s="149">
        <v>18.59</v>
      </c>
      <c r="M230" s="149">
        <v>0</v>
      </c>
      <c r="N230" s="149">
        <v>0</v>
      </c>
    </row>
    <row r="231" customHeight="1" spans="1:14">
      <c r="A231" s="148" t="s">
        <v>1844</v>
      </c>
      <c r="B231" s="148" t="s">
        <v>1170</v>
      </c>
      <c r="C231" s="148" t="s">
        <v>1161</v>
      </c>
      <c r="D231" s="148" t="s">
        <v>1658</v>
      </c>
      <c r="E231" s="150" t="s">
        <v>1659</v>
      </c>
      <c r="F231" s="149">
        <v>13.69</v>
      </c>
      <c r="G231" s="149">
        <v>0</v>
      </c>
      <c r="H231" s="149">
        <v>0</v>
      </c>
      <c r="I231" s="149">
        <v>0</v>
      </c>
      <c r="J231" s="149">
        <v>0</v>
      </c>
      <c r="K231" s="149">
        <v>0</v>
      </c>
      <c r="L231" s="149">
        <v>13.69</v>
      </c>
      <c r="M231" s="149">
        <v>0</v>
      </c>
      <c r="N231" s="149">
        <v>0</v>
      </c>
    </row>
    <row r="232" customHeight="1" spans="1:14">
      <c r="A232" s="148" t="s">
        <v>1844</v>
      </c>
      <c r="B232" s="148" t="s">
        <v>1170</v>
      </c>
      <c r="C232" s="148" t="s">
        <v>1161</v>
      </c>
      <c r="D232" s="148" t="s">
        <v>1660</v>
      </c>
      <c r="E232" s="150" t="s">
        <v>1661</v>
      </c>
      <c r="F232" s="149">
        <v>4.8</v>
      </c>
      <c r="G232" s="149">
        <v>0</v>
      </c>
      <c r="H232" s="149">
        <v>0</v>
      </c>
      <c r="I232" s="149">
        <v>0</v>
      </c>
      <c r="J232" s="149">
        <v>0</v>
      </c>
      <c r="K232" s="149">
        <v>0</v>
      </c>
      <c r="L232" s="149">
        <v>4.8</v>
      </c>
      <c r="M232" s="149">
        <v>0</v>
      </c>
      <c r="N232" s="149">
        <v>0</v>
      </c>
    </row>
    <row r="233" customHeight="1" spans="1:14">
      <c r="A233" s="148"/>
      <c r="B233" s="148"/>
      <c r="C233" s="148"/>
      <c r="D233" s="148" t="s">
        <v>1171</v>
      </c>
      <c r="E233" s="150" t="s">
        <v>1859</v>
      </c>
      <c r="F233" s="149">
        <v>13.26</v>
      </c>
      <c r="G233" s="149">
        <v>0</v>
      </c>
      <c r="H233" s="149">
        <v>0</v>
      </c>
      <c r="I233" s="149">
        <v>0</v>
      </c>
      <c r="J233" s="149">
        <v>0</v>
      </c>
      <c r="K233" s="149">
        <v>0</v>
      </c>
      <c r="L233" s="149">
        <v>13.26</v>
      </c>
      <c r="M233" s="149">
        <v>0</v>
      </c>
      <c r="N233" s="149">
        <v>0</v>
      </c>
    </row>
    <row r="234" customHeight="1" spans="1:14">
      <c r="A234" s="148"/>
      <c r="B234" s="148"/>
      <c r="C234" s="148"/>
      <c r="D234" s="148" t="s">
        <v>1648</v>
      </c>
      <c r="E234" s="150" t="s">
        <v>1649</v>
      </c>
      <c r="F234" s="149">
        <v>7.68</v>
      </c>
      <c r="G234" s="149">
        <v>0</v>
      </c>
      <c r="H234" s="149">
        <v>0</v>
      </c>
      <c r="I234" s="149">
        <v>0</v>
      </c>
      <c r="J234" s="149">
        <v>0</v>
      </c>
      <c r="K234" s="149">
        <v>0</v>
      </c>
      <c r="L234" s="149">
        <v>7.68</v>
      </c>
      <c r="M234" s="149">
        <v>0</v>
      </c>
      <c r="N234" s="149">
        <v>0</v>
      </c>
    </row>
    <row r="235" customHeight="1" spans="1:14">
      <c r="A235" s="148" t="s">
        <v>1844</v>
      </c>
      <c r="B235" s="148" t="s">
        <v>1170</v>
      </c>
      <c r="C235" s="148" t="s">
        <v>1173</v>
      </c>
      <c r="D235" s="148" t="s">
        <v>1652</v>
      </c>
      <c r="E235" s="150" t="s">
        <v>1653</v>
      </c>
      <c r="F235" s="149">
        <v>4.96</v>
      </c>
      <c r="G235" s="149">
        <v>0</v>
      </c>
      <c r="H235" s="149">
        <v>0</v>
      </c>
      <c r="I235" s="149">
        <v>0</v>
      </c>
      <c r="J235" s="149">
        <v>0</v>
      </c>
      <c r="K235" s="149">
        <v>0</v>
      </c>
      <c r="L235" s="149">
        <v>4.96</v>
      </c>
      <c r="M235" s="149">
        <v>0</v>
      </c>
      <c r="N235" s="149">
        <v>0</v>
      </c>
    </row>
    <row r="236" customHeight="1" spans="1:14">
      <c r="A236" s="148" t="s">
        <v>1844</v>
      </c>
      <c r="B236" s="148" t="s">
        <v>1170</v>
      </c>
      <c r="C236" s="148" t="s">
        <v>1173</v>
      </c>
      <c r="D236" s="148" t="s">
        <v>1654</v>
      </c>
      <c r="E236" s="150" t="s">
        <v>1655</v>
      </c>
      <c r="F236" s="149">
        <v>1.67</v>
      </c>
      <c r="G236" s="149">
        <v>0</v>
      </c>
      <c r="H236" s="149">
        <v>0</v>
      </c>
      <c r="I236" s="149">
        <v>0</v>
      </c>
      <c r="J236" s="149">
        <v>0</v>
      </c>
      <c r="K236" s="149">
        <v>0</v>
      </c>
      <c r="L236" s="149">
        <v>1.67</v>
      </c>
      <c r="M236" s="149">
        <v>0</v>
      </c>
      <c r="N236" s="149">
        <v>0</v>
      </c>
    </row>
    <row r="237" customHeight="1" spans="1:14">
      <c r="A237" s="148" t="s">
        <v>1844</v>
      </c>
      <c r="B237" s="148" t="s">
        <v>1170</v>
      </c>
      <c r="C237" s="148" t="s">
        <v>1173</v>
      </c>
      <c r="D237" s="148" t="s">
        <v>1656</v>
      </c>
      <c r="E237" s="150" t="s">
        <v>1657</v>
      </c>
      <c r="F237" s="149">
        <v>1.05</v>
      </c>
      <c r="G237" s="149">
        <v>0</v>
      </c>
      <c r="H237" s="149">
        <v>0</v>
      </c>
      <c r="I237" s="149">
        <v>0</v>
      </c>
      <c r="J237" s="149">
        <v>0</v>
      </c>
      <c r="K237" s="149">
        <v>0</v>
      </c>
      <c r="L237" s="149">
        <v>1.05</v>
      </c>
      <c r="M237" s="149">
        <v>0</v>
      </c>
      <c r="N237" s="149">
        <v>0</v>
      </c>
    </row>
    <row r="238" customHeight="1" spans="1:14">
      <c r="A238" s="148"/>
      <c r="B238" s="148"/>
      <c r="C238" s="148"/>
      <c r="D238" s="148" t="s">
        <v>1662</v>
      </c>
      <c r="E238" s="150" t="s">
        <v>1663</v>
      </c>
      <c r="F238" s="149">
        <v>5.58</v>
      </c>
      <c r="G238" s="149">
        <v>0</v>
      </c>
      <c r="H238" s="149">
        <v>0</v>
      </c>
      <c r="I238" s="149">
        <v>0</v>
      </c>
      <c r="J238" s="149">
        <v>0</v>
      </c>
      <c r="K238" s="149">
        <v>0</v>
      </c>
      <c r="L238" s="149">
        <v>5.58</v>
      </c>
      <c r="M238" s="149">
        <v>0</v>
      </c>
      <c r="N238" s="149">
        <v>0</v>
      </c>
    </row>
    <row r="239" customHeight="1" spans="1:14">
      <c r="A239" s="148" t="s">
        <v>1844</v>
      </c>
      <c r="B239" s="148" t="s">
        <v>1170</v>
      </c>
      <c r="C239" s="148" t="s">
        <v>1173</v>
      </c>
      <c r="D239" s="148" t="s">
        <v>1666</v>
      </c>
      <c r="E239" s="150" t="s">
        <v>1667</v>
      </c>
      <c r="F239" s="149">
        <v>5.58</v>
      </c>
      <c r="G239" s="149">
        <v>0</v>
      </c>
      <c r="H239" s="149">
        <v>0</v>
      </c>
      <c r="I239" s="149">
        <v>0</v>
      </c>
      <c r="J239" s="149">
        <v>0</v>
      </c>
      <c r="K239" s="149">
        <v>0</v>
      </c>
      <c r="L239" s="149">
        <v>5.58</v>
      </c>
      <c r="M239" s="149">
        <v>0</v>
      </c>
      <c r="N239" s="149">
        <v>0</v>
      </c>
    </row>
    <row r="240" customHeight="1" spans="1:14">
      <c r="A240" s="148"/>
      <c r="B240" s="148"/>
      <c r="C240" s="148"/>
      <c r="D240" s="148" t="s">
        <v>1201</v>
      </c>
      <c r="E240" s="150" t="s">
        <v>1869</v>
      </c>
      <c r="F240" s="149">
        <v>22.71</v>
      </c>
      <c r="G240" s="149">
        <v>0</v>
      </c>
      <c r="H240" s="149">
        <v>0</v>
      </c>
      <c r="I240" s="149">
        <v>0</v>
      </c>
      <c r="J240" s="149">
        <v>0</v>
      </c>
      <c r="K240" s="149">
        <v>0</v>
      </c>
      <c r="L240" s="149">
        <v>22.71</v>
      </c>
      <c r="M240" s="149">
        <v>0</v>
      </c>
      <c r="N240" s="149">
        <v>0</v>
      </c>
    </row>
    <row r="241" customHeight="1" spans="1:14">
      <c r="A241" s="148"/>
      <c r="B241" s="148"/>
      <c r="C241" s="148"/>
      <c r="D241" s="148" t="s">
        <v>1157</v>
      </c>
      <c r="E241" s="150" t="s">
        <v>1870</v>
      </c>
      <c r="F241" s="149">
        <v>17.97</v>
      </c>
      <c r="G241" s="149">
        <v>0</v>
      </c>
      <c r="H241" s="149">
        <v>0</v>
      </c>
      <c r="I241" s="149">
        <v>0</v>
      </c>
      <c r="J241" s="149">
        <v>0</v>
      </c>
      <c r="K241" s="149">
        <v>0</v>
      </c>
      <c r="L241" s="149">
        <v>17.97</v>
      </c>
      <c r="M241" s="149">
        <v>0</v>
      </c>
      <c r="N241" s="149">
        <v>0</v>
      </c>
    </row>
    <row r="242" customHeight="1" spans="1:14">
      <c r="A242" s="148"/>
      <c r="B242" s="148"/>
      <c r="C242" s="148"/>
      <c r="D242" s="148" t="s">
        <v>1662</v>
      </c>
      <c r="E242" s="150" t="s">
        <v>1663</v>
      </c>
      <c r="F242" s="149">
        <v>17.97</v>
      </c>
      <c r="G242" s="149">
        <v>0</v>
      </c>
      <c r="H242" s="149">
        <v>0</v>
      </c>
      <c r="I242" s="149">
        <v>0</v>
      </c>
      <c r="J242" s="149">
        <v>0</v>
      </c>
      <c r="K242" s="149">
        <v>0</v>
      </c>
      <c r="L242" s="149">
        <v>17.97</v>
      </c>
      <c r="M242" s="149">
        <v>0</v>
      </c>
      <c r="N242" s="149">
        <v>0</v>
      </c>
    </row>
    <row r="243" customHeight="1" spans="1:14">
      <c r="A243" s="148" t="s">
        <v>1844</v>
      </c>
      <c r="B243" s="148" t="s">
        <v>1196</v>
      </c>
      <c r="C243" s="148" t="s">
        <v>1161</v>
      </c>
      <c r="D243" s="148" t="s">
        <v>1664</v>
      </c>
      <c r="E243" s="150" t="s">
        <v>1665</v>
      </c>
      <c r="F243" s="149">
        <v>17.97</v>
      </c>
      <c r="G243" s="149">
        <v>0</v>
      </c>
      <c r="H243" s="149">
        <v>0</v>
      </c>
      <c r="I243" s="149">
        <v>0</v>
      </c>
      <c r="J243" s="149">
        <v>0</v>
      </c>
      <c r="K243" s="149">
        <v>0</v>
      </c>
      <c r="L243" s="149">
        <v>17.97</v>
      </c>
      <c r="M243" s="149">
        <v>0</v>
      </c>
      <c r="N243" s="149">
        <v>0</v>
      </c>
    </row>
    <row r="244" customHeight="1" spans="1:14">
      <c r="A244" s="148"/>
      <c r="B244" s="148"/>
      <c r="C244" s="148"/>
      <c r="D244" s="148" t="s">
        <v>1168</v>
      </c>
      <c r="E244" s="150" t="s">
        <v>1871</v>
      </c>
      <c r="F244" s="149">
        <v>4.74</v>
      </c>
      <c r="G244" s="149">
        <v>0</v>
      </c>
      <c r="H244" s="149">
        <v>0</v>
      </c>
      <c r="I244" s="149">
        <v>0</v>
      </c>
      <c r="J244" s="149">
        <v>0</v>
      </c>
      <c r="K244" s="149">
        <v>0</v>
      </c>
      <c r="L244" s="149">
        <v>4.74</v>
      </c>
      <c r="M244" s="149">
        <v>0</v>
      </c>
      <c r="N244" s="149">
        <v>0</v>
      </c>
    </row>
    <row r="245" customHeight="1" spans="1:14">
      <c r="A245" s="148"/>
      <c r="B245" s="148"/>
      <c r="C245" s="148"/>
      <c r="D245" s="148" t="s">
        <v>1668</v>
      </c>
      <c r="E245" s="150" t="s">
        <v>1669</v>
      </c>
      <c r="F245" s="149">
        <v>4.74</v>
      </c>
      <c r="G245" s="149">
        <v>0</v>
      </c>
      <c r="H245" s="149">
        <v>0</v>
      </c>
      <c r="I245" s="149">
        <v>0</v>
      </c>
      <c r="J245" s="149">
        <v>0</v>
      </c>
      <c r="K245" s="149">
        <v>0</v>
      </c>
      <c r="L245" s="149">
        <v>4.74</v>
      </c>
      <c r="M245" s="149">
        <v>0</v>
      </c>
      <c r="N245" s="149">
        <v>0</v>
      </c>
    </row>
    <row r="246" customHeight="1" spans="1:14">
      <c r="A246" s="148" t="s">
        <v>1844</v>
      </c>
      <c r="B246" s="148" t="s">
        <v>1196</v>
      </c>
      <c r="C246" s="148" t="s">
        <v>1170</v>
      </c>
      <c r="D246" s="148" t="s">
        <v>1670</v>
      </c>
      <c r="E246" s="150" t="s">
        <v>1671</v>
      </c>
      <c r="F246" s="149">
        <v>4.74</v>
      </c>
      <c r="G246" s="149">
        <v>0</v>
      </c>
      <c r="H246" s="149">
        <v>0</v>
      </c>
      <c r="I246" s="149">
        <v>0</v>
      </c>
      <c r="J246" s="149">
        <v>0</v>
      </c>
      <c r="K246" s="149">
        <v>0</v>
      </c>
      <c r="L246" s="149">
        <v>4.74</v>
      </c>
      <c r="M246" s="149">
        <v>0</v>
      </c>
      <c r="N246" s="149">
        <v>0</v>
      </c>
    </row>
    <row r="247" customHeight="1" spans="1:14">
      <c r="A247" s="148"/>
      <c r="B247" s="148"/>
      <c r="C247" s="148"/>
      <c r="D247" s="148" t="s">
        <v>1248</v>
      </c>
      <c r="E247" s="150" t="s">
        <v>1880</v>
      </c>
      <c r="F247" s="149">
        <v>19.83</v>
      </c>
      <c r="G247" s="149">
        <v>0</v>
      </c>
      <c r="H247" s="149">
        <v>0</v>
      </c>
      <c r="I247" s="149">
        <v>0</v>
      </c>
      <c r="J247" s="149">
        <v>0</v>
      </c>
      <c r="K247" s="149">
        <v>0</v>
      </c>
      <c r="L247" s="149">
        <v>19.83</v>
      </c>
      <c r="M247" s="149">
        <v>0</v>
      </c>
      <c r="N247" s="149">
        <v>0</v>
      </c>
    </row>
    <row r="248" customHeight="1" spans="1:14">
      <c r="A248" s="148"/>
      <c r="B248" s="148"/>
      <c r="C248" s="148"/>
      <c r="D248" s="148" t="s">
        <v>1157</v>
      </c>
      <c r="E248" s="150" t="s">
        <v>1881</v>
      </c>
      <c r="F248" s="149">
        <v>19.83</v>
      </c>
      <c r="G248" s="149">
        <v>0</v>
      </c>
      <c r="H248" s="149">
        <v>0</v>
      </c>
      <c r="I248" s="149">
        <v>0</v>
      </c>
      <c r="J248" s="149">
        <v>0</v>
      </c>
      <c r="K248" s="149">
        <v>0</v>
      </c>
      <c r="L248" s="149">
        <v>19.83</v>
      </c>
      <c r="M248" s="149">
        <v>0</v>
      </c>
      <c r="N248" s="149">
        <v>0</v>
      </c>
    </row>
    <row r="249" customHeight="1" spans="1:14">
      <c r="A249" s="148"/>
      <c r="B249" s="148"/>
      <c r="C249" s="148"/>
      <c r="D249" s="148" t="s">
        <v>1630</v>
      </c>
      <c r="E249" s="150" t="s">
        <v>1631</v>
      </c>
      <c r="F249" s="149">
        <v>19.83</v>
      </c>
      <c r="G249" s="149">
        <v>0</v>
      </c>
      <c r="H249" s="149">
        <v>0</v>
      </c>
      <c r="I249" s="149">
        <v>0</v>
      </c>
      <c r="J249" s="149">
        <v>0</v>
      </c>
      <c r="K249" s="149">
        <v>0</v>
      </c>
      <c r="L249" s="149">
        <v>19.83</v>
      </c>
      <c r="M249" s="149">
        <v>0</v>
      </c>
      <c r="N249" s="149">
        <v>0</v>
      </c>
    </row>
    <row r="250" customHeight="1" spans="1:14">
      <c r="A250" s="148" t="s">
        <v>1844</v>
      </c>
      <c r="B250" s="148" t="s">
        <v>1176</v>
      </c>
      <c r="C250" s="148" t="s">
        <v>1161</v>
      </c>
      <c r="D250" s="148" t="s">
        <v>1632</v>
      </c>
      <c r="E250" s="150" t="s">
        <v>1633</v>
      </c>
      <c r="F250" s="149">
        <v>19.83</v>
      </c>
      <c r="G250" s="149">
        <v>0</v>
      </c>
      <c r="H250" s="149">
        <v>0</v>
      </c>
      <c r="I250" s="149">
        <v>0</v>
      </c>
      <c r="J250" s="149">
        <v>0</v>
      </c>
      <c r="K250" s="149">
        <v>0</v>
      </c>
      <c r="L250" s="149">
        <v>19.83</v>
      </c>
      <c r="M250" s="149">
        <v>0</v>
      </c>
      <c r="N250" s="149">
        <v>0</v>
      </c>
    </row>
    <row r="251" customHeight="1" spans="1:14">
      <c r="A251" s="148"/>
      <c r="B251" s="148"/>
      <c r="C251" s="148"/>
      <c r="D251" s="148" t="s">
        <v>1886</v>
      </c>
      <c r="E251" s="150" t="s">
        <v>1887</v>
      </c>
      <c r="F251" s="149">
        <v>51.56</v>
      </c>
      <c r="G251" s="149">
        <v>0</v>
      </c>
      <c r="H251" s="149">
        <v>0</v>
      </c>
      <c r="I251" s="149">
        <v>4.5</v>
      </c>
      <c r="J251" s="149">
        <v>0</v>
      </c>
      <c r="K251" s="149">
        <v>0</v>
      </c>
      <c r="L251" s="149">
        <v>47.06</v>
      </c>
      <c r="M251" s="149">
        <v>0</v>
      </c>
      <c r="N251" s="149">
        <v>0</v>
      </c>
    </row>
    <row r="252" customHeight="1" spans="1:14">
      <c r="A252" s="148"/>
      <c r="B252" s="148"/>
      <c r="C252" s="148"/>
      <c r="D252" s="148" t="s">
        <v>1155</v>
      </c>
      <c r="E252" s="150" t="s">
        <v>1888</v>
      </c>
      <c r="F252" s="149">
        <v>51.56</v>
      </c>
      <c r="G252" s="149">
        <v>0</v>
      </c>
      <c r="H252" s="149">
        <v>0</v>
      </c>
      <c r="I252" s="149">
        <v>4.5</v>
      </c>
      <c r="J252" s="149">
        <v>0</v>
      </c>
      <c r="K252" s="149">
        <v>0</v>
      </c>
      <c r="L252" s="149">
        <v>47.06</v>
      </c>
      <c r="M252" s="149">
        <v>0</v>
      </c>
      <c r="N252" s="149">
        <v>0</v>
      </c>
    </row>
    <row r="253" customHeight="1" spans="1:14">
      <c r="A253" s="148"/>
      <c r="B253" s="148"/>
      <c r="C253" s="148"/>
      <c r="D253" s="148" t="s">
        <v>1157</v>
      </c>
      <c r="E253" s="150" t="s">
        <v>1889</v>
      </c>
      <c r="F253" s="149">
        <v>51.56</v>
      </c>
      <c r="G253" s="149">
        <v>0</v>
      </c>
      <c r="H253" s="149">
        <v>0</v>
      </c>
      <c r="I253" s="149">
        <v>4.5</v>
      </c>
      <c r="J253" s="149">
        <v>0</v>
      </c>
      <c r="K253" s="149">
        <v>0</v>
      </c>
      <c r="L253" s="149">
        <v>47.06</v>
      </c>
      <c r="M253" s="149">
        <v>0</v>
      </c>
      <c r="N253" s="149">
        <v>0</v>
      </c>
    </row>
    <row r="254" customHeight="1" spans="1:14">
      <c r="A254" s="148"/>
      <c r="B254" s="148"/>
      <c r="C254" s="148"/>
      <c r="D254" s="148" t="s">
        <v>1754</v>
      </c>
      <c r="E254" s="150" t="s">
        <v>1755</v>
      </c>
      <c r="F254" s="149">
        <v>18.59</v>
      </c>
      <c r="G254" s="149">
        <v>0</v>
      </c>
      <c r="H254" s="149">
        <v>0</v>
      </c>
      <c r="I254" s="149">
        <v>0</v>
      </c>
      <c r="J254" s="149">
        <v>0</v>
      </c>
      <c r="K254" s="149">
        <v>0</v>
      </c>
      <c r="L254" s="149">
        <v>18.59</v>
      </c>
      <c r="M254" s="149">
        <v>0</v>
      </c>
      <c r="N254" s="149">
        <v>0</v>
      </c>
    </row>
    <row r="255" customHeight="1" spans="1:14">
      <c r="A255" s="148" t="s">
        <v>1886</v>
      </c>
      <c r="B255" s="148" t="s">
        <v>1161</v>
      </c>
      <c r="C255" s="148" t="s">
        <v>1161</v>
      </c>
      <c r="D255" s="148" t="s">
        <v>1756</v>
      </c>
      <c r="E255" s="150" t="s">
        <v>1757</v>
      </c>
      <c r="F255" s="149">
        <v>18.59</v>
      </c>
      <c r="G255" s="149">
        <v>0</v>
      </c>
      <c r="H255" s="149">
        <v>0</v>
      </c>
      <c r="I255" s="149">
        <v>0</v>
      </c>
      <c r="J255" s="149">
        <v>0</v>
      </c>
      <c r="K255" s="149">
        <v>0</v>
      </c>
      <c r="L255" s="149">
        <v>18.59</v>
      </c>
      <c r="M255" s="149">
        <v>0</v>
      </c>
      <c r="N255" s="149">
        <v>0</v>
      </c>
    </row>
    <row r="256" customHeight="1" spans="1:14">
      <c r="A256" s="148"/>
      <c r="B256" s="148"/>
      <c r="C256" s="148"/>
      <c r="D256" s="148" t="s">
        <v>1762</v>
      </c>
      <c r="E256" s="150" t="s">
        <v>1763</v>
      </c>
      <c r="F256" s="149">
        <v>7.93</v>
      </c>
      <c r="G256" s="149">
        <v>0</v>
      </c>
      <c r="H256" s="149">
        <v>0</v>
      </c>
      <c r="I256" s="149">
        <v>0</v>
      </c>
      <c r="J256" s="149">
        <v>0</v>
      </c>
      <c r="K256" s="149">
        <v>0</v>
      </c>
      <c r="L256" s="149">
        <v>7.93</v>
      </c>
      <c r="M256" s="149">
        <v>0</v>
      </c>
      <c r="N256" s="149">
        <v>0</v>
      </c>
    </row>
    <row r="257" customHeight="1" spans="1:14">
      <c r="A257" s="148" t="s">
        <v>1886</v>
      </c>
      <c r="B257" s="148" t="s">
        <v>1161</v>
      </c>
      <c r="C257" s="148" t="s">
        <v>1161</v>
      </c>
      <c r="D257" s="148" t="s">
        <v>1764</v>
      </c>
      <c r="E257" s="150" t="s">
        <v>1765</v>
      </c>
      <c r="F257" s="149">
        <v>7.93</v>
      </c>
      <c r="G257" s="149">
        <v>0</v>
      </c>
      <c r="H257" s="149">
        <v>0</v>
      </c>
      <c r="I257" s="149">
        <v>0</v>
      </c>
      <c r="J257" s="149">
        <v>0</v>
      </c>
      <c r="K257" s="149">
        <v>0</v>
      </c>
      <c r="L257" s="149">
        <v>7.93</v>
      </c>
      <c r="M257" s="149">
        <v>0</v>
      </c>
      <c r="N257" s="149">
        <v>0</v>
      </c>
    </row>
    <row r="258" customHeight="1" spans="1:14">
      <c r="A258" s="148"/>
      <c r="B258" s="148"/>
      <c r="C258" s="148"/>
      <c r="D258" s="148" t="s">
        <v>1766</v>
      </c>
      <c r="E258" s="150" t="s">
        <v>1767</v>
      </c>
      <c r="F258" s="149">
        <v>25.04</v>
      </c>
      <c r="G258" s="149">
        <v>0</v>
      </c>
      <c r="H258" s="149">
        <v>0</v>
      </c>
      <c r="I258" s="149">
        <v>4.5</v>
      </c>
      <c r="J258" s="149">
        <v>0</v>
      </c>
      <c r="K258" s="149">
        <v>0</v>
      </c>
      <c r="L258" s="149">
        <v>20.54</v>
      </c>
      <c r="M258" s="149">
        <v>0</v>
      </c>
      <c r="N258" s="149">
        <v>0</v>
      </c>
    </row>
    <row r="259" customHeight="1" spans="1:14">
      <c r="A259" s="148" t="s">
        <v>1886</v>
      </c>
      <c r="B259" s="148" t="s">
        <v>1161</v>
      </c>
      <c r="C259" s="148" t="s">
        <v>1161</v>
      </c>
      <c r="D259" s="148" t="s">
        <v>1768</v>
      </c>
      <c r="E259" s="150" t="s">
        <v>1769</v>
      </c>
      <c r="F259" s="149">
        <v>25.04</v>
      </c>
      <c r="G259" s="149">
        <v>0</v>
      </c>
      <c r="H259" s="149">
        <v>0</v>
      </c>
      <c r="I259" s="149">
        <v>4.5</v>
      </c>
      <c r="J259" s="149">
        <v>0</v>
      </c>
      <c r="K259" s="149">
        <v>0</v>
      </c>
      <c r="L259" s="149">
        <v>20.54</v>
      </c>
      <c r="M259" s="149">
        <v>0</v>
      </c>
      <c r="N259" s="149">
        <v>0</v>
      </c>
    </row>
    <row r="260" customHeight="1" spans="1:14">
      <c r="A260" s="148"/>
      <c r="B260" s="148"/>
      <c r="C260" s="148"/>
      <c r="D260" s="148" t="s">
        <v>1895</v>
      </c>
      <c r="E260" s="150" t="s">
        <v>1896</v>
      </c>
      <c r="F260" s="149">
        <v>64.83</v>
      </c>
      <c r="G260" s="149">
        <v>0</v>
      </c>
      <c r="H260" s="149">
        <v>0</v>
      </c>
      <c r="I260" s="149">
        <v>1.8</v>
      </c>
      <c r="J260" s="149">
        <v>0</v>
      </c>
      <c r="K260" s="149">
        <v>0</v>
      </c>
      <c r="L260" s="149">
        <v>63.03</v>
      </c>
      <c r="M260" s="149">
        <v>0</v>
      </c>
      <c r="N260" s="149">
        <v>0</v>
      </c>
    </row>
    <row r="261" customHeight="1" spans="1:14">
      <c r="A261" s="148"/>
      <c r="B261" s="148"/>
      <c r="C261" s="148"/>
      <c r="D261" s="148" t="s">
        <v>1201</v>
      </c>
      <c r="E261" s="150" t="s">
        <v>1897</v>
      </c>
      <c r="F261" s="149">
        <v>37.37</v>
      </c>
      <c r="G261" s="149">
        <v>0</v>
      </c>
      <c r="H261" s="149">
        <v>0</v>
      </c>
      <c r="I261" s="149">
        <v>0</v>
      </c>
      <c r="J261" s="149">
        <v>0</v>
      </c>
      <c r="K261" s="149">
        <v>0</v>
      </c>
      <c r="L261" s="149">
        <v>37.37</v>
      </c>
      <c r="M261" s="149">
        <v>0</v>
      </c>
      <c r="N261" s="149">
        <v>0</v>
      </c>
    </row>
    <row r="262" customHeight="1" spans="1:14">
      <c r="A262" s="148"/>
      <c r="B262" s="148"/>
      <c r="C262" s="148"/>
      <c r="D262" s="148" t="s">
        <v>1157</v>
      </c>
      <c r="E262" s="150" t="s">
        <v>1898</v>
      </c>
      <c r="F262" s="149">
        <v>37.37</v>
      </c>
      <c r="G262" s="149">
        <v>0</v>
      </c>
      <c r="H262" s="149">
        <v>0</v>
      </c>
      <c r="I262" s="149">
        <v>0</v>
      </c>
      <c r="J262" s="149">
        <v>0</v>
      </c>
      <c r="K262" s="149">
        <v>0</v>
      </c>
      <c r="L262" s="149">
        <v>37.37</v>
      </c>
      <c r="M262" s="149">
        <v>0</v>
      </c>
      <c r="N262" s="149">
        <v>0</v>
      </c>
    </row>
    <row r="263" customHeight="1" spans="1:14">
      <c r="A263" s="148"/>
      <c r="B263" s="148"/>
      <c r="C263" s="148"/>
      <c r="D263" s="148" t="s">
        <v>1450</v>
      </c>
      <c r="E263" s="150" t="s">
        <v>1451</v>
      </c>
      <c r="F263" s="149">
        <v>37.37</v>
      </c>
      <c r="G263" s="149">
        <v>0</v>
      </c>
      <c r="H263" s="149">
        <v>0</v>
      </c>
      <c r="I263" s="149">
        <v>0</v>
      </c>
      <c r="J263" s="149">
        <v>0</v>
      </c>
      <c r="K263" s="149">
        <v>0</v>
      </c>
      <c r="L263" s="149">
        <v>37.37</v>
      </c>
      <c r="M263" s="149">
        <v>0</v>
      </c>
      <c r="N263" s="149">
        <v>0</v>
      </c>
    </row>
    <row r="264" customHeight="1" spans="1:14">
      <c r="A264" s="148" t="s">
        <v>1895</v>
      </c>
      <c r="B264" s="148" t="s">
        <v>1196</v>
      </c>
      <c r="C264" s="148" t="s">
        <v>1161</v>
      </c>
      <c r="D264" s="148" t="s">
        <v>1452</v>
      </c>
      <c r="E264" s="150" t="s">
        <v>1453</v>
      </c>
      <c r="F264" s="149">
        <v>37.37</v>
      </c>
      <c r="G264" s="149">
        <v>0</v>
      </c>
      <c r="H264" s="149">
        <v>0</v>
      </c>
      <c r="I264" s="149">
        <v>0</v>
      </c>
      <c r="J264" s="149">
        <v>0</v>
      </c>
      <c r="K264" s="149">
        <v>0</v>
      </c>
      <c r="L264" s="149">
        <v>37.37</v>
      </c>
      <c r="M264" s="149">
        <v>0</v>
      </c>
      <c r="N264" s="149">
        <v>0</v>
      </c>
    </row>
    <row r="265" customHeight="1" spans="1:14">
      <c r="A265" s="148"/>
      <c r="B265" s="148"/>
      <c r="C265" s="148"/>
      <c r="D265" s="148" t="s">
        <v>1248</v>
      </c>
      <c r="E265" s="150" t="s">
        <v>1899</v>
      </c>
      <c r="F265" s="149">
        <v>10.6</v>
      </c>
      <c r="G265" s="149">
        <v>0</v>
      </c>
      <c r="H265" s="149">
        <v>0</v>
      </c>
      <c r="I265" s="149">
        <v>0</v>
      </c>
      <c r="J265" s="149">
        <v>0</v>
      </c>
      <c r="K265" s="149">
        <v>0</v>
      </c>
      <c r="L265" s="149">
        <v>10.6</v>
      </c>
      <c r="M265" s="149">
        <v>0</v>
      </c>
      <c r="N265" s="149">
        <v>0</v>
      </c>
    </row>
    <row r="266" customHeight="1" spans="1:14">
      <c r="A266" s="148"/>
      <c r="B266" s="148"/>
      <c r="C266" s="148"/>
      <c r="D266" s="148" t="s">
        <v>1157</v>
      </c>
      <c r="E266" s="150" t="s">
        <v>1900</v>
      </c>
      <c r="F266" s="149">
        <v>10.6</v>
      </c>
      <c r="G266" s="149">
        <v>0</v>
      </c>
      <c r="H266" s="149">
        <v>0</v>
      </c>
      <c r="I266" s="149">
        <v>0</v>
      </c>
      <c r="J266" s="149">
        <v>0</v>
      </c>
      <c r="K266" s="149">
        <v>0</v>
      </c>
      <c r="L266" s="149">
        <v>10.6</v>
      </c>
      <c r="M266" s="149">
        <v>0</v>
      </c>
      <c r="N266" s="149">
        <v>0</v>
      </c>
    </row>
    <row r="267" customHeight="1" spans="1:14">
      <c r="A267" s="148"/>
      <c r="B267" s="148"/>
      <c r="C267" s="148"/>
      <c r="D267" s="148" t="s">
        <v>1712</v>
      </c>
      <c r="E267" s="150" t="s">
        <v>1713</v>
      </c>
      <c r="F267" s="149">
        <v>10.6</v>
      </c>
      <c r="G267" s="149">
        <v>0</v>
      </c>
      <c r="H267" s="149">
        <v>0</v>
      </c>
      <c r="I267" s="149">
        <v>0</v>
      </c>
      <c r="J267" s="149">
        <v>0</v>
      </c>
      <c r="K267" s="149">
        <v>0</v>
      </c>
      <c r="L267" s="149">
        <v>10.6</v>
      </c>
      <c r="M267" s="149">
        <v>0</v>
      </c>
      <c r="N267" s="149">
        <v>0</v>
      </c>
    </row>
    <row r="268" customHeight="1" spans="1:14">
      <c r="A268" s="148" t="s">
        <v>1895</v>
      </c>
      <c r="B268" s="148" t="s">
        <v>1176</v>
      </c>
      <c r="C268" s="148" t="s">
        <v>1161</v>
      </c>
      <c r="D268" s="148" t="s">
        <v>1714</v>
      </c>
      <c r="E268" s="150" t="s">
        <v>1715</v>
      </c>
      <c r="F268" s="149">
        <v>10.6</v>
      </c>
      <c r="G268" s="149">
        <v>0</v>
      </c>
      <c r="H268" s="149">
        <v>0</v>
      </c>
      <c r="I268" s="149">
        <v>0</v>
      </c>
      <c r="J268" s="149">
        <v>0</v>
      </c>
      <c r="K268" s="149">
        <v>0</v>
      </c>
      <c r="L268" s="149">
        <v>10.6</v>
      </c>
      <c r="M268" s="149">
        <v>0</v>
      </c>
      <c r="N268" s="149">
        <v>0</v>
      </c>
    </row>
    <row r="269" customHeight="1" spans="1:14">
      <c r="A269" s="148"/>
      <c r="B269" s="148"/>
      <c r="C269" s="148"/>
      <c r="D269" s="148" t="s">
        <v>1273</v>
      </c>
      <c r="E269" s="150" t="s">
        <v>1907</v>
      </c>
      <c r="F269" s="149">
        <v>16.86</v>
      </c>
      <c r="G269" s="149">
        <v>0</v>
      </c>
      <c r="H269" s="149">
        <v>0</v>
      </c>
      <c r="I269" s="149">
        <v>1.8</v>
      </c>
      <c r="J269" s="149">
        <v>0</v>
      </c>
      <c r="K269" s="149">
        <v>0</v>
      </c>
      <c r="L269" s="149">
        <v>15.06</v>
      </c>
      <c r="M269" s="149">
        <v>0</v>
      </c>
      <c r="N269" s="149">
        <v>0</v>
      </c>
    </row>
    <row r="270" customHeight="1" spans="1:14">
      <c r="A270" s="148"/>
      <c r="B270" s="148"/>
      <c r="C270" s="148"/>
      <c r="D270" s="148" t="s">
        <v>1157</v>
      </c>
      <c r="E270" s="150" t="s">
        <v>1908</v>
      </c>
      <c r="F270" s="149">
        <v>16.86</v>
      </c>
      <c r="G270" s="149">
        <v>0</v>
      </c>
      <c r="H270" s="149">
        <v>0</v>
      </c>
      <c r="I270" s="149">
        <v>1.8</v>
      </c>
      <c r="J270" s="149">
        <v>0</v>
      </c>
      <c r="K270" s="149">
        <v>0</v>
      </c>
      <c r="L270" s="149">
        <v>15.06</v>
      </c>
      <c r="M270" s="149">
        <v>0</v>
      </c>
      <c r="N270" s="149">
        <v>0</v>
      </c>
    </row>
    <row r="271" customHeight="1" spans="1:14">
      <c r="A271" s="148"/>
      <c r="B271" s="148"/>
      <c r="C271" s="148"/>
      <c r="D271" s="148" t="s">
        <v>1708</v>
      </c>
      <c r="E271" s="150" t="s">
        <v>1709</v>
      </c>
      <c r="F271" s="149">
        <v>16.86</v>
      </c>
      <c r="G271" s="149">
        <v>0</v>
      </c>
      <c r="H271" s="149">
        <v>0</v>
      </c>
      <c r="I271" s="149">
        <v>1.8</v>
      </c>
      <c r="J271" s="149">
        <v>0</v>
      </c>
      <c r="K271" s="149">
        <v>0</v>
      </c>
      <c r="L271" s="149">
        <v>15.06</v>
      </c>
      <c r="M271" s="149">
        <v>0</v>
      </c>
      <c r="N271" s="149">
        <v>0</v>
      </c>
    </row>
    <row r="272" customHeight="1" spans="1:14">
      <c r="A272" s="148" t="s">
        <v>1895</v>
      </c>
      <c r="B272" s="148" t="s">
        <v>1270</v>
      </c>
      <c r="C272" s="148" t="s">
        <v>1161</v>
      </c>
      <c r="D272" s="148" t="s">
        <v>1710</v>
      </c>
      <c r="E272" s="150" t="s">
        <v>1711</v>
      </c>
      <c r="F272" s="149">
        <v>16.86</v>
      </c>
      <c r="G272" s="149">
        <v>0</v>
      </c>
      <c r="H272" s="149">
        <v>0</v>
      </c>
      <c r="I272" s="149">
        <v>1.8</v>
      </c>
      <c r="J272" s="149">
        <v>0</v>
      </c>
      <c r="K272" s="149">
        <v>0</v>
      </c>
      <c r="L272" s="149">
        <v>15.06</v>
      </c>
      <c r="M272" s="149">
        <v>0</v>
      </c>
      <c r="N272" s="149">
        <v>0</v>
      </c>
    </row>
    <row r="273" customHeight="1" spans="1:14">
      <c r="A273" s="148"/>
      <c r="B273" s="148"/>
      <c r="C273" s="148"/>
      <c r="D273" s="148" t="s">
        <v>1917</v>
      </c>
      <c r="E273" s="150" t="s">
        <v>1918</v>
      </c>
      <c r="F273" s="149">
        <v>27.89</v>
      </c>
      <c r="G273" s="149">
        <v>0</v>
      </c>
      <c r="H273" s="149">
        <v>0</v>
      </c>
      <c r="I273" s="149">
        <v>0</v>
      </c>
      <c r="J273" s="149">
        <v>0</v>
      </c>
      <c r="K273" s="149">
        <v>0</v>
      </c>
      <c r="L273" s="149">
        <v>27.89</v>
      </c>
      <c r="M273" s="149">
        <v>0</v>
      </c>
      <c r="N273" s="149">
        <v>0</v>
      </c>
    </row>
    <row r="274" customHeight="1" spans="1:14">
      <c r="A274" s="148"/>
      <c r="B274" s="148"/>
      <c r="C274" s="148"/>
      <c r="D274" s="148" t="s">
        <v>1155</v>
      </c>
      <c r="E274" s="150" t="s">
        <v>1919</v>
      </c>
      <c r="F274" s="149">
        <v>27.89</v>
      </c>
      <c r="G274" s="149">
        <v>0</v>
      </c>
      <c r="H274" s="149">
        <v>0</v>
      </c>
      <c r="I274" s="149">
        <v>0</v>
      </c>
      <c r="J274" s="149">
        <v>0</v>
      </c>
      <c r="K274" s="149">
        <v>0</v>
      </c>
      <c r="L274" s="149">
        <v>27.89</v>
      </c>
      <c r="M274" s="149">
        <v>0</v>
      </c>
      <c r="N274" s="149">
        <v>0</v>
      </c>
    </row>
    <row r="275" customHeight="1" spans="1:14">
      <c r="A275" s="148"/>
      <c r="B275" s="148"/>
      <c r="C275" s="148"/>
      <c r="D275" s="148" t="s">
        <v>1157</v>
      </c>
      <c r="E275" s="150" t="s">
        <v>1920</v>
      </c>
      <c r="F275" s="149">
        <v>27.89</v>
      </c>
      <c r="G275" s="149">
        <v>0</v>
      </c>
      <c r="H275" s="149">
        <v>0</v>
      </c>
      <c r="I275" s="149">
        <v>0</v>
      </c>
      <c r="J275" s="149">
        <v>0</v>
      </c>
      <c r="K275" s="149">
        <v>0</v>
      </c>
      <c r="L275" s="149">
        <v>27.89</v>
      </c>
      <c r="M275" s="149">
        <v>0</v>
      </c>
      <c r="N275" s="149">
        <v>0</v>
      </c>
    </row>
    <row r="276" customHeight="1" spans="1:14">
      <c r="A276" s="148"/>
      <c r="B276" s="148"/>
      <c r="C276" s="148"/>
      <c r="D276" s="148" t="s">
        <v>1704</v>
      </c>
      <c r="E276" s="150" t="s">
        <v>1705</v>
      </c>
      <c r="F276" s="149">
        <v>27.89</v>
      </c>
      <c r="G276" s="149">
        <v>0</v>
      </c>
      <c r="H276" s="149">
        <v>0</v>
      </c>
      <c r="I276" s="149">
        <v>0</v>
      </c>
      <c r="J276" s="149">
        <v>0</v>
      </c>
      <c r="K276" s="149">
        <v>0</v>
      </c>
      <c r="L276" s="149">
        <v>27.89</v>
      </c>
      <c r="M276" s="149">
        <v>0</v>
      </c>
      <c r="N276" s="149">
        <v>0</v>
      </c>
    </row>
    <row r="277" customHeight="1" spans="1:14">
      <c r="A277" s="148" t="s">
        <v>1917</v>
      </c>
      <c r="B277" s="148" t="s">
        <v>1161</v>
      </c>
      <c r="C277" s="148" t="s">
        <v>1161</v>
      </c>
      <c r="D277" s="148" t="s">
        <v>1706</v>
      </c>
      <c r="E277" s="150" t="s">
        <v>1707</v>
      </c>
      <c r="F277" s="149">
        <v>27.89</v>
      </c>
      <c r="G277" s="149">
        <v>0</v>
      </c>
      <c r="H277" s="149">
        <v>0</v>
      </c>
      <c r="I277" s="149">
        <v>0</v>
      </c>
      <c r="J277" s="149">
        <v>0</v>
      </c>
      <c r="K277" s="149">
        <v>0</v>
      </c>
      <c r="L277" s="149">
        <v>27.89</v>
      </c>
      <c r="M277" s="149">
        <v>0</v>
      </c>
      <c r="N277" s="149">
        <v>0</v>
      </c>
    </row>
    <row r="278" customHeight="1" spans="1:14">
      <c r="A278" s="148"/>
      <c r="B278" s="148"/>
      <c r="C278" s="148"/>
      <c r="D278" s="148" t="s">
        <v>1943</v>
      </c>
      <c r="E278" s="150" t="s">
        <v>1944</v>
      </c>
      <c r="F278" s="149">
        <v>22</v>
      </c>
      <c r="G278" s="149">
        <v>0</v>
      </c>
      <c r="H278" s="149">
        <v>0</v>
      </c>
      <c r="I278" s="149">
        <v>0</v>
      </c>
      <c r="J278" s="149">
        <v>0</v>
      </c>
      <c r="K278" s="149">
        <v>0</v>
      </c>
      <c r="L278" s="149">
        <v>22</v>
      </c>
      <c r="M278" s="149">
        <v>0</v>
      </c>
      <c r="N278" s="149">
        <v>0</v>
      </c>
    </row>
    <row r="279" customHeight="1" spans="1:14">
      <c r="A279" s="148"/>
      <c r="B279" s="148"/>
      <c r="C279" s="148"/>
      <c r="D279" s="148" t="s">
        <v>1155</v>
      </c>
      <c r="E279" s="150" t="s">
        <v>1945</v>
      </c>
      <c r="F279" s="149">
        <v>16.73</v>
      </c>
      <c r="G279" s="149">
        <v>0</v>
      </c>
      <c r="H279" s="149">
        <v>0</v>
      </c>
      <c r="I279" s="149">
        <v>0</v>
      </c>
      <c r="J279" s="149">
        <v>0</v>
      </c>
      <c r="K279" s="149">
        <v>0</v>
      </c>
      <c r="L279" s="149">
        <v>16.73</v>
      </c>
      <c r="M279" s="149">
        <v>0</v>
      </c>
      <c r="N279" s="149">
        <v>0</v>
      </c>
    </row>
    <row r="280" customHeight="1" spans="1:14">
      <c r="A280" s="148"/>
      <c r="B280" s="148"/>
      <c r="C280" s="148"/>
      <c r="D280" s="148" t="s">
        <v>1157</v>
      </c>
      <c r="E280" s="150" t="s">
        <v>1422</v>
      </c>
      <c r="F280" s="149">
        <v>16.73</v>
      </c>
      <c r="G280" s="149">
        <v>0</v>
      </c>
      <c r="H280" s="149">
        <v>0</v>
      </c>
      <c r="I280" s="149">
        <v>0</v>
      </c>
      <c r="J280" s="149">
        <v>0</v>
      </c>
      <c r="K280" s="149">
        <v>0</v>
      </c>
      <c r="L280" s="149">
        <v>16.73</v>
      </c>
      <c r="M280" s="149">
        <v>0</v>
      </c>
      <c r="N280" s="149">
        <v>0</v>
      </c>
    </row>
    <row r="281" customHeight="1" spans="1:14">
      <c r="A281" s="148"/>
      <c r="B281" s="148"/>
      <c r="C281" s="148"/>
      <c r="D281" s="148" t="s">
        <v>1750</v>
      </c>
      <c r="E281" s="150" t="s">
        <v>1751</v>
      </c>
      <c r="F281" s="149">
        <v>16.73</v>
      </c>
      <c r="G281" s="149">
        <v>0</v>
      </c>
      <c r="H281" s="149">
        <v>0</v>
      </c>
      <c r="I281" s="149">
        <v>0</v>
      </c>
      <c r="J281" s="149">
        <v>0</v>
      </c>
      <c r="K281" s="149">
        <v>0</v>
      </c>
      <c r="L281" s="149">
        <v>16.73</v>
      </c>
      <c r="M281" s="149">
        <v>0</v>
      </c>
      <c r="N281" s="149">
        <v>0</v>
      </c>
    </row>
    <row r="282" customHeight="1" spans="1:14">
      <c r="A282" s="148" t="s">
        <v>1943</v>
      </c>
      <c r="B282" s="148" t="s">
        <v>1161</v>
      </c>
      <c r="C282" s="148" t="s">
        <v>1161</v>
      </c>
      <c r="D282" s="148" t="s">
        <v>1752</v>
      </c>
      <c r="E282" s="150" t="s">
        <v>1753</v>
      </c>
      <c r="F282" s="149">
        <v>16.73</v>
      </c>
      <c r="G282" s="149">
        <v>0</v>
      </c>
      <c r="H282" s="149">
        <v>0</v>
      </c>
      <c r="I282" s="149">
        <v>0</v>
      </c>
      <c r="J282" s="149">
        <v>0</v>
      </c>
      <c r="K282" s="149">
        <v>0</v>
      </c>
      <c r="L282" s="149">
        <v>16.73</v>
      </c>
      <c r="M282" s="149">
        <v>0</v>
      </c>
      <c r="N282" s="149">
        <v>0</v>
      </c>
    </row>
    <row r="283" customHeight="1" spans="1:14">
      <c r="A283" s="148"/>
      <c r="B283" s="148"/>
      <c r="C283" s="148"/>
      <c r="D283" s="148" t="s">
        <v>1248</v>
      </c>
      <c r="E283" s="150" t="s">
        <v>1953</v>
      </c>
      <c r="F283" s="149">
        <v>5.27</v>
      </c>
      <c r="G283" s="149">
        <v>0</v>
      </c>
      <c r="H283" s="149">
        <v>0</v>
      </c>
      <c r="I283" s="149">
        <v>0</v>
      </c>
      <c r="J283" s="149">
        <v>0</v>
      </c>
      <c r="K283" s="149">
        <v>0</v>
      </c>
      <c r="L283" s="149">
        <v>5.27</v>
      </c>
      <c r="M283" s="149">
        <v>0</v>
      </c>
      <c r="N283" s="149">
        <v>0</v>
      </c>
    </row>
    <row r="284" customHeight="1" spans="1:14">
      <c r="A284" s="148"/>
      <c r="B284" s="148"/>
      <c r="C284" s="148"/>
      <c r="D284" s="148" t="s">
        <v>1157</v>
      </c>
      <c r="E284" s="150" t="s">
        <v>1422</v>
      </c>
      <c r="F284" s="149">
        <v>5.27</v>
      </c>
      <c r="G284" s="149">
        <v>0</v>
      </c>
      <c r="H284" s="149">
        <v>0</v>
      </c>
      <c r="I284" s="149">
        <v>0</v>
      </c>
      <c r="J284" s="149">
        <v>0</v>
      </c>
      <c r="K284" s="149">
        <v>0</v>
      </c>
      <c r="L284" s="149">
        <v>5.27</v>
      </c>
      <c r="M284" s="149">
        <v>0</v>
      </c>
      <c r="N284" s="149">
        <v>0</v>
      </c>
    </row>
    <row r="285" customHeight="1" spans="1:14">
      <c r="A285" s="148"/>
      <c r="B285" s="148"/>
      <c r="C285" s="148"/>
      <c r="D285" s="148" t="s">
        <v>1626</v>
      </c>
      <c r="E285" s="150" t="s">
        <v>1627</v>
      </c>
      <c r="F285" s="149">
        <v>5.27</v>
      </c>
      <c r="G285" s="149">
        <v>0</v>
      </c>
      <c r="H285" s="149">
        <v>0</v>
      </c>
      <c r="I285" s="149">
        <v>0</v>
      </c>
      <c r="J285" s="149">
        <v>0</v>
      </c>
      <c r="K285" s="149">
        <v>0</v>
      </c>
      <c r="L285" s="149">
        <v>5.27</v>
      </c>
      <c r="M285" s="149">
        <v>0</v>
      </c>
      <c r="N285" s="149">
        <v>0</v>
      </c>
    </row>
    <row r="286" customHeight="1" spans="1:14">
      <c r="A286" s="148" t="s">
        <v>1943</v>
      </c>
      <c r="B286" s="148" t="s">
        <v>1176</v>
      </c>
      <c r="C286" s="148" t="s">
        <v>1161</v>
      </c>
      <c r="D286" s="148" t="s">
        <v>1628</v>
      </c>
      <c r="E286" s="150" t="s">
        <v>1629</v>
      </c>
      <c r="F286" s="149">
        <v>5.27</v>
      </c>
      <c r="G286" s="149">
        <v>0</v>
      </c>
      <c r="H286" s="149">
        <v>0</v>
      </c>
      <c r="I286" s="149">
        <v>0</v>
      </c>
      <c r="J286" s="149">
        <v>0</v>
      </c>
      <c r="K286" s="149">
        <v>0</v>
      </c>
      <c r="L286" s="149">
        <v>5.27</v>
      </c>
      <c r="M286" s="149">
        <v>0</v>
      </c>
      <c r="N286" s="149">
        <v>0</v>
      </c>
    </row>
  </sheetData>
  <sheetProtection password="CE28" sheet="1" formatCells="0" formatColumns="0" formatRows="0" objects="1" scenarios="1"/>
  <mergeCells count="12"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90551181102362" right="0.393700787401575" top="0.590551181102362" bottom="0.393700787401575" header="0.511811004848931" footer="0.511811004848931"/>
  <pageSetup paperSize="9" scale="73" fitToHeight="99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0"/>
  <sheetViews>
    <sheetView topLeftCell="A64" workbookViewId="0">
      <selection activeCell="E58" sqref="E58"/>
    </sheetView>
  </sheetViews>
  <sheetFormatPr defaultColWidth="9" defaultRowHeight="11.25"/>
  <cols>
    <col min="1" max="1" width="34.8333333333333" style="37" customWidth="1"/>
    <col min="2" max="2" width="14.5" style="37" customWidth="1"/>
    <col min="3" max="3" width="9.33333333333333" style="37"/>
    <col min="4" max="14" width="19.6666666666667" style="37" customWidth="1"/>
    <col min="15" max="16384" width="9.33333333333333" style="37"/>
  </cols>
  <sheetData>
    <row r="1" ht="22.5" customHeight="1" spans="1:14">
      <c r="A1" s="102" t="s">
        <v>2012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ht="14.25" spans="1:2">
      <c r="A2" s="103"/>
      <c r="B2" s="104"/>
    </row>
    <row r="3" ht="25.5" customHeight="1" spans="1:14">
      <c r="A3" s="105" t="s">
        <v>2013</v>
      </c>
      <c r="B3" s="106" t="s">
        <v>2014</v>
      </c>
      <c r="C3" s="105" t="s">
        <v>2015</v>
      </c>
      <c r="D3" s="105" t="s">
        <v>2016</v>
      </c>
      <c r="E3" s="105" t="s">
        <v>65</v>
      </c>
      <c r="F3" s="105" t="s">
        <v>66</v>
      </c>
      <c r="G3" s="105" t="s">
        <v>67</v>
      </c>
      <c r="H3" s="105" t="s">
        <v>68</v>
      </c>
      <c r="I3" s="105" t="s">
        <v>69</v>
      </c>
      <c r="J3" s="105" t="s">
        <v>70</v>
      </c>
      <c r="K3" s="105" t="s">
        <v>71</v>
      </c>
      <c r="L3" s="105" t="s">
        <v>2017</v>
      </c>
      <c r="M3" s="105" t="s">
        <v>37</v>
      </c>
      <c r="N3" s="105" t="s">
        <v>2018</v>
      </c>
    </row>
    <row r="4" ht="29.25" customHeight="1" spans="1:14">
      <c r="A4" s="107" t="s">
        <v>2019</v>
      </c>
      <c r="B4" s="71">
        <v>357430.87</v>
      </c>
      <c r="C4" s="71"/>
      <c r="D4" s="108">
        <v>357430.87</v>
      </c>
      <c r="E4" s="71">
        <v>36850.43</v>
      </c>
      <c r="F4" s="71">
        <v>34357.13</v>
      </c>
      <c r="G4" s="71">
        <v>31912.7</v>
      </c>
      <c r="H4" s="71">
        <v>33319.74</v>
      </c>
      <c r="I4" s="71">
        <v>32583.39</v>
      </c>
      <c r="J4" s="71">
        <v>32002.36</v>
      </c>
      <c r="K4" s="71">
        <v>31573.66</v>
      </c>
      <c r="L4" s="108">
        <v>232599.41</v>
      </c>
      <c r="M4" s="71">
        <v>124831.46</v>
      </c>
      <c r="N4" s="121"/>
    </row>
    <row r="5" ht="29.25" customHeight="1" spans="1:14">
      <c r="A5" s="107" t="s">
        <v>2020</v>
      </c>
      <c r="B5" s="71">
        <v>12808</v>
      </c>
      <c r="C5" s="71"/>
      <c r="D5" s="71">
        <v>12808</v>
      </c>
      <c r="E5" s="71">
        <v>2523</v>
      </c>
      <c r="F5" s="71">
        <v>758</v>
      </c>
      <c r="G5" s="71">
        <v>347</v>
      </c>
      <c r="H5" s="71">
        <v>636</v>
      </c>
      <c r="I5" s="71">
        <v>1165</v>
      </c>
      <c r="J5" s="71">
        <v>748</v>
      </c>
      <c r="K5" s="71">
        <v>220</v>
      </c>
      <c r="L5" s="71">
        <v>6397</v>
      </c>
      <c r="M5" s="71">
        <v>6411</v>
      </c>
      <c r="N5" s="121"/>
    </row>
    <row r="6" ht="29.25" customHeight="1" spans="1:14">
      <c r="A6" s="107" t="s">
        <v>2021</v>
      </c>
      <c r="B6" s="71"/>
      <c r="C6" s="107"/>
      <c r="D6" s="108">
        <v>0</v>
      </c>
      <c r="E6" s="71"/>
      <c r="F6" s="71"/>
      <c r="G6" s="71"/>
      <c r="H6" s="71"/>
      <c r="I6" s="71"/>
      <c r="J6" s="71"/>
      <c r="K6" s="71"/>
      <c r="L6" s="108">
        <v>0</v>
      </c>
      <c r="M6" s="71"/>
      <c r="N6" s="107"/>
    </row>
    <row r="7" ht="29.25" customHeight="1" spans="1:14">
      <c r="A7" s="107" t="s">
        <v>2022</v>
      </c>
      <c r="B7" s="71">
        <v>12808</v>
      </c>
      <c r="C7" s="107" t="s">
        <v>2023</v>
      </c>
      <c r="D7" s="108">
        <v>12808</v>
      </c>
      <c r="E7" s="71">
        <v>2523</v>
      </c>
      <c r="F7" s="71">
        <v>758</v>
      </c>
      <c r="G7" s="71">
        <v>347</v>
      </c>
      <c r="H7" s="71">
        <v>636</v>
      </c>
      <c r="I7" s="71">
        <v>1165</v>
      </c>
      <c r="J7" s="71">
        <v>748</v>
      </c>
      <c r="K7" s="71">
        <v>220</v>
      </c>
      <c r="L7" s="108">
        <v>6397</v>
      </c>
      <c r="M7" s="71">
        <v>6411</v>
      </c>
      <c r="N7" s="107"/>
    </row>
    <row r="8" ht="29.25" customHeight="1" spans="1:14">
      <c r="A8" s="107" t="s">
        <v>2024</v>
      </c>
      <c r="B8" s="71">
        <v>344622.87</v>
      </c>
      <c r="C8" s="71"/>
      <c r="D8" s="71">
        <v>344622.87</v>
      </c>
      <c r="E8" s="71">
        <v>34327.43</v>
      </c>
      <c r="F8" s="71">
        <v>33599.13</v>
      </c>
      <c r="G8" s="71">
        <v>31565.7</v>
      </c>
      <c r="H8" s="71">
        <v>32683.74</v>
      </c>
      <c r="I8" s="71">
        <v>31418.39</v>
      </c>
      <c r="J8" s="71">
        <v>31254.36</v>
      </c>
      <c r="K8" s="71">
        <v>31353.66</v>
      </c>
      <c r="L8" s="71">
        <v>226202.41</v>
      </c>
      <c r="M8" s="71">
        <v>118420.46</v>
      </c>
      <c r="N8" s="121"/>
    </row>
    <row r="9" ht="29.25" customHeight="1" spans="1:14">
      <c r="A9" s="107" t="s">
        <v>2025</v>
      </c>
      <c r="B9" s="71">
        <v>10254.75</v>
      </c>
      <c r="C9" s="71"/>
      <c r="D9" s="71">
        <v>10254.75</v>
      </c>
      <c r="E9" s="71">
        <v>953.2</v>
      </c>
      <c r="F9" s="71">
        <v>902</v>
      </c>
      <c r="G9" s="71">
        <v>797.7</v>
      </c>
      <c r="H9" s="71">
        <v>834.58</v>
      </c>
      <c r="I9" s="71">
        <v>815.44</v>
      </c>
      <c r="J9" s="71">
        <v>601.48</v>
      </c>
      <c r="K9" s="71">
        <v>499.6</v>
      </c>
      <c r="L9" s="71">
        <v>5404</v>
      </c>
      <c r="M9" s="71">
        <v>4850.75</v>
      </c>
      <c r="N9" s="107"/>
    </row>
    <row r="10" ht="29.25" customHeight="1" spans="1:14">
      <c r="A10" s="107" t="s">
        <v>2026</v>
      </c>
      <c r="B10" s="71">
        <v>9047.5</v>
      </c>
      <c r="C10" s="107" t="s">
        <v>2027</v>
      </c>
      <c r="D10" s="51">
        <v>9047.5</v>
      </c>
      <c r="E10" s="109">
        <v>950.7</v>
      </c>
      <c r="F10" s="109">
        <v>900.4</v>
      </c>
      <c r="G10" s="109">
        <v>795.7</v>
      </c>
      <c r="H10" s="109">
        <v>833.5</v>
      </c>
      <c r="I10" s="109">
        <v>814</v>
      </c>
      <c r="J10" s="109">
        <v>600.1</v>
      </c>
      <c r="K10" s="109">
        <v>499.6</v>
      </c>
      <c r="L10" s="51">
        <v>5394</v>
      </c>
      <c r="M10" s="109">
        <v>3653.5</v>
      </c>
      <c r="N10" s="107"/>
    </row>
    <row r="11" ht="29.25" customHeight="1" spans="1:14">
      <c r="A11" s="107" t="s">
        <v>2028</v>
      </c>
      <c r="B11" s="71">
        <v>2.2</v>
      </c>
      <c r="C11" s="107" t="s">
        <v>2027</v>
      </c>
      <c r="D11" s="51">
        <v>2.2</v>
      </c>
      <c r="E11" s="109">
        <v>0.6</v>
      </c>
      <c r="F11" s="109">
        <v>0.4</v>
      </c>
      <c r="G11" s="109">
        <v>0.6</v>
      </c>
      <c r="H11" s="109">
        <v>0.4</v>
      </c>
      <c r="I11" s="109">
        <v>0.4</v>
      </c>
      <c r="J11" s="109">
        <v>0.4</v>
      </c>
      <c r="K11" s="109"/>
      <c r="L11" s="51">
        <v>2.8</v>
      </c>
      <c r="M11" s="109">
        <v>-0.6</v>
      </c>
      <c r="N11" s="107" t="s">
        <v>2029</v>
      </c>
    </row>
    <row r="12" ht="29.25" customHeight="1" spans="1:14">
      <c r="A12" s="107" t="s">
        <v>2030</v>
      </c>
      <c r="B12" s="71">
        <v>1.5</v>
      </c>
      <c r="C12" s="107" t="s">
        <v>2027</v>
      </c>
      <c r="D12" s="51">
        <v>1.5</v>
      </c>
      <c r="E12" s="109">
        <v>0.5</v>
      </c>
      <c r="F12" s="109">
        <v>0.4</v>
      </c>
      <c r="G12" s="109">
        <v>0.4</v>
      </c>
      <c r="H12" s="109">
        <v>0.1</v>
      </c>
      <c r="I12" s="109">
        <v>0.3</v>
      </c>
      <c r="J12" s="109">
        <v>0.1</v>
      </c>
      <c r="K12" s="109"/>
      <c r="L12" s="51">
        <v>1.8</v>
      </c>
      <c r="M12" s="109">
        <v>-0.3</v>
      </c>
      <c r="N12" s="107" t="s">
        <v>2031</v>
      </c>
    </row>
    <row r="13" ht="29.25" customHeight="1" spans="1:14">
      <c r="A13" s="107" t="s">
        <v>2032</v>
      </c>
      <c r="B13" s="71">
        <v>239.2</v>
      </c>
      <c r="C13" s="107" t="s">
        <v>2027</v>
      </c>
      <c r="D13" s="51">
        <v>239.2</v>
      </c>
      <c r="E13" s="109"/>
      <c r="F13" s="109"/>
      <c r="G13" s="109"/>
      <c r="H13" s="109"/>
      <c r="I13" s="109"/>
      <c r="J13" s="109"/>
      <c r="K13" s="109"/>
      <c r="L13" s="51">
        <v>0</v>
      </c>
      <c r="M13" s="109">
        <v>239.2</v>
      </c>
      <c r="N13" s="107"/>
    </row>
    <row r="14" ht="29.25" customHeight="1" spans="1:14">
      <c r="A14" s="107" t="s">
        <v>2033</v>
      </c>
      <c r="B14" s="71">
        <v>1.7</v>
      </c>
      <c r="C14" s="107" t="s">
        <v>2027</v>
      </c>
      <c r="D14" s="51">
        <v>1.7</v>
      </c>
      <c r="E14" s="109">
        <v>0.6</v>
      </c>
      <c r="F14" s="109">
        <v>0.2</v>
      </c>
      <c r="G14" s="109">
        <v>0.4</v>
      </c>
      <c r="H14" s="109">
        <v>0.2</v>
      </c>
      <c r="I14" s="109">
        <v>0.2</v>
      </c>
      <c r="J14" s="109">
        <v>0.4</v>
      </c>
      <c r="K14" s="109"/>
      <c r="L14" s="51">
        <v>2</v>
      </c>
      <c r="M14" s="109">
        <v>-0.3</v>
      </c>
      <c r="N14" s="107" t="s">
        <v>2034</v>
      </c>
    </row>
    <row r="15" ht="29.25" customHeight="1" spans="1:14">
      <c r="A15" s="107" t="s">
        <v>2035</v>
      </c>
      <c r="B15" s="71">
        <v>102.92</v>
      </c>
      <c r="C15" s="107" t="s">
        <v>2027</v>
      </c>
      <c r="D15" s="51">
        <v>102.92</v>
      </c>
      <c r="E15" s="109"/>
      <c r="F15" s="109"/>
      <c r="G15" s="109"/>
      <c r="H15" s="109"/>
      <c r="I15" s="109"/>
      <c r="J15" s="109"/>
      <c r="K15" s="109"/>
      <c r="L15" s="51">
        <v>0</v>
      </c>
      <c r="M15" s="109">
        <v>102.92</v>
      </c>
      <c r="N15" s="107"/>
    </row>
    <row r="16" ht="29.25" customHeight="1" spans="1:14">
      <c r="A16" s="107" t="s">
        <v>2036</v>
      </c>
      <c r="B16" s="71">
        <v>857</v>
      </c>
      <c r="C16" s="107" t="s">
        <v>2027</v>
      </c>
      <c r="D16" s="51">
        <v>857</v>
      </c>
      <c r="E16" s="109"/>
      <c r="F16" s="109"/>
      <c r="G16" s="109"/>
      <c r="H16" s="109"/>
      <c r="I16" s="109"/>
      <c r="J16" s="109"/>
      <c r="K16" s="109"/>
      <c r="L16" s="51">
        <v>0</v>
      </c>
      <c r="M16" s="109">
        <v>857</v>
      </c>
      <c r="N16" s="107"/>
    </row>
    <row r="17" ht="29.25" customHeight="1" spans="1:14">
      <c r="A17" s="107" t="s">
        <v>2037</v>
      </c>
      <c r="B17" s="71">
        <v>1.19</v>
      </c>
      <c r="C17" s="107" t="s">
        <v>2027</v>
      </c>
      <c r="D17" s="51">
        <v>1.19</v>
      </c>
      <c r="E17" s="109">
        <v>0.44</v>
      </c>
      <c r="F17" s="109">
        <v>0.32</v>
      </c>
      <c r="G17" s="109">
        <v>0.24</v>
      </c>
      <c r="H17" s="109">
        <v>0.12</v>
      </c>
      <c r="I17" s="109">
        <v>0.28</v>
      </c>
      <c r="J17" s="109">
        <v>0.12</v>
      </c>
      <c r="K17" s="109"/>
      <c r="L17" s="51">
        <v>1.52</v>
      </c>
      <c r="M17" s="109">
        <v>-0.33</v>
      </c>
      <c r="N17" s="107" t="s">
        <v>2038</v>
      </c>
    </row>
    <row r="18" ht="29.25" customHeight="1" spans="1:14">
      <c r="A18" s="107" t="s">
        <v>2039</v>
      </c>
      <c r="B18" s="71">
        <v>1.54</v>
      </c>
      <c r="C18" s="107" t="s">
        <v>2027</v>
      </c>
      <c r="D18" s="51">
        <v>1.54</v>
      </c>
      <c r="E18" s="110">
        <v>0.36</v>
      </c>
      <c r="F18" s="110">
        <v>0.28</v>
      </c>
      <c r="G18" s="110">
        <v>0.36</v>
      </c>
      <c r="H18" s="110">
        <v>0.26</v>
      </c>
      <c r="I18" s="110">
        <v>0.26</v>
      </c>
      <c r="J18" s="110">
        <v>0.36</v>
      </c>
      <c r="K18" s="110"/>
      <c r="L18" s="51">
        <v>1.88</v>
      </c>
      <c r="M18" s="110">
        <v>-0.34</v>
      </c>
      <c r="N18" s="107" t="s">
        <v>2040</v>
      </c>
    </row>
    <row r="19" ht="29.25" customHeight="1" spans="1:14">
      <c r="A19" s="107" t="s">
        <v>2041</v>
      </c>
      <c r="B19" s="71">
        <v>219210</v>
      </c>
      <c r="C19" s="107"/>
      <c r="D19" s="71">
        <v>219210</v>
      </c>
      <c r="E19" s="71">
        <v>20130</v>
      </c>
      <c r="F19" s="71">
        <v>20177</v>
      </c>
      <c r="G19" s="71">
        <v>19450</v>
      </c>
      <c r="H19" s="71">
        <v>19166</v>
      </c>
      <c r="I19" s="71">
        <v>19015</v>
      </c>
      <c r="J19" s="71">
        <v>19974</v>
      </c>
      <c r="K19" s="71">
        <v>20663</v>
      </c>
      <c r="L19" s="71">
        <v>138575</v>
      </c>
      <c r="M19" s="71">
        <v>80635</v>
      </c>
      <c r="N19" s="107" t="e">
        <v>#REF!</v>
      </c>
    </row>
    <row r="20" ht="29.25" customHeight="1" spans="1:14">
      <c r="A20" s="107" t="s">
        <v>2042</v>
      </c>
      <c r="B20" s="71">
        <v>219210</v>
      </c>
      <c r="C20" s="107" t="s">
        <v>2027</v>
      </c>
      <c r="D20" s="51">
        <v>219210</v>
      </c>
      <c r="E20" s="111">
        <v>20130</v>
      </c>
      <c r="F20" s="111">
        <v>20177</v>
      </c>
      <c r="G20" s="111">
        <v>19450</v>
      </c>
      <c r="H20" s="111">
        <v>19166</v>
      </c>
      <c r="I20" s="111">
        <v>19015</v>
      </c>
      <c r="J20" s="111">
        <v>19974</v>
      </c>
      <c r="K20" s="111">
        <v>20663</v>
      </c>
      <c r="L20" s="122">
        <v>138575</v>
      </c>
      <c r="M20" s="111">
        <v>80635</v>
      </c>
      <c r="N20" s="107"/>
    </row>
    <row r="21" ht="29.25" customHeight="1" spans="1:14">
      <c r="A21" s="107" t="s">
        <v>2043</v>
      </c>
      <c r="B21" s="71">
        <v>13612</v>
      </c>
      <c r="C21" s="71"/>
      <c r="D21" s="71">
        <v>13612</v>
      </c>
      <c r="E21" s="71">
        <v>822</v>
      </c>
      <c r="F21" s="71">
        <v>911</v>
      </c>
      <c r="G21" s="71">
        <v>1903</v>
      </c>
      <c r="H21" s="71">
        <v>914</v>
      </c>
      <c r="I21" s="71">
        <v>872</v>
      </c>
      <c r="J21" s="71">
        <v>2371</v>
      </c>
      <c r="K21" s="71">
        <v>2361</v>
      </c>
      <c r="L21" s="71">
        <v>10154</v>
      </c>
      <c r="M21" s="71">
        <v>3458</v>
      </c>
      <c r="N21" s="107"/>
    </row>
    <row r="22" ht="29.25" customHeight="1" spans="1:14">
      <c r="A22" s="107" t="s">
        <v>2044</v>
      </c>
      <c r="B22" s="71">
        <v>1729</v>
      </c>
      <c r="C22" s="107" t="s">
        <v>2045</v>
      </c>
      <c r="D22" s="108">
        <v>1729</v>
      </c>
      <c r="E22" s="71"/>
      <c r="F22" s="71"/>
      <c r="G22" s="71"/>
      <c r="H22" s="71"/>
      <c r="I22" s="71"/>
      <c r="J22" s="71"/>
      <c r="K22" s="71"/>
      <c r="L22" s="108">
        <v>0</v>
      </c>
      <c r="M22" s="71">
        <v>1729</v>
      </c>
      <c r="N22" s="107" t="s">
        <v>2046</v>
      </c>
    </row>
    <row r="23" ht="29.25" customHeight="1" spans="1:14">
      <c r="A23" s="107" t="s">
        <v>2047</v>
      </c>
      <c r="B23" s="71">
        <v>9477</v>
      </c>
      <c r="C23" s="107" t="s">
        <v>2045</v>
      </c>
      <c r="D23" s="108">
        <v>9477</v>
      </c>
      <c r="E23" s="71">
        <v>822</v>
      </c>
      <c r="F23" s="71">
        <v>911</v>
      </c>
      <c r="G23" s="71">
        <v>833</v>
      </c>
      <c r="H23" s="71">
        <v>914</v>
      </c>
      <c r="I23" s="71">
        <v>872</v>
      </c>
      <c r="J23" s="71">
        <v>817</v>
      </c>
      <c r="K23" s="71">
        <v>850</v>
      </c>
      <c r="L23" s="108">
        <v>6019</v>
      </c>
      <c r="M23" s="71">
        <v>3458</v>
      </c>
      <c r="N23" s="107" t="s">
        <v>2048</v>
      </c>
    </row>
    <row r="24" ht="29.25" customHeight="1" spans="1:14">
      <c r="A24" s="107" t="s">
        <v>2049</v>
      </c>
      <c r="B24" s="71">
        <v>4135</v>
      </c>
      <c r="C24" s="107" t="s">
        <v>2045</v>
      </c>
      <c r="D24" s="108">
        <v>4135</v>
      </c>
      <c r="E24" s="71"/>
      <c r="F24" s="71"/>
      <c r="G24" s="71">
        <v>1070</v>
      </c>
      <c r="H24" s="71"/>
      <c r="I24" s="71"/>
      <c r="J24" s="71">
        <v>1554</v>
      </c>
      <c r="K24" s="71">
        <v>1511</v>
      </c>
      <c r="L24" s="108">
        <v>4135</v>
      </c>
      <c r="M24" s="71"/>
      <c r="N24" s="107"/>
    </row>
    <row r="25" ht="29.25" customHeight="1" spans="1:14">
      <c r="A25" s="107" t="s">
        <v>2050</v>
      </c>
      <c r="B25" s="71"/>
      <c r="C25" s="107" t="s">
        <v>2045</v>
      </c>
      <c r="D25" s="108">
        <v>0</v>
      </c>
      <c r="E25" s="71"/>
      <c r="F25" s="71"/>
      <c r="G25" s="71"/>
      <c r="H25" s="71"/>
      <c r="I25" s="71"/>
      <c r="J25" s="71"/>
      <c r="K25" s="71"/>
      <c r="L25" s="108">
        <v>0</v>
      </c>
      <c r="M25" s="71"/>
      <c r="N25" s="107" t="s">
        <v>2051</v>
      </c>
    </row>
    <row r="26" ht="29.25" customHeight="1" spans="1:14">
      <c r="A26" s="107" t="s">
        <v>2052</v>
      </c>
      <c r="B26" s="71">
        <v>7410.3</v>
      </c>
      <c r="C26" s="71"/>
      <c r="D26" s="71">
        <v>7410.3</v>
      </c>
      <c r="E26" s="71">
        <v>1366</v>
      </c>
      <c r="F26" s="71">
        <v>477</v>
      </c>
      <c r="G26" s="71">
        <v>343</v>
      </c>
      <c r="H26" s="71">
        <v>503</v>
      </c>
      <c r="I26" s="71">
        <v>474</v>
      </c>
      <c r="J26" s="71">
        <v>274</v>
      </c>
      <c r="K26" s="71">
        <v>270</v>
      </c>
      <c r="L26" s="71">
        <v>3707</v>
      </c>
      <c r="M26" s="71">
        <v>3703.3</v>
      </c>
      <c r="N26" s="107"/>
    </row>
    <row r="27" ht="29.25" customHeight="1" spans="1:14">
      <c r="A27" s="107" t="s">
        <v>2053</v>
      </c>
      <c r="B27" s="71">
        <v>3227</v>
      </c>
      <c r="C27" s="107" t="s">
        <v>2054</v>
      </c>
      <c r="D27" s="108">
        <v>3227</v>
      </c>
      <c r="E27" s="71">
        <v>300</v>
      </c>
      <c r="F27" s="71">
        <v>75</v>
      </c>
      <c r="G27" s="71">
        <v>75</v>
      </c>
      <c r="H27" s="71">
        <v>125</v>
      </c>
      <c r="I27" s="71">
        <v>130</v>
      </c>
      <c r="J27" s="71">
        <v>25</v>
      </c>
      <c r="K27" s="71">
        <v>50</v>
      </c>
      <c r="L27" s="108">
        <v>780</v>
      </c>
      <c r="M27" s="71">
        <v>2447</v>
      </c>
      <c r="N27" s="107"/>
    </row>
    <row r="28" ht="29.25" customHeight="1" spans="1:14">
      <c r="A28" s="107" t="s">
        <v>2055</v>
      </c>
      <c r="B28" s="71"/>
      <c r="C28" s="71"/>
      <c r="D28" s="108">
        <v>0</v>
      </c>
      <c r="E28" s="71"/>
      <c r="F28" s="71"/>
      <c r="G28" s="71"/>
      <c r="H28" s="71"/>
      <c r="I28" s="71"/>
      <c r="J28" s="71"/>
      <c r="K28" s="71"/>
      <c r="L28" s="108">
        <v>0</v>
      </c>
      <c r="M28" s="71"/>
      <c r="N28" s="107"/>
    </row>
    <row r="29" ht="29.25" customHeight="1" spans="1:14">
      <c r="A29" s="107" t="s">
        <v>2056</v>
      </c>
      <c r="B29" s="71"/>
      <c r="C29" s="71"/>
      <c r="D29" s="108">
        <v>0</v>
      </c>
      <c r="E29" s="71"/>
      <c r="F29" s="71"/>
      <c r="G29" s="71"/>
      <c r="H29" s="71"/>
      <c r="I29" s="71"/>
      <c r="J29" s="71"/>
      <c r="K29" s="71"/>
      <c r="L29" s="108">
        <v>0</v>
      </c>
      <c r="M29" s="71"/>
      <c r="N29" s="107"/>
    </row>
    <row r="30" ht="29.25" customHeight="1" spans="1:14">
      <c r="A30" s="107" t="s">
        <v>2057</v>
      </c>
      <c r="B30" s="71"/>
      <c r="C30" s="107" t="s">
        <v>2058</v>
      </c>
      <c r="D30" s="108">
        <v>0</v>
      </c>
      <c r="E30" s="71"/>
      <c r="F30" s="71"/>
      <c r="G30" s="71"/>
      <c r="H30" s="71"/>
      <c r="I30" s="71"/>
      <c r="J30" s="71"/>
      <c r="K30" s="71"/>
      <c r="L30" s="108">
        <v>0</v>
      </c>
      <c r="M30" s="71"/>
      <c r="N30" s="107"/>
    </row>
    <row r="31" ht="29.25" customHeight="1" spans="1:14">
      <c r="A31" s="107" t="s">
        <v>2059</v>
      </c>
      <c r="B31" s="112"/>
      <c r="C31" s="107" t="s">
        <v>2060</v>
      </c>
      <c r="D31" s="108">
        <v>0</v>
      </c>
      <c r="E31" s="71"/>
      <c r="F31" s="71"/>
      <c r="G31" s="71"/>
      <c r="H31" s="71"/>
      <c r="I31" s="71"/>
      <c r="J31" s="71"/>
      <c r="K31" s="71"/>
      <c r="L31" s="108">
        <v>0</v>
      </c>
      <c r="M31" s="71"/>
      <c r="N31" s="107" t="s">
        <v>2061</v>
      </c>
    </row>
    <row r="32" ht="29.25" customHeight="1" spans="1:14">
      <c r="A32" s="107" t="s">
        <v>2062</v>
      </c>
      <c r="B32" s="113">
        <v>3090.09</v>
      </c>
      <c r="C32" s="107" t="s">
        <v>2058</v>
      </c>
      <c r="D32" s="108">
        <v>3090.09</v>
      </c>
      <c r="E32" s="114">
        <v>1066</v>
      </c>
      <c r="F32" s="115">
        <v>402</v>
      </c>
      <c r="G32" s="115">
        <v>268</v>
      </c>
      <c r="H32" s="115">
        <v>378</v>
      </c>
      <c r="I32" s="115">
        <v>344</v>
      </c>
      <c r="J32" s="115">
        <v>249</v>
      </c>
      <c r="K32" s="115">
        <v>220</v>
      </c>
      <c r="L32" s="108">
        <v>2927</v>
      </c>
      <c r="M32" s="71">
        <v>163.09</v>
      </c>
      <c r="N32" s="107"/>
    </row>
    <row r="33" ht="29.25" customHeight="1" spans="1:14">
      <c r="A33" s="107" t="s">
        <v>2063</v>
      </c>
      <c r="B33" s="116">
        <v>141.1</v>
      </c>
      <c r="C33" s="107" t="s">
        <v>2058</v>
      </c>
      <c r="D33" s="108">
        <v>141.1</v>
      </c>
      <c r="E33" s="71"/>
      <c r="F33" s="71"/>
      <c r="G33" s="71"/>
      <c r="H33" s="71"/>
      <c r="I33" s="71"/>
      <c r="J33" s="71"/>
      <c r="K33" s="71"/>
      <c r="L33" s="108">
        <v>0</v>
      </c>
      <c r="M33" s="71">
        <v>141.1</v>
      </c>
      <c r="N33" s="107"/>
    </row>
    <row r="34" ht="29.25" customHeight="1" spans="1:14">
      <c r="A34" s="107" t="s">
        <v>2064</v>
      </c>
      <c r="B34" s="113">
        <v>804.27</v>
      </c>
      <c r="C34" s="107" t="s">
        <v>2058</v>
      </c>
      <c r="D34" s="108">
        <v>804.27</v>
      </c>
      <c r="E34" s="71"/>
      <c r="F34" s="71"/>
      <c r="G34" s="71"/>
      <c r="H34" s="71"/>
      <c r="I34" s="71"/>
      <c r="J34" s="71"/>
      <c r="K34" s="71"/>
      <c r="L34" s="108">
        <v>0</v>
      </c>
      <c r="M34" s="71">
        <v>804.27</v>
      </c>
      <c r="N34" s="107"/>
    </row>
    <row r="35" ht="29.25" customHeight="1" spans="1:14">
      <c r="A35" s="107" t="s">
        <v>2065</v>
      </c>
      <c r="B35" s="71"/>
      <c r="C35" s="107"/>
      <c r="D35" s="108">
        <v>0</v>
      </c>
      <c r="E35" s="71"/>
      <c r="F35" s="71"/>
      <c r="G35" s="71"/>
      <c r="H35" s="71"/>
      <c r="I35" s="71"/>
      <c r="J35" s="71"/>
      <c r="K35" s="71"/>
      <c r="L35" s="108">
        <v>0</v>
      </c>
      <c r="M35" s="71"/>
      <c r="N35" s="107"/>
    </row>
    <row r="36" ht="29.25" customHeight="1" spans="1:14">
      <c r="A36" s="107" t="s">
        <v>2066</v>
      </c>
      <c r="B36" s="71">
        <v>147.84</v>
      </c>
      <c r="C36" s="107" t="s">
        <v>2058</v>
      </c>
      <c r="D36" s="108">
        <v>147.84</v>
      </c>
      <c r="E36" s="71"/>
      <c r="F36" s="71"/>
      <c r="G36" s="71"/>
      <c r="H36" s="71"/>
      <c r="I36" s="71"/>
      <c r="J36" s="71"/>
      <c r="K36" s="71"/>
      <c r="L36" s="108">
        <v>0</v>
      </c>
      <c r="M36" s="71">
        <v>147.84</v>
      </c>
      <c r="N36" s="107"/>
    </row>
    <row r="37" ht="29.25" customHeight="1" spans="1:14">
      <c r="A37" s="107" t="s">
        <v>2067</v>
      </c>
      <c r="B37" s="71"/>
      <c r="C37" s="107" t="s">
        <v>2068</v>
      </c>
      <c r="D37" s="108">
        <v>0</v>
      </c>
      <c r="E37" s="71"/>
      <c r="F37" s="71"/>
      <c r="G37" s="71"/>
      <c r="H37" s="71"/>
      <c r="I37" s="71"/>
      <c r="J37" s="71"/>
      <c r="K37" s="71"/>
      <c r="L37" s="108">
        <v>0</v>
      </c>
      <c r="M37" s="71"/>
      <c r="N37" s="107" t="s">
        <v>2069</v>
      </c>
    </row>
    <row r="38" ht="29.25" customHeight="1" spans="1:14">
      <c r="A38" s="107" t="s">
        <v>2070</v>
      </c>
      <c r="B38" s="71"/>
      <c r="C38" s="107" t="s">
        <v>2071</v>
      </c>
      <c r="D38" s="108">
        <v>0</v>
      </c>
      <c r="E38" s="107"/>
      <c r="F38" s="107"/>
      <c r="G38" s="107"/>
      <c r="H38" s="107"/>
      <c r="I38" s="107"/>
      <c r="J38" s="107"/>
      <c r="K38" s="107"/>
      <c r="L38" s="108">
        <v>0</v>
      </c>
      <c r="M38" s="107"/>
      <c r="N38" s="107"/>
    </row>
    <row r="39" ht="29.25" customHeight="1" spans="1:14">
      <c r="A39" s="107" t="s">
        <v>2072</v>
      </c>
      <c r="B39" s="71"/>
      <c r="C39" s="107" t="s">
        <v>2073</v>
      </c>
      <c r="D39" s="108">
        <v>0</v>
      </c>
      <c r="E39" s="107"/>
      <c r="F39" s="107"/>
      <c r="G39" s="107"/>
      <c r="H39" s="107"/>
      <c r="I39" s="107"/>
      <c r="J39" s="107"/>
      <c r="K39" s="107"/>
      <c r="L39" s="108">
        <v>0</v>
      </c>
      <c r="M39" s="107"/>
      <c r="N39" s="107"/>
    </row>
    <row r="40" ht="29.25" customHeight="1" spans="1:14">
      <c r="A40" s="107" t="s">
        <v>2074</v>
      </c>
      <c r="B40" s="71"/>
      <c r="C40" s="107"/>
      <c r="D40" s="108">
        <v>0</v>
      </c>
      <c r="E40" s="107"/>
      <c r="F40" s="107"/>
      <c r="G40" s="107"/>
      <c r="H40" s="107"/>
      <c r="I40" s="107"/>
      <c r="J40" s="107"/>
      <c r="K40" s="107"/>
      <c r="L40" s="108">
        <v>0</v>
      </c>
      <c r="M40" s="107"/>
      <c r="N40" s="107"/>
    </row>
    <row r="41" ht="29.25" customHeight="1" spans="1:14">
      <c r="A41" s="107" t="s">
        <v>2075</v>
      </c>
      <c r="B41" s="71"/>
      <c r="C41" s="71"/>
      <c r="D41" s="108">
        <v>0</v>
      </c>
      <c r="E41" s="71"/>
      <c r="F41" s="71"/>
      <c r="G41" s="71"/>
      <c r="H41" s="71"/>
      <c r="I41" s="71"/>
      <c r="J41" s="71"/>
      <c r="K41" s="71"/>
      <c r="L41" s="108">
        <v>0</v>
      </c>
      <c r="M41" s="71"/>
      <c r="N41" s="107"/>
    </row>
    <row r="42" ht="29.25" customHeight="1" spans="1:14">
      <c r="A42" s="107" t="s">
        <v>2076</v>
      </c>
      <c r="B42" s="71"/>
      <c r="C42" s="71"/>
      <c r="D42" s="108">
        <v>0</v>
      </c>
      <c r="E42" s="71"/>
      <c r="F42" s="71"/>
      <c r="G42" s="71"/>
      <c r="H42" s="71"/>
      <c r="I42" s="71"/>
      <c r="J42" s="71"/>
      <c r="K42" s="71"/>
      <c r="L42" s="108">
        <v>0</v>
      </c>
      <c r="M42" s="71"/>
      <c r="N42" s="107" t="s">
        <v>2077</v>
      </c>
    </row>
    <row r="43" ht="29.25" customHeight="1" spans="1:14">
      <c r="A43" s="107" t="s">
        <v>2078</v>
      </c>
      <c r="B43" s="71"/>
      <c r="C43" s="71"/>
      <c r="D43" s="108">
        <v>0</v>
      </c>
      <c r="E43" s="71"/>
      <c r="F43" s="71"/>
      <c r="G43" s="71"/>
      <c r="H43" s="71"/>
      <c r="I43" s="71"/>
      <c r="J43" s="71"/>
      <c r="K43" s="71"/>
      <c r="L43" s="108">
        <v>0</v>
      </c>
      <c r="M43" s="71"/>
      <c r="N43" s="107"/>
    </row>
    <row r="44" ht="29.25" customHeight="1" spans="1:14">
      <c r="A44" s="107" t="s">
        <v>2079</v>
      </c>
      <c r="B44" s="117"/>
      <c r="C44" s="107" t="s">
        <v>2027</v>
      </c>
      <c r="D44" s="108">
        <v>0</v>
      </c>
      <c r="E44" s="71"/>
      <c r="F44" s="71"/>
      <c r="G44" s="71"/>
      <c r="H44" s="71"/>
      <c r="I44" s="71"/>
      <c r="J44" s="71"/>
      <c r="K44" s="71"/>
      <c r="L44" s="108">
        <v>0</v>
      </c>
      <c r="M44" s="71"/>
      <c r="N44" s="107" t="s">
        <v>2080</v>
      </c>
    </row>
    <row r="45" ht="29.25" customHeight="1" spans="1:14">
      <c r="A45" s="107" t="s">
        <v>2081</v>
      </c>
      <c r="B45" s="71"/>
      <c r="C45" s="107" t="s">
        <v>2027</v>
      </c>
      <c r="D45" s="108">
        <v>0</v>
      </c>
      <c r="E45" s="71"/>
      <c r="F45" s="71"/>
      <c r="G45" s="71"/>
      <c r="H45" s="71"/>
      <c r="I45" s="71"/>
      <c r="J45" s="71"/>
      <c r="K45" s="71"/>
      <c r="L45" s="108">
        <v>0</v>
      </c>
      <c r="M45" s="71"/>
      <c r="N45" s="107"/>
    </row>
    <row r="46" ht="29.25" customHeight="1" spans="1:14">
      <c r="A46" s="107" t="s">
        <v>2082</v>
      </c>
      <c r="B46" s="117"/>
      <c r="C46" s="107" t="s">
        <v>2027</v>
      </c>
      <c r="D46" s="108">
        <v>0</v>
      </c>
      <c r="E46" s="71"/>
      <c r="F46" s="71"/>
      <c r="G46" s="71"/>
      <c r="H46" s="71"/>
      <c r="I46" s="71"/>
      <c r="J46" s="71"/>
      <c r="K46" s="71"/>
      <c r="L46" s="108">
        <v>0</v>
      </c>
      <c r="M46" s="71"/>
      <c r="N46" s="107"/>
    </row>
    <row r="47" ht="29.25" customHeight="1" spans="1:14">
      <c r="A47" s="107" t="s">
        <v>2083</v>
      </c>
      <c r="B47" s="117"/>
      <c r="C47" s="107" t="s">
        <v>2027</v>
      </c>
      <c r="D47" s="108">
        <v>0</v>
      </c>
      <c r="E47" s="71"/>
      <c r="F47" s="71"/>
      <c r="G47" s="71"/>
      <c r="H47" s="71"/>
      <c r="I47" s="71"/>
      <c r="J47" s="71"/>
      <c r="K47" s="71"/>
      <c r="L47" s="108">
        <v>0</v>
      </c>
      <c r="M47" s="71"/>
      <c r="N47" s="107" t="s">
        <v>2084</v>
      </c>
    </row>
    <row r="48" ht="29.25" customHeight="1" spans="1:14">
      <c r="A48" s="107" t="s">
        <v>2085</v>
      </c>
      <c r="B48" s="71"/>
      <c r="C48" s="71"/>
      <c r="D48" s="108">
        <v>0</v>
      </c>
      <c r="E48" s="71"/>
      <c r="F48" s="71"/>
      <c r="G48" s="71"/>
      <c r="H48" s="71"/>
      <c r="I48" s="71"/>
      <c r="J48" s="71"/>
      <c r="K48" s="71"/>
      <c r="L48" s="108">
        <v>0</v>
      </c>
      <c r="M48" s="71"/>
      <c r="N48" s="107" t="s">
        <v>2086</v>
      </c>
    </row>
    <row r="49" ht="29.25" customHeight="1" spans="1:14">
      <c r="A49" s="107" t="s">
        <v>2087</v>
      </c>
      <c r="B49" s="118"/>
      <c r="C49" s="71"/>
      <c r="D49" s="108">
        <v>0</v>
      </c>
      <c r="E49" s="71"/>
      <c r="F49" s="71"/>
      <c r="G49" s="71"/>
      <c r="H49" s="71"/>
      <c r="I49" s="71"/>
      <c r="J49" s="71"/>
      <c r="K49" s="71"/>
      <c r="L49" s="108">
        <v>0</v>
      </c>
      <c r="M49" s="71"/>
      <c r="N49" s="107" t="s">
        <v>2088</v>
      </c>
    </row>
    <row r="50" ht="29.25" customHeight="1" spans="1:14">
      <c r="A50" s="107" t="s">
        <v>2089</v>
      </c>
      <c r="B50" s="71"/>
      <c r="C50" s="71"/>
      <c r="D50" s="108">
        <v>0</v>
      </c>
      <c r="E50" s="71"/>
      <c r="F50" s="71"/>
      <c r="G50" s="71"/>
      <c r="H50" s="71"/>
      <c r="I50" s="71"/>
      <c r="J50" s="71"/>
      <c r="K50" s="71"/>
      <c r="L50" s="108">
        <v>0</v>
      </c>
      <c r="M50" s="71"/>
      <c r="N50" s="107"/>
    </row>
    <row r="51" ht="29.25" customHeight="1" spans="1:14">
      <c r="A51" s="107" t="s">
        <v>2090</v>
      </c>
      <c r="B51" s="71"/>
      <c r="C51" s="71"/>
      <c r="D51" s="108">
        <v>0</v>
      </c>
      <c r="E51" s="71"/>
      <c r="F51" s="71"/>
      <c r="G51" s="71"/>
      <c r="H51" s="71"/>
      <c r="I51" s="71"/>
      <c r="J51" s="71"/>
      <c r="K51" s="71"/>
      <c r="L51" s="108">
        <v>0</v>
      </c>
      <c r="M51" s="71"/>
      <c r="N51" s="107" t="s">
        <v>2091</v>
      </c>
    </row>
    <row r="52" ht="29.25" customHeight="1" spans="1:14">
      <c r="A52" s="107" t="s">
        <v>2092</v>
      </c>
      <c r="B52" s="71"/>
      <c r="C52" s="107" t="s">
        <v>2093</v>
      </c>
      <c r="D52" s="108">
        <v>0</v>
      </c>
      <c r="E52" s="71"/>
      <c r="F52" s="71"/>
      <c r="G52" s="71"/>
      <c r="H52" s="71"/>
      <c r="I52" s="71"/>
      <c r="J52" s="71"/>
      <c r="K52" s="71"/>
      <c r="L52" s="108">
        <v>0</v>
      </c>
      <c r="M52" s="71"/>
      <c r="N52" s="107"/>
    </row>
    <row r="53" ht="29.25" customHeight="1" spans="1:14">
      <c r="A53" s="107" t="s">
        <v>2094</v>
      </c>
      <c r="B53" s="71"/>
      <c r="C53" s="107" t="s">
        <v>2058</v>
      </c>
      <c r="D53" s="108">
        <v>0</v>
      </c>
      <c r="E53" s="71"/>
      <c r="F53" s="71"/>
      <c r="G53" s="71"/>
      <c r="H53" s="71"/>
      <c r="I53" s="71"/>
      <c r="J53" s="71"/>
      <c r="K53" s="71"/>
      <c r="L53" s="108">
        <v>0</v>
      </c>
      <c r="M53" s="71"/>
      <c r="N53" s="123" t="s">
        <v>2095</v>
      </c>
    </row>
    <row r="54" ht="29.25" customHeight="1" spans="1:14">
      <c r="A54" s="107" t="s">
        <v>2096</v>
      </c>
      <c r="B54" s="71"/>
      <c r="C54" s="71"/>
      <c r="D54" s="108">
        <v>0</v>
      </c>
      <c r="E54" s="71"/>
      <c r="F54" s="71"/>
      <c r="G54" s="71"/>
      <c r="H54" s="71"/>
      <c r="I54" s="71"/>
      <c r="J54" s="71"/>
      <c r="K54" s="71"/>
      <c r="L54" s="108">
        <v>0</v>
      </c>
      <c r="M54" s="71"/>
      <c r="N54" s="107"/>
    </row>
    <row r="55" ht="29.25" customHeight="1" spans="1:14">
      <c r="A55" s="107" t="s">
        <v>2097</v>
      </c>
      <c r="B55" s="71"/>
      <c r="C55" s="107" t="s">
        <v>2098</v>
      </c>
      <c r="D55" s="108">
        <v>0</v>
      </c>
      <c r="E55" s="71"/>
      <c r="F55" s="71"/>
      <c r="G55" s="71"/>
      <c r="H55" s="71"/>
      <c r="I55" s="71"/>
      <c r="J55" s="71"/>
      <c r="K55" s="71"/>
      <c r="L55" s="108">
        <v>0</v>
      </c>
      <c r="M55" s="71"/>
      <c r="N55" s="107"/>
    </row>
    <row r="56" ht="29.25" customHeight="1" spans="1:14">
      <c r="A56" s="107" t="s">
        <v>2099</v>
      </c>
      <c r="B56" s="71"/>
      <c r="C56" s="107" t="s">
        <v>2100</v>
      </c>
      <c r="D56" s="108">
        <v>0</v>
      </c>
      <c r="E56" s="71"/>
      <c r="F56" s="71"/>
      <c r="G56" s="71"/>
      <c r="H56" s="71"/>
      <c r="I56" s="71"/>
      <c r="J56" s="71"/>
      <c r="K56" s="71"/>
      <c r="L56" s="108">
        <v>0</v>
      </c>
      <c r="M56" s="71"/>
      <c r="N56" s="107"/>
    </row>
    <row r="57" ht="29.25" customHeight="1" spans="1:14">
      <c r="A57" s="107" t="s">
        <v>2101</v>
      </c>
      <c r="B57" s="71"/>
      <c r="C57" s="107" t="s">
        <v>2102</v>
      </c>
      <c r="D57" s="108">
        <v>0</v>
      </c>
      <c r="E57" s="71"/>
      <c r="F57" s="71"/>
      <c r="G57" s="71"/>
      <c r="H57" s="71"/>
      <c r="I57" s="71"/>
      <c r="J57" s="71"/>
      <c r="K57" s="71"/>
      <c r="L57" s="108">
        <v>0</v>
      </c>
      <c r="M57" s="71"/>
      <c r="N57" s="107"/>
    </row>
    <row r="58" ht="29.25" customHeight="1" spans="1:14">
      <c r="A58" s="107" t="s">
        <v>2103</v>
      </c>
      <c r="B58" s="71"/>
      <c r="C58" s="107" t="s">
        <v>2104</v>
      </c>
      <c r="D58" s="108">
        <v>0</v>
      </c>
      <c r="E58" s="71"/>
      <c r="F58" s="71"/>
      <c r="G58" s="71"/>
      <c r="H58" s="71"/>
      <c r="I58" s="71"/>
      <c r="J58" s="71"/>
      <c r="K58" s="71"/>
      <c r="L58" s="108">
        <v>0</v>
      </c>
      <c r="M58" s="71"/>
      <c r="N58" s="107"/>
    </row>
    <row r="59" ht="29.25" customHeight="1" spans="1:14">
      <c r="A59" s="107" t="s">
        <v>2105</v>
      </c>
      <c r="B59" s="71"/>
      <c r="C59" s="107" t="s">
        <v>2058</v>
      </c>
      <c r="D59" s="108">
        <v>0</v>
      </c>
      <c r="E59" s="71"/>
      <c r="F59" s="71"/>
      <c r="G59" s="71"/>
      <c r="H59" s="71"/>
      <c r="I59" s="71"/>
      <c r="J59" s="71"/>
      <c r="K59" s="71"/>
      <c r="L59" s="108">
        <v>0</v>
      </c>
      <c r="M59" s="71"/>
      <c r="N59" s="107"/>
    </row>
    <row r="60" ht="29.25" customHeight="1" spans="1:14">
      <c r="A60" s="107" t="s">
        <v>2106</v>
      </c>
      <c r="B60" s="79" t="s">
        <v>2107</v>
      </c>
      <c r="C60" s="79"/>
      <c r="D60" s="79">
        <v>6583.6</v>
      </c>
      <c r="E60" s="79">
        <v>1190.59</v>
      </c>
      <c r="F60" s="79">
        <v>628.11</v>
      </c>
      <c r="G60" s="79">
        <v>368.12</v>
      </c>
      <c r="H60" s="79">
        <v>698</v>
      </c>
      <c r="I60" s="79">
        <v>547.15</v>
      </c>
      <c r="J60" s="79">
        <v>462.24</v>
      </c>
      <c r="K60" s="79">
        <v>366.43</v>
      </c>
      <c r="L60" s="79">
        <v>4260.64</v>
      </c>
      <c r="M60" s="79">
        <v>2322.96</v>
      </c>
      <c r="N60" s="107"/>
    </row>
    <row r="61" ht="29.25" customHeight="1" spans="1:14">
      <c r="A61" s="107" t="s">
        <v>2108</v>
      </c>
      <c r="B61" s="79">
        <v>4416.04</v>
      </c>
      <c r="C61" s="79" t="s">
        <v>2058</v>
      </c>
      <c r="D61" s="119">
        <v>4416.04</v>
      </c>
      <c r="E61" s="120">
        <v>931.6</v>
      </c>
      <c r="F61" s="120">
        <v>468.54</v>
      </c>
      <c r="G61" s="120">
        <v>271.26</v>
      </c>
      <c r="H61" s="120">
        <v>526.08</v>
      </c>
      <c r="I61" s="120">
        <v>405.52</v>
      </c>
      <c r="J61" s="120">
        <v>345.24</v>
      </c>
      <c r="K61" s="120">
        <v>268.52</v>
      </c>
      <c r="L61" s="119">
        <v>3216.76</v>
      </c>
      <c r="M61" s="120">
        <v>1199.28</v>
      </c>
      <c r="N61" s="107" t="s">
        <v>2109</v>
      </c>
    </row>
    <row r="62" ht="29.25" customHeight="1" spans="1:14">
      <c r="A62" s="107" t="s">
        <v>2110</v>
      </c>
      <c r="B62" s="79">
        <v>831.91</v>
      </c>
      <c r="C62" s="79" t="s">
        <v>2058</v>
      </c>
      <c r="D62" s="119">
        <v>831.91</v>
      </c>
      <c r="E62" s="120">
        <v>154.44</v>
      </c>
      <c r="F62" s="120">
        <v>94.38</v>
      </c>
      <c r="G62" s="120">
        <v>62.92</v>
      </c>
      <c r="H62" s="120">
        <v>94.38</v>
      </c>
      <c r="I62" s="120">
        <v>77.22</v>
      </c>
      <c r="J62" s="120">
        <v>71.5</v>
      </c>
      <c r="K62" s="120">
        <v>54.34</v>
      </c>
      <c r="L62" s="119">
        <v>609.18</v>
      </c>
      <c r="M62" s="120">
        <v>222.73</v>
      </c>
      <c r="N62" s="107" t="s">
        <v>2109</v>
      </c>
    </row>
    <row r="63" ht="29.25" customHeight="1" spans="1:14">
      <c r="A63" s="107" t="s">
        <v>2111</v>
      </c>
      <c r="B63" s="79">
        <v>435.26</v>
      </c>
      <c r="C63" s="79" t="s">
        <v>2058</v>
      </c>
      <c r="D63" s="119">
        <v>435.26</v>
      </c>
      <c r="E63" s="120">
        <v>82.99</v>
      </c>
      <c r="F63" s="120">
        <v>48.25</v>
      </c>
      <c r="G63" s="120">
        <v>23.16</v>
      </c>
      <c r="H63" s="120">
        <v>48.28</v>
      </c>
      <c r="I63" s="120">
        <v>44.39</v>
      </c>
      <c r="J63" s="120">
        <v>27.02</v>
      </c>
      <c r="K63" s="120">
        <v>25.09</v>
      </c>
      <c r="L63" s="119">
        <v>299.18</v>
      </c>
      <c r="M63" s="120">
        <v>136.08</v>
      </c>
      <c r="N63" s="107" t="s">
        <v>2109</v>
      </c>
    </row>
    <row r="64" ht="29.25" customHeight="1" spans="1:14">
      <c r="A64" s="107" t="s">
        <v>2112</v>
      </c>
      <c r="B64" s="79">
        <v>195.72</v>
      </c>
      <c r="C64" s="79" t="s">
        <v>2058</v>
      </c>
      <c r="D64" s="119">
        <v>195.72</v>
      </c>
      <c r="E64" s="120">
        <v>21.56</v>
      </c>
      <c r="F64" s="120">
        <v>16.94</v>
      </c>
      <c r="G64" s="120">
        <v>10.78</v>
      </c>
      <c r="H64" s="120">
        <v>29.26</v>
      </c>
      <c r="I64" s="120">
        <v>20.02</v>
      </c>
      <c r="J64" s="120">
        <v>18.48</v>
      </c>
      <c r="K64" s="120">
        <v>18.48</v>
      </c>
      <c r="L64" s="119">
        <v>135.52</v>
      </c>
      <c r="M64" s="120">
        <v>60.2</v>
      </c>
      <c r="N64" s="107" t="s">
        <v>2109</v>
      </c>
    </row>
    <row r="65" ht="29.25" customHeight="1" spans="1:14">
      <c r="A65" s="107" t="s">
        <v>2113</v>
      </c>
      <c r="B65" s="71">
        <v>14.88</v>
      </c>
      <c r="C65" s="107" t="s">
        <v>2058</v>
      </c>
      <c r="D65" s="108">
        <v>14.88</v>
      </c>
      <c r="E65" s="71"/>
      <c r="F65" s="71"/>
      <c r="G65" s="71"/>
      <c r="H65" s="71"/>
      <c r="I65" s="71"/>
      <c r="J65" s="71"/>
      <c r="K65" s="71"/>
      <c r="L65" s="108">
        <v>0</v>
      </c>
      <c r="M65" s="71">
        <v>14.88</v>
      </c>
      <c r="N65" s="107"/>
    </row>
    <row r="66" ht="29.25" customHeight="1" spans="1:14">
      <c r="A66" s="107" t="s">
        <v>2114</v>
      </c>
      <c r="B66" s="71">
        <v>75.15</v>
      </c>
      <c r="C66" s="107" t="s">
        <v>2058</v>
      </c>
      <c r="D66" s="108">
        <v>75.15</v>
      </c>
      <c r="E66" s="71"/>
      <c r="F66" s="71"/>
      <c r="G66" s="71"/>
      <c r="H66" s="71"/>
      <c r="I66" s="71"/>
      <c r="J66" s="71"/>
      <c r="K66" s="71"/>
      <c r="L66" s="108">
        <v>0</v>
      </c>
      <c r="M66" s="71">
        <v>75.15</v>
      </c>
      <c r="N66" s="107"/>
    </row>
    <row r="67" ht="29.25" customHeight="1" spans="1:14">
      <c r="A67" s="107" t="s">
        <v>2115</v>
      </c>
      <c r="B67" s="71">
        <v>600.36</v>
      </c>
      <c r="C67" s="107" t="s">
        <v>2058</v>
      </c>
      <c r="D67" s="108">
        <v>600.36</v>
      </c>
      <c r="E67" s="71"/>
      <c r="F67" s="71"/>
      <c r="G67" s="71"/>
      <c r="H67" s="71"/>
      <c r="I67" s="71"/>
      <c r="J67" s="71"/>
      <c r="K67" s="71"/>
      <c r="L67" s="108">
        <v>0</v>
      </c>
      <c r="M67" s="71">
        <v>600.36</v>
      </c>
      <c r="N67" s="107"/>
    </row>
    <row r="68" ht="29.25" customHeight="1" spans="1:14">
      <c r="A68" s="107" t="s">
        <v>2116</v>
      </c>
      <c r="B68" s="71">
        <v>14.28</v>
      </c>
      <c r="C68" s="107" t="s">
        <v>2058</v>
      </c>
      <c r="D68" s="108">
        <v>14.28</v>
      </c>
      <c r="E68" s="71"/>
      <c r="F68" s="71"/>
      <c r="G68" s="71"/>
      <c r="H68" s="71"/>
      <c r="I68" s="71"/>
      <c r="J68" s="71"/>
      <c r="K68" s="71"/>
      <c r="L68" s="108">
        <v>0</v>
      </c>
      <c r="M68" s="71">
        <v>14.28</v>
      </c>
      <c r="N68" s="107"/>
    </row>
    <row r="69" ht="29.25" customHeight="1" spans="1:14">
      <c r="A69" s="107" t="s">
        <v>2117</v>
      </c>
      <c r="B69" s="71">
        <v>0</v>
      </c>
      <c r="C69" s="71"/>
      <c r="D69" s="71">
        <v>0</v>
      </c>
      <c r="E69" s="71">
        <v>0</v>
      </c>
      <c r="F69" s="71">
        <v>0</v>
      </c>
      <c r="G69" s="71">
        <v>0</v>
      </c>
      <c r="H69" s="71">
        <v>0</v>
      </c>
      <c r="I69" s="71">
        <v>0</v>
      </c>
      <c r="J69" s="71">
        <v>0</v>
      </c>
      <c r="K69" s="71">
        <v>0</v>
      </c>
      <c r="L69" s="71">
        <v>0</v>
      </c>
      <c r="M69" s="71">
        <v>0</v>
      </c>
      <c r="N69" s="107"/>
    </row>
    <row r="70" ht="29.25" customHeight="1" spans="1:14">
      <c r="A70" s="107" t="s">
        <v>2118</v>
      </c>
      <c r="B70" s="71"/>
      <c r="C70" s="71"/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1">
        <v>0</v>
      </c>
      <c r="L70" s="71">
        <v>0</v>
      </c>
      <c r="M70" s="71">
        <v>0</v>
      </c>
      <c r="N70" s="107"/>
    </row>
    <row r="71" ht="29.25" customHeight="1" spans="1:14">
      <c r="A71" s="107" t="s">
        <v>2119</v>
      </c>
      <c r="B71" s="71"/>
      <c r="C71" s="107" t="s">
        <v>2120</v>
      </c>
      <c r="D71" s="108">
        <v>0</v>
      </c>
      <c r="E71" s="71"/>
      <c r="F71" s="71"/>
      <c r="G71" s="71"/>
      <c r="H71" s="71"/>
      <c r="I71" s="71"/>
      <c r="J71" s="71"/>
      <c r="K71" s="71"/>
      <c r="L71" s="108">
        <v>0</v>
      </c>
      <c r="M71" s="71"/>
      <c r="N71" s="107"/>
    </row>
    <row r="72" ht="29.25" customHeight="1" spans="1:14">
      <c r="A72" s="107" t="s">
        <v>2121</v>
      </c>
      <c r="B72" s="71"/>
      <c r="C72" s="107" t="s">
        <v>2120</v>
      </c>
      <c r="D72" s="108">
        <v>0</v>
      </c>
      <c r="E72" s="71"/>
      <c r="F72" s="71"/>
      <c r="G72" s="71"/>
      <c r="H72" s="71"/>
      <c r="I72" s="71"/>
      <c r="J72" s="71"/>
      <c r="K72" s="71"/>
      <c r="L72" s="108">
        <v>0</v>
      </c>
      <c r="M72" s="71"/>
      <c r="N72" s="107"/>
    </row>
    <row r="73" ht="29.25" customHeight="1" spans="1:14">
      <c r="A73" s="107" t="s">
        <v>2122</v>
      </c>
      <c r="B73" s="71"/>
      <c r="C73" s="107" t="s">
        <v>2120</v>
      </c>
      <c r="D73" s="108">
        <v>0</v>
      </c>
      <c r="E73" s="71"/>
      <c r="F73" s="71"/>
      <c r="G73" s="71"/>
      <c r="H73" s="71"/>
      <c r="I73" s="71"/>
      <c r="J73" s="71"/>
      <c r="K73" s="71"/>
      <c r="L73" s="108">
        <v>0</v>
      </c>
      <c r="M73" s="71"/>
      <c r="N73" s="107"/>
    </row>
    <row r="74" ht="29.25" customHeight="1" spans="1:14">
      <c r="A74" s="124" t="s">
        <v>2123</v>
      </c>
      <c r="B74" s="71"/>
      <c r="C74" s="107" t="s">
        <v>2124</v>
      </c>
      <c r="D74" s="108">
        <v>0</v>
      </c>
      <c r="E74" s="71"/>
      <c r="F74" s="71"/>
      <c r="G74" s="71"/>
      <c r="H74" s="71"/>
      <c r="I74" s="71"/>
      <c r="J74" s="71"/>
      <c r="K74" s="71"/>
      <c r="L74" s="108">
        <v>0</v>
      </c>
      <c r="M74" s="71"/>
      <c r="N74" s="107"/>
    </row>
    <row r="75" ht="29.25" customHeight="1" spans="1:14">
      <c r="A75" s="107" t="s">
        <v>2125</v>
      </c>
      <c r="B75" s="71"/>
      <c r="C75" s="107" t="s">
        <v>2124</v>
      </c>
      <c r="D75" s="108">
        <v>0</v>
      </c>
      <c r="E75" s="71"/>
      <c r="F75" s="71"/>
      <c r="G75" s="71"/>
      <c r="H75" s="71"/>
      <c r="I75" s="71"/>
      <c r="J75" s="71"/>
      <c r="K75" s="71"/>
      <c r="L75" s="108">
        <v>0</v>
      </c>
      <c r="M75" s="71"/>
      <c r="N75" s="107"/>
    </row>
    <row r="76" ht="29.25" customHeight="1" spans="1:14">
      <c r="A76" s="107" t="s">
        <v>2126</v>
      </c>
      <c r="B76" s="71"/>
      <c r="C76" s="107" t="s">
        <v>2124</v>
      </c>
      <c r="D76" s="108">
        <v>0</v>
      </c>
      <c r="E76" s="71"/>
      <c r="F76" s="71"/>
      <c r="G76" s="71"/>
      <c r="H76" s="71"/>
      <c r="I76" s="71"/>
      <c r="J76" s="71"/>
      <c r="K76" s="71"/>
      <c r="L76" s="108">
        <v>0</v>
      </c>
      <c r="M76" s="71"/>
      <c r="N76" s="107"/>
    </row>
    <row r="77" ht="29.25" customHeight="1" spans="1:14">
      <c r="A77" s="107" t="s">
        <v>2127</v>
      </c>
      <c r="B77" s="71"/>
      <c r="C77" s="107" t="s">
        <v>2124</v>
      </c>
      <c r="D77" s="108">
        <v>0</v>
      </c>
      <c r="E77" s="71"/>
      <c r="F77" s="71"/>
      <c r="G77" s="71"/>
      <c r="H77" s="71"/>
      <c r="I77" s="71"/>
      <c r="J77" s="71"/>
      <c r="K77" s="71"/>
      <c r="L77" s="108">
        <v>0</v>
      </c>
      <c r="M77" s="71"/>
      <c r="N77" s="107"/>
    </row>
    <row r="78" ht="29.25" customHeight="1" spans="1:14">
      <c r="A78" s="107" t="s">
        <v>2128</v>
      </c>
      <c r="B78" s="71"/>
      <c r="C78" s="71"/>
      <c r="D78" s="108">
        <v>0</v>
      </c>
      <c r="E78" s="71"/>
      <c r="F78" s="71"/>
      <c r="G78" s="71"/>
      <c r="H78" s="71"/>
      <c r="I78" s="71"/>
      <c r="J78" s="71"/>
      <c r="K78" s="71"/>
      <c r="L78" s="108">
        <v>0</v>
      </c>
      <c r="M78" s="71"/>
      <c r="N78" s="107"/>
    </row>
    <row r="79" ht="29.25" customHeight="1" spans="1:14">
      <c r="A79" s="107" t="s">
        <v>2129</v>
      </c>
      <c r="B79" s="71">
        <v>6774.57</v>
      </c>
      <c r="C79" s="71"/>
      <c r="D79" s="71">
        <v>6774.57</v>
      </c>
      <c r="E79" s="71">
        <v>839.19</v>
      </c>
      <c r="F79" s="71">
        <v>1228.85</v>
      </c>
      <c r="G79" s="71">
        <v>1218.27</v>
      </c>
      <c r="H79" s="71">
        <v>1409.11</v>
      </c>
      <c r="I79" s="71">
        <v>870.55</v>
      </c>
      <c r="J79" s="71">
        <v>702.13</v>
      </c>
      <c r="K79" s="71">
        <v>506.47</v>
      </c>
      <c r="L79" s="71">
        <v>6774.57</v>
      </c>
      <c r="M79" s="71">
        <v>0</v>
      </c>
      <c r="N79" s="107"/>
    </row>
    <row r="80" ht="29.25" customHeight="1" spans="1:14">
      <c r="A80" s="107" t="s">
        <v>2130</v>
      </c>
      <c r="B80" s="71">
        <v>6774.57</v>
      </c>
      <c r="C80" s="107" t="s">
        <v>2131</v>
      </c>
      <c r="D80" s="108">
        <v>6774.57</v>
      </c>
      <c r="E80" s="125">
        <v>839.19</v>
      </c>
      <c r="F80" s="125">
        <v>1228.85</v>
      </c>
      <c r="G80" s="125">
        <v>1218.27</v>
      </c>
      <c r="H80" s="126">
        <v>1409.11</v>
      </c>
      <c r="I80" s="125">
        <v>870.55</v>
      </c>
      <c r="J80" s="125">
        <v>702.13</v>
      </c>
      <c r="K80" s="125">
        <v>506.47</v>
      </c>
      <c r="L80" s="108">
        <v>6774.57</v>
      </c>
      <c r="M80" s="125">
        <v>0</v>
      </c>
      <c r="N80" s="134"/>
    </row>
    <row r="81" ht="29.25" customHeight="1" spans="1:14">
      <c r="A81" s="107" t="s">
        <v>2132</v>
      </c>
      <c r="B81" s="71">
        <v>0</v>
      </c>
      <c r="C81" s="71"/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1">
        <v>0</v>
      </c>
      <c r="L81" s="71">
        <v>0</v>
      </c>
      <c r="M81" s="71">
        <v>0</v>
      </c>
      <c r="N81" s="107"/>
    </row>
    <row r="82" ht="29.25" customHeight="1" spans="1:14">
      <c r="A82" s="107" t="s">
        <v>2133</v>
      </c>
      <c r="B82" s="71"/>
      <c r="C82" s="71"/>
      <c r="D82" s="108">
        <v>0</v>
      </c>
      <c r="E82" s="71"/>
      <c r="F82" s="71"/>
      <c r="G82" s="71"/>
      <c r="H82" s="71"/>
      <c r="I82" s="71"/>
      <c r="J82" s="71"/>
      <c r="K82" s="71"/>
      <c r="L82" s="108">
        <v>0</v>
      </c>
      <c r="M82" s="71"/>
      <c r="N82" s="107" t="s">
        <v>2134</v>
      </c>
    </row>
    <row r="83" ht="29.25" customHeight="1" spans="1:14">
      <c r="A83" s="107" t="s">
        <v>2135</v>
      </c>
      <c r="B83" s="71"/>
      <c r="C83" s="71"/>
      <c r="D83" s="108">
        <v>0</v>
      </c>
      <c r="E83" s="71"/>
      <c r="F83" s="71"/>
      <c r="G83" s="71"/>
      <c r="H83" s="71"/>
      <c r="I83" s="71"/>
      <c r="J83" s="71"/>
      <c r="K83" s="71"/>
      <c r="L83" s="108">
        <v>0</v>
      </c>
      <c r="M83" s="71"/>
      <c r="N83" s="107"/>
    </row>
    <row r="84" ht="29.25" customHeight="1" spans="1:14">
      <c r="A84" s="107" t="s">
        <v>2136</v>
      </c>
      <c r="B84" s="71">
        <v>0</v>
      </c>
      <c r="C84" s="71"/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107"/>
    </row>
    <row r="85" ht="29.25" customHeight="1" spans="1:14">
      <c r="A85" s="107" t="s">
        <v>2137</v>
      </c>
      <c r="B85" s="71"/>
      <c r="C85" s="71"/>
      <c r="D85" s="108">
        <v>0</v>
      </c>
      <c r="E85" s="71"/>
      <c r="F85" s="71"/>
      <c r="G85" s="71"/>
      <c r="H85" s="71"/>
      <c r="I85" s="71"/>
      <c r="J85" s="71"/>
      <c r="K85" s="71"/>
      <c r="L85" s="108">
        <v>0</v>
      </c>
      <c r="M85" s="71"/>
      <c r="N85" s="107"/>
    </row>
    <row r="86" ht="29.25" customHeight="1" spans="1:14">
      <c r="A86" s="107" t="s">
        <v>2138</v>
      </c>
      <c r="B86" s="71">
        <v>0</v>
      </c>
      <c r="C86" s="71"/>
      <c r="D86" s="108">
        <v>0</v>
      </c>
      <c r="E86" s="71"/>
      <c r="F86" s="71"/>
      <c r="G86" s="71"/>
      <c r="H86" s="71"/>
      <c r="I86" s="71"/>
      <c r="J86" s="71"/>
      <c r="K86" s="71"/>
      <c r="L86" s="108">
        <v>0</v>
      </c>
      <c r="M86" s="71"/>
      <c r="N86" s="107"/>
    </row>
    <row r="87" ht="29.25" customHeight="1" spans="1:14">
      <c r="A87" s="107" t="s">
        <v>2139</v>
      </c>
      <c r="B87" s="71"/>
      <c r="C87" s="71"/>
      <c r="D87" s="108">
        <v>0</v>
      </c>
      <c r="E87" s="71"/>
      <c r="F87" s="71"/>
      <c r="G87" s="71"/>
      <c r="H87" s="71"/>
      <c r="I87" s="71"/>
      <c r="J87" s="71"/>
      <c r="K87" s="71"/>
      <c r="L87" s="108">
        <v>0</v>
      </c>
      <c r="M87" s="71"/>
      <c r="N87" s="107"/>
    </row>
    <row r="88" ht="29.25" customHeight="1" spans="1:14">
      <c r="A88" s="107" t="s">
        <v>2140</v>
      </c>
      <c r="B88" s="71">
        <v>0</v>
      </c>
      <c r="C88" s="71"/>
      <c r="D88" s="71">
        <v>0</v>
      </c>
      <c r="E88" s="71">
        <v>0</v>
      </c>
      <c r="F88" s="71">
        <v>0</v>
      </c>
      <c r="G88" s="71">
        <v>0</v>
      </c>
      <c r="H88" s="71">
        <v>0</v>
      </c>
      <c r="I88" s="71">
        <v>0</v>
      </c>
      <c r="J88" s="71">
        <v>0</v>
      </c>
      <c r="K88" s="71">
        <v>0</v>
      </c>
      <c r="L88" s="71">
        <v>0</v>
      </c>
      <c r="M88" s="71">
        <v>0</v>
      </c>
      <c r="N88" s="107"/>
    </row>
    <row r="89" ht="29.25" customHeight="1" spans="1:14">
      <c r="A89" s="107" t="s">
        <v>2141</v>
      </c>
      <c r="B89" s="71"/>
      <c r="C89" s="107" t="s">
        <v>2142</v>
      </c>
      <c r="D89" s="108">
        <v>0</v>
      </c>
      <c r="E89" s="71"/>
      <c r="F89" s="71"/>
      <c r="G89" s="71"/>
      <c r="H89" s="71"/>
      <c r="I89" s="71"/>
      <c r="J89" s="71"/>
      <c r="K89" s="71"/>
      <c r="L89" s="108">
        <v>0</v>
      </c>
      <c r="M89" s="71"/>
      <c r="N89" s="107"/>
    </row>
    <row r="90" ht="29.25" customHeight="1" spans="1:14">
      <c r="A90" s="107" t="s">
        <v>2143</v>
      </c>
      <c r="B90" s="71"/>
      <c r="C90" s="107"/>
      <c r="D90" s="108">
        <v>0</v>
      </c>
      <c r="E90" s="71"/>
      <c r="F90" s="71"/>
      <c r="G90" s="71"/>
      <c r="H90" s="71"/>
      <c r="I90" s="71"/>
      <c r="J90" s="71"/>
      <c r="K90" s="71"/>
      <c r="L90" s="108">
        <v>0</v>
      </c>
      <c r="M90" s="71"/>
      <c r="N90" s="107"/>
    </row>
    <row r="91" ht="29.25" customHeight="1" spans="1:14">
      <c r="A91" s="107" t="s">
        <v>2144</v>
      </c>
      <c r="B91" s="71"/>
      <c r="C91" s="107" t="s">
        <v>2145</v>
      </c>
      <c r="D91" s="108">
        <v>0</v>
      </c>
      <c r="E91" s="71"/>
      <c r="F91" s="71"/>
      <c r="G91" s="71"/>
      <c r="H91" s="71"/>
      <c r="I91" s="71"/>
      <c r="J91" s="71"/>
      <c r="K91" s="71"/>
      <c r="L91" s="108">
        <v>0</v>
      </c>
      <c r="M91" s="71"/>
      <c r="N91" s="71" t="s">
        <v>2146</v>
      </c>
    </row>
    <row r="92" ht="29.25" customHeight="1" spans="1:14">
      <c r="A92" s="107" t="s">
        <v>2147</v>
      </c>
      <c r="B92" s="71"/>
      <c r="C92" s="107" t="s">
        <v>2145</v>
      </c>
      <c r="D92" s="108">
        <v>0</v>
      </c>
      <c r="E92" s="71"/>
      <c r="F92" s="71"/>
      <c r="G92" s="71"/>
      <c r="H92" s="71"/>
      <c r="I92" s="71"/>
      <c r="J92" s="71"/>
      <c r="K92" s="71"/>
      <c r="L92" s="108">
        <v>0</v>
      </c>
      <c r="M92" s="71"/>
      <c r="N92" s="71"/>
    </row>
    <row r="93" ht="29.25" customHeight="1" spans="1:14">
      <c r="A93" s="107" t="s">
        <v>2148</v>
      </c>
      <c r="B93" s="71">
        <v>74273.93</v>
      </c>
      <c r="C93" s="71"/>
      <c r="D93" s="71">
        <v>74273.93</v>
      </c>
      <c r="E93" s="71">
        <v>8241.34</v>
      </c>
      <c r="F93" s="71">
        <v>8459.27</v>
      </c>
      <c r="G93" s="71">
        <v>6894.55</v>
      </c>
      <c r="H93" s="71">
        <v>8317.67</v>
      </c>
      <c r="I93" s="71">
        <v>8084.37</v>
      </c>
      <c r="J93" s="71">
        <v>6278.26</v>
      </c>
      <c r="K93" s="71">
        <v>6081.96</v>
      </c>
      <c r="L93" s="71">
        <v>52357.42</v>
      </c>
      <c r="M93" s="71">
        <v>21916.51</v>
      </c>
      <c r="N93" s="107"/>
    </row>
    <row r="94" ht="29.25" customHeight="1" spans="1:14">
      <c r="A94" s="107" t="s">
        <v>2149</v>
      </c>
      <c r="B94" s="71">
        <v>71587.18</v>
      </c>
      <c r="C94" s="71"/>
      <c r="D94" s="71">
        <v>71587.18</v>
      </c>
      <c r="E94" s="71">
        <v>7976.64</v>
      </c>
      <c r="F94" s="71">
        <v>8188.6</v>
      </c>
      <c r="G94" s="71">
        <v>6725.91</v>
      </c>
      <c r="H94" s="71">
        <v>8026.7</v>
      </c>
      <c r="I94" s="71">
        <v>7795.67</v>
      </c>
      <c r="J94" s="71">
        <v>6026.68</v>
      </c>
      <c r="K94" s="71">
        <v>5674.68</v>
      </c>
      <c r="L94" s="71">
        <v>50414.88</v>
      </c>
      <c r="M94" s="71">
        <v>21172.3</v>
      </c>
      <c r="N94" s="107"/>
    </row>
    <row r="95" ht="29.25" customHeight="1" spans="1:14">
      <c r="A95" s="107" t="s">
        <v>2150</v>
      </c>
      <c r="B95" s="71">
        <v>815</v>
      </c>
      <c r="C95" s="107" t="s">
        <v>2027</v>
      </c>
      <c r="D95" s="108">
        <v>815</v>
      </c>
      <c r="E95" s="122">
        <v>108.6</v>
      </c>
      <c r="F95" s="127">
        <v>98.6</v>
      </c>
      <c r="G95" s="127">
        <v>79.2</v>
      </c>
      <c r="H95" s="127">
        <v>107.4</v>
      </c>
      <c r="I95" s="127">
        <v>97.6</v>
      </c>
      <c r="J95" s="127">
        <v>63.6</v>
      </c>
      <c r="K95" s="127">
        <v>40.4</v>
      </c>
      <c r="L95" s="122">
        <v>595.4</v>
      </c>
      <c r="M95" s="122">
        <v>219.6</v>
      </c>
      <c r="N95" s="107"/>
    </row>
    <row r="96" ht="29.25" customHeight="1" spans="1:14">
      <c r="A96" s="107" t="s">
        <v>2151</v>
      </c>
      <c r="B96" s="71">
        <v>701</v>
      </c>
      <c r="C96" s="107" t="s">
        <v>2027</v>
      </c>
      <c r="D96" s="108">
        <v>701</v>
      </c>
      <c r="E96" s="122">
        <v>85.7</v>
      </c>
      <c r="F96" s="127">
        <v>77.5</v>
      </c>
      <c r="G96" s="127">
        <v>68.6</v>
      </c>
      <c r="H96" s="127">
        <v>82.5</v>
      </c>
      <c r="I96" s="127">
        <v>81.2</v>
      </c>
      <c r="J96" s="127">
        <v>54.6</v>
      </c>
      <c r="K96" s="127">
        <v>45.9</v>
      </c>
      <c r="L96" s="122">
        <v>496</v>
      </c>
      <c r="M96" s="122">
        <v>205</v>
      </c>
      <c r="N96" s="107"/>
    </row>
    <row r="97" ht="29.25" customHeight="1" spans="1:14">
      <c r="A97" s="107" t="s">
        <v>2152</v>
      </c>
      <c r="B97" s="71">
        <v>1470.8</v>
      </c>
      <c r="C97" s="107" t="s">
        <v>2027</v>
      </c>
      <c r="D97" s="108">
        <v>1470.8</v>
      </c>
      <c r="E97" s="122">
        <v>155</v>
      </c>
      <c r="F97" s="127">
        <v>156.6</v>
      </c>
      <c r="G97" s="127">
        <v>124.5</v>
      </c>
      <c r="H97" s="127">
        <v>174.5</v>
      </c>
      <c r="I97" s="127">
        <v>168.6</v>
      </c>
      <c r="J97" s="127">
        <v>106.8</v>
      </c>
      <c r="K97" s="127">
        <v>89.2</v>
      </c>
      <c r="L97" s="122">
        <v>975.2</v>
      </c>
      <c r="M97" s="122">
        <v>495.6</v>
      </c>
      <c r="N97" s="107"/>
    </row>
    <row r="98" ht="29.25" customHeight="1" spans="1:14">
      <c r="A98" s="107" t="s">
        <v>2153</v>
      </c>
      <c r="B98" s="71">
        <v>138.1</v>
      </c>
      <c r="C98" s="107" t="s">
        <v>2027</v>
      </c>
      <c r="D98" s="108">
        <v>0</v>
      </c>
      <c r="E98" s="128"/>
      <c r="F98" s="129"/>
      <c r="G98" s="129"/>
      <c r="H98" s="129"/>
      <c r="I98" s="129"/>
      <c r="J98" s="129"/>
      <c r="K98" s="129"/>
      <c r="L98" s="128">
        <v>0</v>
      </c>
      <c r="M98" s="128"/>
      <c r="N98" s="107"/>
    </row>
    <row r="99" ht="29.25" customHeight="1" spans="1:14">
      <c r="A99" s="107" t="s">
        <v>2154</v>
      </c>
      <c r="B99" s="71">
        <v>162.3</v>
      </c>
      <c r="C99" s="107" t="s">
        <v>2027</v>
      </c>
      <c r="D99" s="108">
        <v>300.4</v>
      </c>
      <c r="E99" s="122">
        <v>18.1</v>
      </c>
      <c r="F99" s="127">
        <v>19.4</v>
      </c>
      <c r="G99" s="127">
        <v>25.7</v>
      </c>
      <c r="H99" s="127">
        <v>16.3</v>
      </c>
      <c r="I99" s="127">
        <v>25.6</v>
      </c>
      <c r="J99" s="127">
        <v>38.5</v>
      </c>
      <c r="K99" s="127">
        <v>16.1</v>
      </c>
      <c r="L99" s="122">
        <v>159.7</v>
      </c>
      <c r="M99" s="122">
        <v>140.7</v>
      </c>
      <c r="N99" s="107"/>
    </row>
    <row r="100" ht="29.25" customHeight="1" spans="1:14">
      <c r="A100" s="107" t="s">
        <v>2155</v>
      </c>
      <c r="B100" s="71">
        <v>620</v>
      </c>
      <c r="C100" s="107" t="s">
        <v>2027</v>
      </c>
      <c r="D100" s="108">
        <v>620</v>
      </c>
      <c r="E100" s="122">
        <v>68.4</v>
      </c>
      <c r="F100" s="127">
        <v>65.7</v>
      </c>
      <c r="G100" s="127">
        <v>46.6</v>
      </c>
      <c r="H100" s="127">
        <v>63.8</v>
      </c>
      <c r="I100" s="127">
        <v>69.3</v>
      </c>
      <c r="J100" s="127">
        <v>45.1</v>
      </c>
      <c r="K100" s="127">
        <v>35.5</v>
      </c>
      <c r="L100" s="122">
        <v>394.4</v>
      </c>
      <c r="M100" s="122">
        <v>225.6</v>
      </c>
      <c r="N100" s="107" t="s">
        <v>2156</v>
      </c>
    </row>
    <row r="101" ht="29.25" customHeight="1" spans="1:14">
      <c r="A101" s="107" t="s">
        <v>2157</v>
      </c>
      <c r="B101" s="71">
        <v>5895.1</v>
      </c>
      <c r="C101" s="107" t="s">
        <v>2027</v>
      </c>
      <c r="D101" s="108">
        <v>5895.1</v>
      </c>
      <c r="E101" s="122">
        <v>641.1</v>
      </c>
      <c r="F101" s="127">
        <v>688.4</v>
      </c>
      <c r="G101" s="127">
        <v>528</v>
      </c>
      <c r="H101" s="127">
        <v>646.8</v>
      </c>
      <c r="I101" s="127">
        <v>668.1</v>
      </c>
      <c r="J101" s="127">
        <v>442.7</v>
      </c>
      <c r="K101" s="127">
        <v>354.3</v>
      </c>
      <c r="L101" s="122">
        <v>3969.4</v>
      </c>
      <c r="M101" s="122">
        <v>1925.7</v>
      </c>
      <c r="N101" s="107"/>
    </row>
    <row r="102" ht="29.25" customHeight="1" spans="1:14">
      <c r="A102" s="107" t="s">
        <v>2158</v>
      </c>
      <c r="B102" s="71">
        <v>33.4</v>
      </c>
      <c r="C102" s="107" t="s">
        <v>2027</v>
      </c>
      <c r="D102" s="108">
        <v>33.4</v>
      </c>
      <c r="E102" s="122"/>
      <c r="F102" s="127"/>
      <c r="G102" s="127"/>
      <c r="H102" s="127"/>
      <c r="I102" s="127"/>
      <c r="J102" s="127"/>
      <c r="K102" s="127"/>
      <c r="L102" s="122">
        <v>0</v>
      </c>
      <c r="M102" s="122">
        <v>33.4</v>
      </c>
      <c r="N102" s="107" t="s">
        <v>2159</v>
      </c>
    </row>
    <row r="103" ht="29.25" customHeight="1" spans="1:14">
      <c r="A103" s="107" t="s">
        <v>2160</v>
      </c>
      <c r="B103" s="71">
        <v>1665</v>
      </c>
      <c r="C103" s="107" t="s">
        <v>2027</v>
      </c>
      <c r="D103" s="108">
        <v>1665</v>
      </c>
      <c r="E103" s="122">
        <v>185.3</v>
      </c>
      <c r="F103" s="127">
        <v>180.8</v>
      </c>
      <c r="G103" s="127">
        <v>136.1</v>
      </c>
      <c r="H103" s="127">
        <v>173.1</v>
      </c>
      <c r="I103" s="127">
        <v>198.7</v>
      </c>
      <c r="J103" s="127">
        <v>123.1</v>
      </c>
      <c r="K103" s="127">
        <v>97.1</v>
      </c>
      <c r="L103" s="122">
        <v>1094.2</v>
      </c>
      <c r="M103" s="122">
        <v>570.8</v>
      </c>
      <c r="N103" s="107" t="s">
        <v>2161</v>
      </c>
    </row>
    <row r="104" ht="29.25" customHeight="1" spans="1:14">
      <c r="A104" s="107" t="s">
        <v>2162</v>
      </c>
      <c r="B104" s="71">
        <v>930.1</v>
      </c>
      <c r="C104" s="107" t="s">
        <v>2027</v>
      </c>
      <c r="D104" s="108">
        <v>930.1</v>
      </c>
      <c r="E104" s="122">
        <v>95.7</v>
      </c>
      <c r="F104" s="127">
        <v>92</v>
      </c>
      <c r="G104" s="127">
        <v>65.2</v>
      </c>
      <c r="H104" s="127">
        <v>89.3</v>
      </c>
      <c r="I104" s="127">
        <v>97</v>
      </c>
      <c r="J104" s="127">
        <v>63.2</v>
      </c>
      <c r="K104" s="127">
        <v>49.9</v>
      </c>
      <c r="L104" s="122">
        <v>552.3</v>
      </c>
      <c r="M104" s="122">
        <v>377.8</v>
      </c>
      <c r="N104" s="107" t="s">
        <v>2163</v>
      </c>
    </row>
    <row r="105" ht="29.25" customHeight="1" spans="1:14">
      <c r="A105" s="107" t="s">
        <v>2164</v>
      </c>
      <c r="B105" s="71">
        <v>-60.5</v>
      </c>
      <c r="C105" s="107" t="s">
        <v>2027</v>
      </c>
      <c r="D105" s="108">
        <v>-60.5</v>
      </c>
      <c r="E105" s="122"/>
      <c r="F105" s="127"/>
      <c r="G105" s="127"/>
      <c r="H105" s="127"/>
      <c r="I105" s="127"/>
      <c r="J105" s="127"/>
      <c r="K105" s="127"/>
      <c r="L105" s="122">
        <v>0</v>
      </c>
      <c r="M105" s="122">
        <v>-60.5</v>
      </c>
      <c r="N105" s="107" t="s">
        <v>2165</v>
      </c>
    </row>
    <row r="106" ht="29.25" customHeight="1" spans="1:14">
      <c r="A106" s="107" t="s">
        <v>2166</v>
      </c>
      <c r="B106" s="71">
        <v>1051.2</v>
      </c>
      <c r="C106" s="107" t="s">
        <v>2027</v>
      </c>
      <c r="D106" s="108">
        <v>1051.2</v>
      </c>
      <c r="E106" s="122">
        <v>100.6</v>
      </c>
      <c r="F106" s="127">
        <v>100.8</v>
      </c>
      <c r="G106" s="127">
        <v>78.9</v>
      </c>
      <c r="H106" s="127">
        <v>97.5</v>
      </c>
      <c r="I106" s="127">
        <v>106.6</v>
      </c>
      <c r="J106" s="127">
        <v>74.8</v>
      </c>
      <c r="K106" s="127">
        <v>66.4</v>
      </c>
      <c r="L106" s="122">
        <v>625.6</v>
      </c>
      <c r="M106" s="122">
        <v>425.6</v>
      </c>
      <c r="N106" s="107" t="s">
        <v>2167</v>
      </c>
    </row>
    <row r="107" ht="29.25" customHeight="1" spans="1:14">
      <c r="A107" s="107" t="s">
        <v>2168</v>
      </c>
      <c r="B107" s="71">
        <v>1044.8</v>
      </c>
      <c r="C107" s="107" t="s">
        <v>2027</v>
      </c>
      <c r="D107" s="108">
        <v>1044.8</v>
      </c>
      <c r="E107" s="122">
        <v>92.1</v>
      </c>
      <c r="F107" s="127">
        <v>89.1</v>
      </c>
      <c r="G107" s="127">
        <v>74.7</v>
      </c>
      <c r="H107" s="127">
        <v>87.3</v>
      </c>
      <c r="I107" s="127">
        <v>113.5</v>
      </c>
      <c r="J107" s="127">
        <v>72.5</v>
      </c>
      <c r="K107" s="127">
        <v>64.2</v>
      </c>
      <c r="L107" s="122">
        <v>593.4</v>
      </c>
      <c r="M107" s="122">
        <v>451.4</v>
      </c>
      <c r="N107" s="107" t="s">
        <v>2169</v>
      </c>
    </row>
    <row r="108" ht="29.25" customHeight="1" spans="1:14">
      <c r="A108" s="107" t="s">
        <v>2170</v>
      </c>
      <c r="B108" s="71">
        <v>21.6</v>
      </c>
      <c r="C108" s="107" t="s">
        <v>2027</v>
      </c>
      <c r="D108" s="108">
        <v>21.6</v>
      </c>
      <c r="E108" s="122">
        <v>1.1</v>
      </c>
      <c r="F108" s="127">
        <v>3.6</v>
      </c>
      <c r="G108" s="127">
        <v>2.6</v>
      </c>
      <c r="H108" s="127">
        <v>1.6</v>
      </c>
      <c r="I108" s="127">
        <v>1.5</v>
      </c>
      <c r="J108" s="127">
        <v>1.6</v>
      </c>
      <c r="K108" s="127">
        <v>1.3</v>
      </c>
      <c r="L108" s="122">
        <v>13.3</v>
      </c>
      <c r="M108" s="122">
        <v>8.3</v>
      </c>
      <c r="N108" s="107" t="s">
        <v>2171</v>
      </c>
    </row>
    <row r="109" ht="29.25" customHeight="1" spans="1:14">
      <c r="A109" s="107" t="s">
        <v>2172</v>
      </c>
      <c r="B109" s="71">
        <v>380.9</v>
      </c>
      <c r="C109" s="107" t="s">
        <v>2027</v>
      </c>
      <c r="D109" s="108">
        <v>380.9</v>
      </c>
      <c r="E109" s="122">
        <v>40</v>
      </c>
      <c r="F109" s="127">
        <v>40.4</v>
      </c>
      <c r="G109" s="127">
        <v>35.2</v>
      </c>
      <c r="H109" s="127">
        <v>41.4</v>
      </c>
      <c r="I109" s="127">
        <v>39.4</v>
      </c>
      <c r="J109" s="127">
        <v>28.9</v>
      </c>
      <c r="K109" s="127">
        <v>23.6</v>
      </c>
      <c r="L109" s="122">
        <v>248.9</v>
      </c>
      <c r="M109" s="122">
        <v>132</v>
      </c>
      <c r="N109" s="107" t="s">
        <v>2173</v>
      </c>
    </row>
    <row r="110" ht="29.25" customHeight="1" spans="1:14">
      <c r="A110" s="107" t="s">
        <v>2174</v>
      </c>
      <c r="B110" s="71">
        <v>5594.7</v>
      </c>
      <c r="C110" s="107" t="s">
        <v>2027</v>
      </c>
      <c r="D110" s="108">
        <v>5594.7</v>
      </c>
      <c r="E110" s="122">
        <v>617.5</v>
      </c>
      <c r="F110" s="127">
        <v>699</v>
      </c>
      <c r="G110" s="127">
        <v>536.7</v>
      </c>
      <c r="H110" s="127">
        <v>670.6</v>
      </c>
      <c r="I110" s="127">
        <v>650</v>
      </c>
      <c r="J110" s="127">
        <v>452.2</v>
      </c>
      <c r="K110" s="127">
        <v>347.4</v>
      </c>
      <c r="L110" s="122">
        <v>3973.4</v>
      </c>
      <c r="M110" s="122">
        <v>1621.3</v>
      </c>
      <c r="N110" s="107" t="s">
        <v>2175</v>
      </c>
    </row>
    <row r="111" ht="29.25" customHeight="1" spans="1:14">
      <c r="A111" s="107" t="s">
        <v>2176</v>
      </c>
      <c r="B111" s="71">
        <v>3306.5</v>
      </c>
      <c r="C111" s="107" t="s">
        <v>2027</v>
      </c>
      <c r="D111" s="108">
        <v>3306.5</v>
      </c>
      <c r="E111" s="122">
        <v>361.2</v>
      </c>
      <c r="F111" s="127">
        <v>404.1</v>
      </c>
      <c r="G111" s="127">
        <v>308.8</v>
      </c>
      <c r="H111" s="127">
        <v>390.4</v>
      </c>
      <c r="I111" s="127">
        <v>370.9</v>
      </c>
      <c r="J111" s="127">
        <v>260.9</v>
      </c>
      <c r="K111" s="127">
        <v>209.4</v>
      </c>
      <c r="L111" s="122">
        <v>2305.7</v>
      </c>
      <c r="M111" s="122">
        <v>1000.8</v>
      </c>
      <c r="N111" s="107" t="s">
        <v>2177</v>
      </c>
    </row>
    <row r="112" ht="29.25" customHeight="1" spans="1:14">
      <c r="A112" s="107" t="s">
        <v>2178</v>
      </c>
      <c r="B112" s="71">
        <v>3367.8</v>
      </c>
      <c r="C112" s="107" t="s">
        <v>2027</v>
      </c>
      <c r="D112" s="108">
        <v>3367.8</v>
      </c>
      <c r="E112" s="122">
        <v>363.8</v>
      </c>
      <c r="F112" s="127">
        <v>425</v>
      </c>
      <c r="G112" s="127">
        <v>321.4</v>
      </c>
      <c r="H112" s="127">
        <v>394.6</v>
      </c>
      <c r="I112" s="127">
        <v>371.6</v>
      </c>
      <c r="J112" s="127">
        <v>268</v>
      </c>
      <c r="K112" s="127">
        <v>223.6</v>
      </c>
      <c r="L112" s="122">
        <v>2368</v>
      </c>
      <c r="M112" s="122">
        <v>999.8</v>
      </c>
      <c r="N112" s="107" t="s">
        <v>2179</v>
      </c>
    </row>
    <row r="113" ht="29.25" customHeight="1" spans="1:14">
      <c r="A113" s="107" t="s">
        <v>2180</v>
      </c>
      <c r="B113" s="71">
        <v>4138.6</v>
      </c>
      <c r="C113" s="107" t="s">
        <v>2027</v>
      </c>
      <c r="D113" s="108">
        <v>4138.6</v>
      </c>
      <c r="E113" s="122">
        <v>441.6</v>
      </c>
      <c r="F113" s="127">
        <v>532.5</v>
      </c>
      <c r="G113" s="127">
        <v>380.9</v>
      </c>
      <c r="H113" s="127">
        <v>500.6</v>
      </c>
      <c r="I113" s="127">
        <v>463.8</v>
      </c>
      <c r="J113" s="127">
        <v>345.8</v>
      </c>
      <c r="K113" s="127">
        <v>294.8</v>
      </c>
      <c r="L113" s="122">
        <v>2960</v>
      </c>
      <c r="M113" s="122">
        <v>1178.6</v>
      </c>
      <c r="N113" s="107" t="s">
        <v>2181</v>
      </c>
    </row>
    <row r="114" ht="29.25" customHeight="1" spans="1:14">
      <c r="A114" s="107" t="s">
        <v>2182</v>
      </c>
      <c r="B114" s="71">
        <v>1692.9</v>
      </c>
      <c r="C114" s="107" t="s">
        <v>2027</v>
      </c>
      <c r="D114" s="108">
        <v>1692.9</v>
      </c>
      <c r="E114" s="122">
        <v>196</v>
      </c>
      <c r="F114" s="127">
        <v>191</v>
      </c>
      <c r="G114" s="127">
        <v>151</v>
      </c>
      <c r="H114" s="127">
        <v>209</v>
      </c>
      <c r="I114" s="127">
        <v>181</v>
      </c>
      <c r="J114" s="127">
        <v>170</v>
      </c>
      <c r="K114" s="127">
        <v>136</v>
      </c>
      <c r="L114" s="122">
        <v>1234</v>
      </c>
      <c r="M114" s="122">
        <v>458.9</v>
      </c>
      <c r="N114" s="107" t="s">
        <v>2183</v>
      </c>
    </row>
    <row r="115" ht="29.25" customHeight="1" spans="1:14">
      <c r="A115" s="107" t="s">
        <v>2184</v>
      </c>
      <c r="B115" s="71">
        <v>310.3</v>
      </c>
      <c r="C115" s="107" t="s">
        <v>2027</v>
      </c>
      <c r="D115" s="108">
        <v>310.3</v>
      </c>
      <c r="E115" s="122">
        <v>19.6</v>
      </c>
      <c r="F115" s="127">
        <v>18.6</v>
      </c>
      <c r="G115" s="127">
        <v>7.7</v>
      </c>
      <c r="H115" s="127">
        <v>99.2</v>
      </c>
      <c r="I115" s="127">
        <v>29.3</v>
      </c>
      <c r="J115" s="127">
        <v>36.7</v>
      </c>
      <c r="K115" s="127">
        <v>2.8</v>
      </c>
      <c r="L115" s="122">
        <v>213.9</v>
      </c>
      <c r="M115" s="122">
        <v>96.4</v>
      </c>
      <c r="N115" s="107" t="s">
        <v>2185</v>
      </c>
    </row>
    <row r="116" ht="29.25" customHeight="1" spans="1:14">
      <c r="A116" s="107" t="s">
        <v>2186</v>
      </c>
      <c r="B116" s="71">
        <v>5729.8</v>
      </c>
      <c r="C116" s="107" t="s">
        <v>2027</v>
      </c>
      <c r="D116" s="108">
        <v>5729.8</v>
      </c>
      <c r="E116" s="122">
        <v>706.6</v>
      </c>
      <c r="F116" s="127">
        <v>632.8</v>
      </c>
      <c r="G116" s="127">
        <v>497.3</v>
      </c>
      <c r="H116" s="127">
        <v>783</v>
      </c>
      <c r="I116" s="127">
        <v>663</v>
      </c>
      <c r="J116" s="127">
        <v>512.5</v>
      </c>
      <c r="K116" s="127">
        <v>536.5</v>
      </c>
      <c r="L116" s="122">
        <v>4331.7</v>
      </c>
      <c r="M116" s="122">
        <v>1398.1</v>
      </c>
      <c r="N116" s="107" t="s">
        <v>2187</v>
      </c>
    </row>
    <row r="117" ht="29.25" customHeight="1" spans="1:14">
      <c r="A117" s="107" t="s">
        <v>2188</v>
      </c>
      <c r="B117" s="71">
        <v>1463.84</v>
      </c>
      <c r="C117" s="107" t="s">
        <v>2027</v>
      </c>
      <c r="D117" s="108">
        <v>1463.84</v>
      </c>
      <c r="E117" s="122">
        <v>204.76</v>
      </c>
      <c r="F117" s="127">
        <v>192.28</v>
      </c>
      <c r="G117" s="127">
        <v>165.24</v>
      </c>
      <c r="H117" s="127">
        <v>230.44</v>
      </c>
      <c r="I117" s="127">
        <v>255.3</v>
      </c>
      <c r="J117" s="127">
        <v>178.08</v>
      </c>
      <c r="K117" s="127">
        <v>237.74</v>
      </c>
      <c r="L117" s="122">
        <v>1463.84</v>
      </c>
      <c r="M117" s="122"/>
      <c r="N117" s="107" t="s">
        <v>2189</v>
      </c>
    </row>
    <row r="118" ht="29.25" customHeight="1" spans="1:14">
      <c r="A118" s="107" t="s">
        <v>2190</v>
      </c>
      <c r="B118" s="71">
        <v>327.84</v>
      </c>
      <c r="C118" s="107" t="s">
        <v>2027</v>
      </c>
      <c r="D118" s="108">
        <v>327.84</v>
      </c>
      <c r="E118" s="122">
        <v>46.14</v>
      </c>
      <c r="F118" s="122">
        <v>44.4</v>
      </c>
      <c r="G118" s="122">
        <v>30.48</v>
      </c>
      <c r="H118" s="122">
        <v>52.2</v>
      </c>
      <c r="I118" s="122">
        <v>49.38</v>
      </c>
      <c r="J118" s="122">
        <v>35.52</v>
      </c>
      <c r="K118" s="122">
        <v>69.72</v>
      </c>
      <c r="L118" s="122">
        <v>327.84</v>
      </c>
      <c r="M118" s="122"/>
      <c r="N118" s="107" t="s">
        <v>2191</v>
      </c>
    </row>
    <row r="119" ht="29.25" customHeight="1" spans="1:14">
      <c r="A119" s="107" t="s">
        <v>2192</v>
      </c>
      <c r="B119" s="71">
        <v>343.56</v>
      </c>
      <c r="C119" s="107" t="s">
        <v>2027</v>
      </c>
      <c r="D119" s="108">
        <v>343.56</v>
      </c>
      <c r="E119" s="111">
        <v>48.3</v>
      </c>
      <c r="F119" s="111">
        <v>43.8</v>
      </c>
      <c r="G119" s="111">
        <v>30.72</v>
      </c>
      <c r="H119" s="111">
        <v>54.48</v>
      </c>
      <c r="I119" s="111">
        <v>49.74</v>
      </c>
      <c r="J119" s="111">
        <v>34.32</v>
      </c>
      <c r="K119" s="111">
        <v>55.32</v>
      </c>
      <c r="L119" s="122">
        <v>316.68</v>
      </c>
      <c r="M119" s="111">
        <v>26.88</v>
      </c>
      <c r="N119" s="107" t="s">
        <v>2193</v>
      </c>
    </row>
    <row r="120" ht="29.25" customHeight="1" spans="1:14">
      <c r="A120" s="107" t="s">
        <v>2194</v>
      </c>
      <c r="B120" s="71">
        <v>2381.91</v>
      </c>
      <c r="C120" s="107" t="s">
        <v>2027</v>
      </c>
      <c r="D120" s="108">
        <v>2381.91</v>
      </c>
      <c r="E120" s="111">
        <v>335.47</v>
      </c>
      <c r="F120" s="111">
        <v>260.41</v>
      </c>
      <c r="G120" s="111">
        <v>225.24</v>
      </c>
      <c r="H120" s="111">
        <v>279.92</v>
      </c>
      <c r="I120" s="111">
        <v>255.77</v>
      </c>
      <c r="J120" s="111">
        <v>217.57</v>
      </c>
      <c r="K120" s="111">
        <v>172.34</v>
      </c>
      <c r="L120" s="122">
        <v>1746.72</v>
      </c>
      <c r="M120" s="111">
        <v>635.19</v>
      </c>
      <c r="N120" s="107" t="s">
        <v>2195</v>
      </c>
    </row>
    <row r="121" ht="29.25" customHeight="1" spans="1:14">
      <c r="A121" s="107" t="s">
        <v>2196</v>
      </c>
      <c r="B121" s="71">
        <v>124.98</v>
      </c>
      <c r="C121" s="107" t="s">
        <v>2027</v>
      </c>
      <c r="D121" s="108">
        <v>124.98</v>
      </c>
      <c r="E121" s="109">
        <v>13</v>
      </c>
      <c r="F121" s="109">
        <v>7</v>
      </c>
      <c r="G121" s="109">
        <v>2</v>
      </c>
      <c r="H121" s="109">
        <v>53</v>
      </c>
      <c r="I121" s="109">
        <v>21</v>
      </c>
      <c r="J121" s="109">
        <v>13</v>
      </c>
      <c r="K121" s="109">
        <v>3</v>
      </c>
      <c r="L121" s="109">
        <v>112</v>
      </c>
      <c r="M121" s="109">
        <v>12.98</v>
      </c>
      <c r="N121" s="107"/>
    </row>
    <row r="122" ht="29.25" customHeight="1" spans="1:14">
      <c r="A122" s="107" t="s">
        <v>2197</v>
      </c>
      <c r="B122" s="71">
        <v>3039.57</v>
      </c>
      <c r="C122" s="107" t="s">
        <v>2027</v>
      </c>
      <c r="D122" s="108">
        <v>3039.57</v>
      </c>
      <c r="E122" s="109">
        <v>409</v>
      </c>
      <c r="F122" s="109">
        <v>307</v>
      </c>
      <c r="G122" s="109">
        <v>266</v>
      </c>
      <c r="H122" s="109">
        <v>369</v>
      </c>
      <c r="I122" s="109">
        <v>307</v>
      </c>
      <c r="J122" s="109">
        <v>276</v>
      </c>
      <c r="K122" s="109">
        <v>229</v>
      </c>
      <c r="L122" s="109">
        <v>2163</v>
      </c>
      <c r="M122" s="109">
        <v>876.57</v>
      </c>
      <c r="N122" s="107"/>
    </row>
    <row r="123" ht="29.25" customHeight="1" spans="1:14">
      <c r="A123" s="107" t="s">
        <v>2198</v>
      </c>
      <c r="B123" s="71">
        <v>10601.95</v>
      </c>
      <c r="C123" s="107" t="s">
        <v>2027</v>
      </c>
      <c r="D123" s="108">
        <v>10601.95</v>
      </c>
      <c r="E123" s="109">
        <v>989.41</v>
      </c>
      <c r="F123" s="109">
        <v>1138.88</v>
      </c>
      <c r="G123" s="109">
        <v>1412.31</v>
      </c>
      <c r="H123" s="109">
        <v>883.28</v>
      </c>
      <c r="I123" s="109">
        <v>1167.07</v>
      </c>
      <c r="J123" s="109">
        <v>943.74</v>
      </c>
      <c r="K123" s="109">
        <v>1114.94</v>
      </c>
      <c r="L123" s="109">
        <v>7649.63</v>
      </c>
      <c r="M123" s="109">
        <v>2952.32</v>
      </c>
      <c r="N123" s="107"/>
    </row>
    <row r="124" ht="29.25" customHeight="1" spans="1:14">
      <c r="A124" s="107" t="s">
        <v>2199</v>
      </c>
      <c r="B124" s="71"/>
      <c r="C124" s="107" t="s">
        <v>2027</v>
      </c>
      <c r="D124" s="108">
        <v>0</v>
      </c>
      <c r="E124" s="130"/>
      <c r="F124" s="130"/>
      <c r="G124" s="130"/>
      <c r="H124" s="130"/>
      <c r="I124" s="130"/>
      <c r="J124" s="130"/>
      <c r="K124" s="130"/>
      <c r="L124" s="130">
        <v>0</v>
      </c>
      <c r="M124" s="130"/>
      <c r="N124" s="107"/>
    </row>
    <row r="125" ht="29.25" customHeight="1" spans="1:14">
      <c r="A125" s="107" t="s">
        <v>2200</v>
      </c>
      <c r="B125" s="71">
        <v>1741.64</v>
      </c>
      <c r="C125" s="107" t="s">
        <v>2027</v>
      </c>
      <c r="D125" s="108">
        <v>1741.64</v>
      </c>
      <c r="E125" s="131">
        <v>135</v>
      </c>
      <c r="F125" s="131">
        <v>230</v>
      </c>
      <c r="G125" s="131">
        <v>128</v>
      </c>
      <c r="H125" s="131">
        <v>109</v>
      </c>
      <c r="I125" s="131">
        <v>46</v>
      </c>
      <c r="J125" s="131">
        <v>150</v>
      </c>
      <c r="K125" s="131">
        <v>144</v>
      </c>
      <c r="L125" s="109">
        <v>942</v>
      </c>
      <c r="M125" s="109">
        <v>799.64</v>
      </c>
      <c r="N125" s="107"/>
    </row>
    <row r="126" ht="29.25" customHeight="1" spans="1:14">
      <c r="A126" s="107" t="s">
        <v>2201</v>
      </c>
      <c r="B126" s="71">
        <v>2303.04</v>
      </c>
      <c r="C126" s="132" t="s">
        <v>2202</v>
      </c>
      <c r="D126" s="108">
        <v>2303.04</v>
      </c>
      <c r="E126" s="131">
        <v>253.44</v>
      </c>
      <c r="F126" s="131">
        <v>270.96</v>
      </c>
      <c r="G126" s="131">
        <v>189.84</v>
      </c>
      <c r="H126" s="131">
        <v>252.48</v>
      </c>
      <c r="I126" s="131">
        <v>230.88</v>
      </c>
      <c r="J126" s="131">
        <v>192.48</v>
      </c>
      <c r="K126" s="131">
        <v>190.56</v>
      </c>
      <c r="L126" s="109">
        <v>1580.64</v>
      </c>
      <c r="M126" s="109">
        <v>722.4</v>
      </c>
      <c r="N126" s="107"/>
    </row>
    <row r="127" ht="29.25" customHeight="1" spans="1:14">
      <c r="A127" s="107" t="s">
        <v>2203</v>
      </c>
      <c r="B127" s="71">
        <v>9170.85</v>
      </c>
      <c r="C127" s="132" t="s">
        <v>2204</v>
      </c>
      <c r="D127" s="108">
        <v>9170.85</v>
      </c>
      <c r="E127" s="131">
        <v>1029.6</v>
      </c>
      <c r="F127" s="131">
        <v>1100.77</v>
      </c>
      <c r="G127" s="131">
        <v>771.23</v>
      </c>
      <c r="H127" s="131">
        <v>1025.7</v>
      </c>
      <c r="I127" s="131">
        <v>937.95</v>
      </c>
      <c r="J127" s="131">
        <v>781.95</v>
      </c>
      <c r="K127" s="131">
        <v>774.15</v>
      </c>
      <c r="L127" s="109">
        <v>6421.35</v>
      </c>
      <c r="M127" s="109">
        <v>2749.5</v>
      </c>
      <c r="N127" s="107"/>
    </row>
    <row r="128" ht="29.25" customHeight="1" spans="1:14">
      <c r="A128" s="107" t="s">
        <v>2205</v>
      </c>
      <c r="B128" s="71">
        <v>1078.6</v>
      </c>
      <c r="C128" s="133" t="s">
        <v>2206</v>
      </c>
      <c r="D128" s="108">
        <v>1078.6</v>
      </c>
      <c r="E128" s="133">
        <v>214.52</v>
      </c>
      <c r="F128" s="133">
        <v>77.2</v>
      </c>
      <c r="G128" s="133">
        <v>35.75</v>
      </c>
      <c r="H128" s="133">
        <v>88.3</v>
      </c>
      <c r="I128" s="133">
        <v>78.88</v>
      </c>
      <c r="J128" s="133">
        <v>42.52</v>
      </c>
      <c r="K128" s="133">
        <v>49.51</v>
      </c>
      <c r="L128" s="109">
        <v>586.68</v>
      </c>
      <c r="M128" s="109">
        <v>491.92</v>
      </c>
      <c r="N128" s="107"/>
    </row>
    <row r="129" ht="29.25" customHeight="1" spans="1:14">
      <c r="A129" s="107" t="s">
        <v>2207</v>
      </c>
      <c r="B129" s="71">
        <v>1208.5</v>
      </c>
      <c r="C129" s="107"/>
      <c r="D129" s="71">
        <v>1208.5</v>
      </c>
      <c r="E129" s="71">
        <v>165.4</v>
      </c>
      <c r="F129" s="71">
        <v>189.52</v>
      </c>
      <c r="G129" s="71">
        <v>115.49</v>
      </c>
      <c r="H129" s="71">
        <v>216.82</v>
      </c>
      <c r="I129" s="71">
        <v>221.55</v>
      </c>
      <c r="J129" s="71">
        <v>198.43</v>
      </c>
      <c r="K129" s="71">
        <v>101.28</v>
      </c>
      <c r="L129" s="71">
        <v>1208.49</v>
      </c>
      <c r="M129" s="71">
        <v>0.01</v>
      </c>
      <c r="N129" s="107"/>
    </row>
    <row r="130" ht="29.25" customHeight="1" spans="1:14">
      <c r="A130" s="107" t="s">
        <v>2208</v>
      </c>
      <c r="B130" s="71">
        <v>671.22</v>
      </c>
      <c r="C130" s="107" t="s">
        <v>2209</v>
      </c>
      <c r="D130" s="108">
        <v>671.22</v>
      </c>
      <c r="E130" s="71">
        <v>99.45</v>
      </c>
      <c r="F130" s="71">
        <v>111.85</v>
      </c>
      <c r="G130" s="71">
        <v>69.47</v>
      </c>
      <c r="H130" s="71">
        <v>110.23</v>
      </c>
      <c r="I130" s="71">
        <v>114.96</v>
      </c>
      <c r="J130" s="71">
        <v>108.43</v>
      </c>
      <c r="K130" s="71">
        <v>56.83</v>
      </c>
      <c r="L130" s="108">
        <v>671.22</v>
      </c>
      <c r="M130" s="71"/>
      <c r="N130" s="107"/>
    </row>
    <row r="131" ht="29.25" customHeight="1" spans="1:14">
      <c r="A131" s="107" t="s">
        <v>2210</v>
      </c>
      <c r="B131" s="117"/>
      <c r="C131" s="107" t="s">
        <v>2027</v>
      </c>
      <c r="D131" s="108">
        <v>0</v>
      </c>
      <c r="E131" s="71"/>
      <c r="F131" s="71"/>
      <c r="G131" s="71"/>
      <c r="H131" s="71"/>
      <c r="I131" s="71"/>
      <c r="J131" s="71"/>
      <c r="K131" s="71"/>
      <c r="L131" s="108">
        <v>0</v>
      </c>
      <c r="M131" s="71"/>
      <c r="N131" s="107"/>
    </row>
    <row r="132" ht="29.25" customHeight="1" spans="1:14">
      <c r="A132" s="107" t="s">
        <v>2211</v>
      </c>
      <c r="B132" s="117"/>
      <c r="C132" s="107" t="s">
        <v>2027</v>
      </c>
      <c r="D132" s="108">
        <v>0</v>
      </c>
      <c r="E132" s="71"/>
      <c r="F132" s="71"/>
      <c r="G132" s="71"/>
      <c r="H132" s="71"/>
      <c r="I132" s="71"/>
      <c r="J132" s="71"/>
      <c r="K132" s="71"/>
      <c r="L132" s="108">
        <v>0</v>
      </c>
      <c r="M132" s="71"/>
      <c r="N132" s="107"/>
    </row>
    <row r="133" ht="29.25" customHeight="1" spans="1:14">
      <c r="A133" s="107" t="s">
        <v>2212</v>
      </c>
      <c r="B133" s="117"/>
      <c r="C133" s="107" t="s">
        <v>2027</v>
      </c>
      <c r="D133" s="108">
        <v>0</v>
      </c>
      <c r="E133" s="71"/>
      <c r="F133" s="71"/>
      <c r="G133" s="71"/>
      <c r="H133" s="71"/>
      <c r="I133" s="71"/>
      <c r="J133" s="71"/>
      <c r="K133" s="71"/>
      <c r="L133" s="108">
        <v>0</v>
      </c>
      <c r="M133" s="71"/>
      <c r="N133" s="107"/>
    </row>
    <row r="134" ht="29.25" customHeight="1" spans="1:14">
      <c r="A134" s="107" t="s">
        <v>2213</v>
      </c>
      <c r="B134" s="117"/>
      <c r="C134" s="133" t="s">
        <v>2214</v>
      </c>
      <c r="D134" s="108">
        <v>0</v>
      </c>
      <c r="E134" s="133"/>
      <c r="F134" s="133"/>
      <c r="G134" s="133"/>
      <c r="H134" s="133"/>
      <c r="I134" s="133"/>
      <c r="J134" s="133"/>
      <c r="K134" s="133"/>
      <c r="L134" s="108">
        <v>0</v>
      </c>
      <c r="M134" s="71"/>
      <c r="N134" s="107"/>
    </row>
    <row r="135" ht="29.25" customHeight="1" spans="1:14">
      <c r="A135" s="107" t="s">
        <v>2215</v>
      </c>
      <c r="B135" s="135"/>
      <c r="C135" s="133" t="s">
        <v>2214</v>
      </c>
      <c r="D135" s="108">
        <v>0</v>
      </c>
      <c r="E135" s="133"/>
      <c r="F135" s="133"/>
      <c r="G135" s="133"/>
      <c r="H135" s="133"/>
      <c r="I135" s="133"/>
      <c r="J135" s="133"/>
      <c r="K135" s="133"/>
      <c r="L135" s="108">
        <v>0</v>
      </c>
      <c r="M135" s="71"/>
      <c r="N135" s="107"/>
    </row>
    <row r="136" ht="29.25" customHeight="1" spans="1:14">
      <c r="A136" s="107" t="s">
        <v>2216</v>
      </c>
      <c r="B136" s="71"/>
      <c r="C136" s="71"/>
      <c r="D136" s="108">
        <v>0</v>
      </c>
      <c r="E136" s="71"/>
      <c r="F136" s="71"/>
      <c r="G136" s="71"/>
      <c r="H136" s="71"/>
      <c r="I136" s="71"/>
      <c r="J136" s="71"/>
      <c r="K136" s="71"/>
      <c r="L136" s="108">
        <v>0</v>
      </c>
      <c r="M136" s="71"/>
      <c r="N136" s="107" t="s">
        <v>2217</v>
      </c>
    </row>
    <row r="137" ht="29.25" customHeight="1" spans="1:14">
      <c r="A137" s="107" t="s">
        <v>2218</v>
      </c>
      <c r="B137" s="71"/>
      <c r="C137" s="71"/>
      <c r="D137" s="108">
        <v>0</v>
      </c>
      <c r="E137" s="71"/>
      <c r="F137" s="71"/>
      <c r="G137" s="71"/>
      <c r="H137" s="71"/>
      <c r="I137" s="71"/>
      <c r="J137" s="71"/>
      <c r="K137" s="71"/>
      <c r="L137" s="108">
        <v>0</v>
      </c>
      <c r="M137" s="71"/>
      <c r="N137" s="107" t="s">
        <v>2219</v>
      </c>
    </row>
    <row r="138" ht="29.25" customHeight="1" spans="1:14">
      <c r="A138" s="107" t="s">
        <v>2220</v>
      </c>
      <c r="B138" s="71">
        <v>537.28</v>
      </c>
      <c r="C138" s="107" t="s">
        <v>2209</v>
      </c>
      <c r="D138" s="108">
        <v>537.28</v>
      </c>
      <c r="E138" s="71">
        <v>65.95</v>
      </c>
      <c r="F138" s="71">
        <v>77.67</v>
      </c>
      <c r="G138" s="71">
        <v>46.02</v>
      </c>
      <c r="H138" s="71">
        <v>106.59</v>
      </c>
      <c r="I138" s="71">
        <v>106.59</v>
      </c>
      <c r="J138" s="71">
        <v>90</v>
      </c>
      <c r="K138" s="71">
        <v>44.45</v>
      </c>
      <c r="L138" s="108">
        <v>537.27</v>
      </c>
      <c r="M138" s="71">
        <v>0.01</v>
      </c>
      <c r="N138" s="107"/>
    </row>
    <row r="139" ht="29.25" customHeight="1" spans="1:14">
      <c r="A139" s="107" t="s">
        <v>2221</v>
      </c>
      <c r="B139" s="71"/>
      <c r="C139" s="107"/>
      <c r="D139" s="108">
        <v>0</v>
      </c>
      <c r="E139" s="71"/>
      <c r="F139" s="71"/>
      <c r="G139" s="71"/>
      <c r="H139" s="71"/>
      <c r="I139" s="71"/>
      <c r="J139" s="71"/>
      <c r="K139" s="71"/>
      <c r="L139" s="108">
        <v>0</v>
      </c>
      <c r="M139" s="71"/>
      <c r="N139" s="107"/>
    </row>
    <row r="140" ht="29.25" customHeight="1" spans="1:14">
      <c r="A140" s="107" t="s">
        <v>2222</v>
      </c>
      <c r="B140" s="71"/>
      <c r="C140" s="71"/>
      <c r="D140" s="108">
        <v>0</v>
      </c>
      <c r="E140" s="71"/>
      <c r="F140" s="71"/>
      <c r="G140" s="71"/>
      <c r="H140" s="71"/>
      <c r="I140" s="71"/>
      <c r="J140" s="71"/>
      <c r="K140" s="71"/>
      <c r="L140" s="108">
        <v>0</v>
      </c>
      <c r="M140" s="71"/>
      <c r="N140" s="107"/>
    </row>
    <row r="141" ht="29.25" customHeight="1" spans="1:14">
      <c r="A141" s="107" t="s">
        <v>2223</v>
      </c>
      <c r="B141" s="71">
        <v>108</v>
      </c>
      <c r="C141" s="107" t="s">
        <v>2058</v>
      </c>
      <c r="D141" s="108">
        <v>108</v>
      </c>
      <c r="E141" s="51">
        <v>14</v>
      </c>
      <c r="F141" s="51">
        <v>20</v>
      </c>
      <c r="G141" s="51">
        <v>12</v>
      </c>
      <c r="H141" s="51">
        <v>18</v>
      </c>
      <c r="I141" s="51">
        <v>16</v>
      </c>
      <c r="J141" s="51">
        <v>12</v>
      </c>
      <c r="K141" s="51">
        <v>16</v>
      </c>
      <c r="L141" s="51">
        <v>108</v>
      </c>
      <c r="M141" s="71"/>
      <c r="N141" s="107" t="s">
        <v>2224</v>
      </c>
    </row>
    <row r="142" ht="29.25" customHeight="1" spans="1:14">
      <c r="A142" s="107" t="s">
        <v>2225</v>
      </c>
      <c r="B142" s="71">
        <v>270</v>
      </c>
      <c r="C142" s="107" t="s">
        <v>2058</v>
      </c>
      <c r="D142" s="108">
        <v>270</v>
      </c>
      <c r="E142" s="51">
        <v>35</v>
      </c>
      <c r="F142" s="51">
        <v>50</v>
      </c>
      <c r="G142" s="51">
        <v>30</v>
      </c>
      <c r="H142" s="51">
        <v>45</v>
      </c>
      <c r="I142" s="51">
        <v>40</v>
      </c>
      <c r="J142" s="51">
        <v>30</v>
      </c>
      <c r="K142" s="51">
        <v>40</v>
      </c>
      <c r="L142" s="51">
        <v>270</v>
      </c>
      <c r="M142" s="71"/>
      <c r="N142" s="107" t="s">
        <v>2226</v>
      </c>
    </row>
    <row r="143" ht="29.25" customHeight="1" spans="1:14">
      <c r="A143" s="107" t="s">
        <v>2227</v>
      </c>
      <c r="B143" s="71"/>
      <c r="C143" s="71"/>
      <c r="D143" s="108">
        <v>0</v>
      </c>
      <c r="E143" s="71"/>
      <c r="F143" s="71"/>
      <c r="G143" s="71"/>
      <c r="H143" s="71"/>
      <c r="I143" s="71"/>
      <c r="J143" s="71"/>
      <c r="K143" s="71"/>
      <c r="L143" s="108">
        <v>0</v>
      </c>
      <c r="M143" s="71"/>
      <c r="N143" s="107"/>
    </row>
    <row r="144" ht="29.25" customHeight="1" spans="1:14">
      <c r="A144" s="107" t="s">
        <v>2228</v>
      </c>
      <c r="B144" s="71"/>
      <c r="C144" s="71"/>
      <c r="D144" s="108">
        <v>0</v>
      </c>
      <c r="E144" s="71"/>
      <c r="F144" s="71"/>
      <c r="G144" s="71"/>
      <c r="H144" s="71"/>
      <c r="I144" s="71"/>
      <c r="J144" s="71"/>
      <c r="K144" s="71"/>
      <c r="L144" s="108">
        <v>0</v>
      </c>
      <c r="M144" s="71"/>
      <c r="N144" s="107"/>
    </row>
    <row r="145" ht="29.25" customHeight="1" spans="1:14">
      <c r="A145" s="107" t="s">
        <v>2229</v>
      </c>
      <c r="B145" s="71">
        <v>105</v>
      </c>
      <c r="C145" s="107" t="s">
        <v>2230</v>
      </c>
      <c r="D145" s="108">
        <v>105</v>
      </c>
      <c r="E145" s="71"/>
      <c r="F145" s="71"/>
      <c r="G145" s="71"/>
      <c r="H145" s="71"/>
      <c r="I145" s="71"/>
      <c r="J145" s="71"/>
      <c r="K145" s="71"/>
      <c r="L145" s="108">
        <v>0</v>
      </c>
      <c r="M145" s="71">
        <v>105</v>
      </c>
      <c r="N145" s="107"/>
    </row>
    <row r="146" ht="29.25" customHeight="1" spans="1:14">
      <c r="A146" s="107" t="s">
        <v>2231</v>
      </c>
      <c r="B146" s="71">
        <v>574</v>
      </c>
      <c r="C146" s="107" t="s">
        <v>2230</v>
      </c>
      <c r="D146" s="108">
        <v>574</v>
      </c>
      <c r="E146" s="71"/>
      <c r="F146" s="71"/>
      <c r="G146" s="71"/>
      <c r="H146" s="71"/>
      <c r="I146" s="71"/>
      <c r="J146" s="71"/>
      <c r="K146" s="71"/>
      <c r="L146" s="108">
        <v>0</v>
      </c>
      <c r="M146" s="71">
        <v>574</v>
      </c>
      <c r="N146" s="107" t="s">
        <v>2232</v>
      </c>
    </row>
    <row r="147" ht="29.25" customHeight="1" spans="1:14">
      <c r="A147" s="107" t="s">
        <v>2233</v>
      </c>
      <c r="B147" s="71">
        <v>6</v>
      </c>
      <c r="C147" s="107" t="s">
        <v>2230</v>
      </c>
      <c r="D147" s="108">
        <v>6</v>
      </c>
      <c r="E147" s="71"/>
      <c r="F147" s="71"/>
      <c r="G147" s="71"/>
      <c r="H147" s="71"/>
      <c r="I147" s="71"/>
      <c r="J147" s="71"/>
      <c r="K147" s="71"/>
      <c r="L147" s="108">
        <v>0</v>
      </c>
      <c r="M147" s="71">
        <v>6</v>
      </c>
      <c r="N147" s="107" t="s">
        <v>2234</v>
      </c>
    </row>
    <row r="148" ht="29.25" customHeight="1" spans="1:14">
      <c r="A148" s="107" t="s">
        <v>2235</v>
      </c>
      <c r="B148" s="71"/>
      <c r="C148" s="71"/>
      <c r="D148" s="108">
        <v>0</v>
      </c>
      <c r="E148" s="71"/>
      <c r="F148" s="71"/>
      <c r="G148" s="71"/>
      <c r="H148" s="71"/>
      <c r="I148" s="71"/>
      <c r="J148" s="71"/>
      <c r="K148" s="71"/>
      <c r="L148" s="108">
        <v>0</v>
      </c>
      <c r="M148" s="71"/>
      <c r="N148" s="107"/>
    </row>
    <row r="149" ht="29.25" customHeight="1" spans="1:14">
      <c r="A149" s="107" t="s">
        <v>2236</v>
      </c>
      <c r="B149" s="71">
        <v>101.5</v>
      </c>
      <c r="C149" s="107" t="s">
        <v>2230</v>
      </c>
      <c r="D149" s="108">
        <v>101.5</v>
      </c>
      <c r="E149" s="71"/>
      <c r="F149" s="71"/>
      <c r="G149" s="71"/>
      <c r="H149" s="71"/>
      <c r="I149" s="71"/>
      <c r="J149" s="71"/>
      <c r="K149" s="71"/>
      <c r="L149" s="108">
        <v>0</v>
      </c>
      <c r="M149" s="71">
        <v>101.5</v>
      </c>
      <c r="N149" s="107"/>
    </row>
    <row r="150" ht="29.25" customHeight="1" spans="1:14">
      <c r="A150" s="107" t="s">
        <v>2237</v>
      </c>
      <c r="B150" s="71"/>
      <c r="C150" s="71"/>
      <c r="D150" s="108">
        <v>0</v>
      </c>
      <c r="E150" s="71"/>
      <c r="F150" s="71"/>
      <c r="G150" s="71"/>
      <c r="H150" s="71"/>
      <c r="I150" s="71"/>
      <c r="J150" s="71"/>
      <c r="K150" s="71"/>
      <c r="L150" s="108">
        <v>0</v>
      </c>
      <c r="M150" s="71"/>
      <c r="N150" s="107"/>
    </row>
    <row r="151" ht="29.25" customHeight="1" spans="1:14">
      <c r="A151" s="107" t="s">
        <v>2238</v>
      </c>
      <c r="B151" s="71">
        <v>250</v>
      </c>
      <c r="C151" s="107" t="s">
        <v>2230</v>
      </c>
      <c r="D151" s="108">
        <v>250</v>
      </c>
      <c r="E151" s="71"/>
      <c r="F151" s="71"/>
      <c r="G151" s="71"/>
      <c r="H151" s="71"/>
      <c r="I151" s="71"/>
      <c r="J151" s="71"/>
      <c r="K151" s="71">
        <v>250</v>
      </c>
      <c r="L151" s="108">
        <v>250</v>
      </c>
      <c r="M151" s="71"/>
      <c r="N151" s="107" t="s">
        <v>2239</v>
      </c>
    </row>
    <row r="152" ht="29.25" customHeight="1" spans="1:14">
      <c r="A152" s="107" t="s">
        <v>2240</v>
      </c>
      <c r="B152" s="71"/>
      <c r="C152" s="71"/>
      <c r="D152" s="108">
        <v>0</v>
      </c>
      <c r="E152" s="71"/>
      <c r="F152" s="71"/>
      <c r="G152" s="71"/>
      <c r="H152" s="71"/>
      <c r="I152" s="71"/>
      <c r="J152" s="71"/>
      <c r="K152" s="71"/>
      <c r="L152" s="108">
        <v>0</v>
      </c>
      <c r="M152" s="71"/>
      <c r="N152" s="107" t="s">
        <v>2241</v>
      </c>
    </row>
    <row r="153" ht="29.25" customHeight="1" spans="1:14">
      <c r="A153" s="107" t="s">
        <v>2242</v>
      </c>
      <c r="B153" s="71"/>
      <c r="C153" s="71"/>
      <c r="D153" s="108">
        <v>0</v>
      </c>
      <c r="E153" s="71"/>
      <c r="F153" s="71"/>
      <c r="G153" s="71"/>
      <c r="H153" s="71"/>
      <c r="I153" s="71"/>
      <c r="J153" s="71"/>
      <c r="K153" s="71"/>
      <c r="L153" s="108">
        <v>0</v>
      </c>
      <c r="M153" s="71"/>
      <c r="N153" s="107"/>
    </row>
    <row r="154" ht="29.25" customHeight="1" spans="1:14">
      <c r="A154" s="107" t="s">
        <v>2243</v>
      </c>
      <c r="B154" s="71">
        <v>63.75</v>
      </c>
      <c r="C154" s="107" t="s">
        <v>2230</v>
      </c>
      <c r="D154" s="108">
        <v>63.75</v>
      </c>
      <c r="E154" s="51">
        <v>50.3</v>
      </c>
      <c r="F154" s="51">
        <v>11.15</v>
      </c>
      <c r="G154" s="51">
        <v>11.15</v>
      </c>
      <c r="H154" s="51">
        <v>11.15</v>
      </c>
      <c r="I154" s="51">
        <v>11.15</v>
      </c>
      <c r="J154" s="51">
        <v>11.15</v>
      </c>
      <c r="K154" s="51"/>
      <c r="L154" s="51">
        <v>106.05</v>
      </c>
      <c r="M154" s="51">
        <v>-42.3</v>
      </c>
      <c r="N154" s="107" t="s">
        <v>2244</v>
      </c>
    </row>
    <row r="155" ht="29.25" customHeight="1" spans="1:14">
      <c r="A155" s="107" t="s">
        <v>2245</v>
      </c>
      <c r="B155" s="71">
        <v>0</v>
      </c>
      <c r="C155" s="71"/>
      <c r="D155" s="71">
        <v>0</v>
      </c>
      <c r="E155" s="71">
        <v>0</v>
      </c>
      <c r="F155" s="71">
        <v>0</v>
      </c>
      <c r="G155" s="71">
        <v>0</v>
      </c>
      <c r="H155" s="71">
        <v>0</v>
      </c>
      <c r="I155" s="71">
        <v>0</v>
      </c>
      <c r="J155" s="71">
        <v>0</v>
      </c>
      <c r="K155" s="71">
        <v>0</v>
      </c>
      <c r="L155" s="71">
        <v>0</v>
      </c>
      <c r="M155" s="71">
        <v>0</v>
      </c>
      <c r="N155" s="107"/>
    </row>
    <row r="156" ht="29.25" customHeight="1" spans="1:14">
      <c r="A156" s="107" t="s">
        <v>2246</v>
      </c>
      <c r="B156" s="71"/>
      <c r="C156" s="107" t="s">
        <v>2247</v>
      </c>
      <c r="D156" s="108">
        <v>0</v>
      </c>
      <c r="E156" s="71"/>
      <c r="F156" s="71"/>
      <c r="G156" s="71"/>
      <c r="H156" s="71"/>
      <c r="I156" s="71"/>
      <c r="J156" s="71"/>
      <c r="K156" s="71"/>
      <c r="L156" s="108">
        <v>0</v>
      </c>
      <c r="M156" s="71"/>
      <c r="N156" s="107"/>
    </row>
    <row r="157" ht="29.25" customHeight="1" spans="1:14">
      <c r="A157" s="107" t="s">
        <v>2248</v>
      </c>
      <c r="B157" s="71"/>
      <c r="C157" s="107" t="s">
        <v>2247</v>
      </c>
      <c r="D157" s="108">
        <v>0</v>
      </c>
      <c r="E157" s="71"/>
      <c r="F157" s="71"/>
      <c r="G157" s="71"/>
      <c r="H157" s="71"/>
      <c r="I157" s="71"/>
      <c r="J157" s="71"/>
      <c r="K157" s="71"/>
      <c r="L157" s="108">
        <v>0</v>
      </c>
      <c r="M157" s="71"/>
      <c r="N157" s="107"/>
    </row>
    <row r="158" ht="29.25" customHeight="1" spans="1:14">
      <c r="A158" s="107" t="s">
        <v>2249</v>
      </c>
      <c r="B158" s="71"/>
      <c r="C158" s="107" t="s">
        <v>2250</v>
      </c>
      <c r="D158" s="108">
        <v>0</v>
      </c>
      <c r="E158" s="71"/>
      <c r="F158" s="71"/>
      <c r="G158" s="71"/>
      <c r="H158" s="71"/>
      <c r="I158" s="71"/>
      <c r="J158" s="71"/>
      <c r="K158" s="71"/>
      <c r="L158" s="108">
        <v>0</v>
      </c>
      <c r="M158" s="71"/>
      <c r="N158" s="107"/>
    </row>
    <row r="159" ht="29.25" customHeight="1" spans="1:14">
      <c r="A159" s="107" t="s">
        <v>2251</v>
      </c>
      <c r="B159" s="71">
        <v>0</v>
      </c>
      <c r="C159" s="71"/>
      <c r="D159" s="71">
        <v>0</v>
      </c>
      <c r="E159" s="71">
        <v>0</v>
      </c>
      <c r="F159" s="71">
        <v>0</v>
      </c>
      <c r="G159" s="71">
        <v>0</v>
      </c>
      <c r="H159" s="71">
        <v>0</v>
      </c>
      <c r="I159" s="71">
        <v>0</v>
      </c>
      <c r="J159" s="71">
        <v>0</v>
      </c>
      <c r="K159" s="71">
        <v>0</v>
      </c>
      <c r="L159" s="71">
        <v>0</v>
      </c>
      <c r="M159" s="71">
        <v>0</v>
      </c>
      <c r="N159" s="107"/>
    </row>
    <row r="160" ht="29.25" customHeight="1" spans="1:14">
      <c r="A160" s="107" t="s">
        <v>2252</v>
      </c>
      <c r="B160" s="71"/>
      <c r="C160" s="107" t="s">
        <v>2253</v>
      </c>
      <c r="D160" s="108">
        <v>0</v>
      </c>
      <c r="E160" s="71"/>
      <c r="F160" s="71"/>
      <c r="G160" s="71"/>
      <c r="H160" s="71"/>
      <c r="I160" s="71"/>
      <c r="J160" s="71"/>
      <c r="K160" s="71"/>
      <c r="L160" s="108">
        <v>0</v>
      </c>
      <c r="M160" s="71"/>
      <c r="N160" s="71"/>
    </row>
    <row r="161" ht="29.25" customHeight="1" spans="1:14">
      <c r="A161" s="107" t="s">
        <v>2254</v>
      </c>
      <c r="B161" s="71"/>
      <c r="C161" s="71"/>
      <c r="D161" s="108">
        <v>0</v>
      </c>
      <c r="E161" s="71"/>
      <c r="F161" s="71"/>
      <c r="G161" s="71"/>
      <c r="H161" s="71"/>
      <c r="I161" s="71"/>
      <c r="J161" s="71"/>
      <c r="K161" s="71"/>
      <c r="L161" s="108">
        <v>0</v>
      </c>
      <c r="M161" s="71"/>
      <c r="N161" s="71"/>
    </row>
    <row r="162" ht="29.25" customHeight="1" spans="1:14">
      <c r="A162" s="107" t="s">
        <v>2255</v>
      </c>
      <c r="B162" s="71"/>
      <c r="C162" s="107" t="s">
        <v>2253</v>
      </c>
      <c r="D162" s="108">
        <v>0</v>
      </c>
      <c r="E162" s="71"/>
      <c r="F162" s="71"/>
      <c r="G162" s="71"/>
      <c r="H162" s="71"/>
      <c r="I162" s="71"/>
      <c r="J162" s="71"/>
      <c r="K162" s="71"/>
      <c r="L162" s="108">
        <v>0</v>
      </c>
      <c r="M162" s="71"/>
      <c r="N162" s="71"/>
    </row>
    <row r="163" ht="29.25" customHeight="1" spans="1:14">
      <c r="A163" s="107" t="s">
        <v>2256</v>
      </c>
      <c r="B163" s="71"/>
      <c r="C163" s="107" t="s">
        <v>2253</v>
      </c>
      <c r="D163" s="108">
        <v>0</v>
      </c>
      <c r="E163" s="71"/>
      <c r="F163" s="71"/>
      <c r="G163" s="71"/>
      <c r="H163" s="71"/>
      <c r="I163" s="71"/>
      <c r="J163" s="71"/>
      <c r="K163" s="71"/>
      <c r="L163" s="108">
        <v>0</v>
      </c>
      <c r="M163" s="71"/>
      <c r="N163" s="71"/>
    </row>
    <row r="164" ht="29.25" customHeight="1" spans="1:14">
      <c r="A164" s="107" t="s">
        <v>2257</v>
      </c>
      <c r="B164" s="71"/>
      <c r="C164" s="71"/>
      <c r="D164" s="108">
        <v>0</v>
      </c>
      <c r="E164" s="71"/>
      <c r="F164" s="71"/>
      <c r="G164" s="71"/>
      <c r="H164" s="71"/>
      <c r="I164" s="71"/>
      <c r="J164" s="71"/>
      <c r="K164" s="71"/>
      <c r="L164" s="108">
        <v>0</v>
      </c>
      <c r="M164" s="71"/>
      <c r="N164" s="71"/>
    </row>
    <row r="165" ht="29.25" customHeight="1" spans="1:14">
      <c r="A165" s="107" t="s">
        <v>2258</v>
      </c>
      <c r="B165" s="71"/>
      <c r="C165" s="71"/>
      <c r="D165" s="108">
        <v>0</v>
      </c>
      <c r="E165" s="71"/>
      <c r="F165" s="71"/>
      <c r="G165" s="71"/>
      <c r="H165" s="71"/>
      <c r="I165" s="71"/>
      <c r="J165" s="71"/>
      <c r="K165" s="71"/>
      <c r="L165" s="108">
        <v>0</v>
      </c>
      <c r="M165" s="71"/>
      <c r="N165" s="71"/>
    </row>
    <row r="166" ht="29.25" customHeight="1" spans="1:14">
      <c r="A166" s="107" t="s">
        <v>2259</v>
      </c>
      <c r="B166" s="71"/>
      <c r="C166" s="107" t="s">
        <v>2253</v>
      </c>
      <c r="D166" s="108">
        <v>0</v>
      </c>
      <c r="E166" s="71"/>
      <c r="F166" s="71"/>
      <c r="G166" s="71"/>
      <c r="H166" s="71"/>
      <c r="I166" s="71"/>
      <c r="J166" s="71"/>
      <c r="K166" s="71"/>
      <c r="L166" s="108">
        <v>0</v>
      </c>
      <c r="M166" s="71"/>
      <c r="N166" s="71"/>
    </row>
    <row r="167" ht="29.25" customHeight="1" spans="1:14">
      <c r="A167" s="107" t="s">
        <v>2260</v>
      </c>
      <c r="B167" s="71"/>
      <c r="C167" s="107" t="s">
        <v>2253</v>
      </c>
      <c r="D167" s="108">
        <v>0</v>
      </c>
      <c r="E167" s="71"/>
      <c r="F167" s="71"/>
      <c r="G167" s="71"/>
      <c r="H167" s="71"/>
      <c r="I167" s="71"/>
      <c r="J167" s="71"/>
      <c r="K167" s="71"/>
      <c r="L167" s="108">
        <v>0</v>
      </c>
      <c r="M167" s="71"/>
      <c r="N167" s="71"/>
    </row>
    <row r="168" ht="29.25" customHeight="1" spans="1:14">
      <c r="A168" s="107" t="s">
        <v>2261</v>
      </c>
      <c r="B168" s="71"/>
      <c r="C168" s="71"/>
      <c r="D168" s="108">
        <v>0</v>
      </c>
      <c r="E168" s="71"/>
      <c r="F168" s="71"/>
      <c r="G168" s="71"/>
      <c r="H168" s="71"/>
      <c r="I168" s="71"/>
      <c r="J168" s="71"/>
      <c r="K168" s="71"/>
      <c r="L168" s="108">
        <v>0</v>
      </c>
      <c r="M168" s="71"/>
      <c r="N168" s="107"/>
    </row>
    <row r="169" ht="29.25" customHeight="1" spans="1:14">
      <c r="A169" s="107" t="s">
        <v>2262</v>
      </c>
      <c r="B169" s="71">
        <v>6503.72</v>
      </c>
      <c r="C169" s="71"/>
      <c r="D169" s="71">
        <v>6503.72</v>
      </c>
      <c r="E169" s="71">
        <v>785.11</v>
      </c>
      <c r="F169" s="71">
        <v>815.9</v>
      </c>
      <c r="G169" s="71">
        <v>591.06</v>
      </c>
      <c r="H169" s="71">
        <v>841.38</v>
      </c>
      <c r="I169" s="71">
        <v>739.88</v>
      </c>
      <c r="J169" s="71">
        <v>591.25</v>
      </c>
      <c r="K169" s="71">
        <v>605.2</v>
      </c>
      <c r="L169" s="71">
        <v>4969.78</v>
      </c>
      <c r="M169" s="71">
        <v>1533.94</v>
      </c>
      <c r="N169" s="107"/>
    </row>
    <row r="170" ht="29.25" customHeight="1" spans="1:14">
      <c r="A170" s="107" t="s">
        <v>2263</v>
      </c>
      <c r="B170" s="71">
        <v>454.3</v>
      </c>
      <c r="C170" s="107" t="s">
        <v>2230</v>
      </c>
      <c r="D170" s="108">
        <v>454.3</v>
      </c>
      <c r="E170" s="111">
        <v>47.3</v>
      </c>
      <c r="F170" s="111">
        <v>47.2</v>
      </c>
      <c r="G170" s="111">
        <v>37.1</v>
      </c>
      <c r="H170" s="111">
        <v>52</v>
      </c>
      <c r="I170" s="111">
        <v>50.4</v>
      </c>
      <c r="J170" s="111">
        <v>32.9</v>
      </c>
      <c r="K170" s="111">
        <v>30.5</v>
      </c>
      <c r="L170" s="122">
        <v>297.4</v>
      </c>
      <c r="M170" s="111">
        <v>156.9</v>
      </c>
      <c r="N170" s="107" t="s">
        <v>2264</v>
      </c>
    </row>
    <row r="171" ht="29.25" customHeight="1" spans="1:14">
      <c r="A171" s="107" t="s">
        <v>2265</v>
      </c>
      <c r="B171" s="71">
        <v>53.3</v>
      </c>
      <c r="C171" s="107" t="s">
        <v>2230</v>
      </c>
      <c r="D171" s="108">
        <v>53.3</v>
      </c>
      <c r="E171" s="111">
        <v>6.3</v>
      </c>
      <c r="F171" s="111">
        <v>5.8</v>
      </c>
      <c r="G171" s="111">
        <v>5</v>
      </c>
      <c r="H171" s="111">
        <v>6.2</v>
      </c>
      <c r="I171" s="111">
        <v>6.3</v>
      </c>
      <c r="J171" s="111">
        <v>4.4</v>
      </c>
      <c r="K171" s="111">
        <v>5.4</v>
      </c>
      <c r="L171" s="122">
        <v>39.4</v>
      </c>
      <c r="M171" s="111">
        <v>13.9</v>
      </c>
      <c r="N171" s="107" t="s">
        <v>2266</v>
      </c>
    </row>
    <row r="172" ht="29.25" customHeight="1" spans="1:14">
      <c r="A172" s="107" t="s">
        <v>2267</v>
      </c>
      <c r="B172" s="71">
        <v>141.6</v>
      </c>
      <c r="C172" s="107" t="s">
        <v>2230</v>
      </c>
      <c r="D172" s="108">
        <v>141.6</v>
      </c>
      <c r="E172" s="111">
        <v>20.8</v>
      </c>
      <c r="F172" s="111">
        <v>24.4</v>
      </c>
      <c r="G172" s="111">
        <v>24.8</v>
      </c>
      <c r="H172" s="111">
        <v>21.6</v>
      </c>
      <c r="I172" s="111">
        <v>22.4</v>
      </c>
      <c r="J172" s="111">
        <v>13.6</v>
      </c>
      <c r="K172" s="111">
        <v>14</v>
      </c>
      <c r="L172" s="122">
        <v>141.6</v>
      </c>
      <c r="M172" s="111"/>
      <c r="N172" s="107" t="s">
        <v>2268</v>
      </c>
    </row>
    <row r="173" ht="29.25" customHeight="1" spans="1:14">
      <c r="A173" s="107" t="s">
        <v>2269</v>
      </c>
      <c r="B173" s="71">
        <v>67</v>
      </c>
      <c r="C173" s="107" t="s">
        <v>2230</v>
      </c>
      <c r="D173" s="108">
        <v>67</v>
      </c>
      <c r="E173" s="111">
        <v>9.2</v>
      </c>
      <c r="F173" s="111">
        <v>10.4</v>
      </c>
      <c r="G173" s="111">
        <v>10</v>
      </c>
      <c r="H173" s="111">
        <v>11.2</v>
      </c>
      <c r="I173" s="111">
        <v>11.6</v>
      </c>
      <c r="J173" s="111">
        <v>7.4</v>
      </c>
      <c r="K173" s="111">
        <v>7.2</v>
      </c>
      <c r="L173" s="122">
        <v>67</v>
      </c>
      <c r="M173" s="111"/>
      <c r="N173" s="107" t="s">
        <v>2270</v>
      </c>
    </row>
    <row r="174" ht="29.25" customHeight="1" spans="1:14">
      <c r="A174" s="107" t="s">
        <v>2271</v>
      </c>
      <c r="B174" s="71">
        <v>115.7</v>
      </c>
      <c r="C174" s="107" t="s">
        <v>2230</v>
      </c>
      <c r="D174" s="108">
        <v>115.7</v>
      </c>
      <c r="E174" s="111">
        <v>12</v>
      </c>
      <c r="F174" s="111">
        <v>12.4</v>
      </c>
      <c r="G174" s="111">
        <v>9.7</v>
      </c>
      <c r="H174" s="111">
        <v>11.9</v>
      </c>
      <c r="I174" s="111">
        <v>12.1</v>
      </c>
      <c r="J174" s="111">
        <v>8.8</v>
      </c>
      <c r="K174" s="111">
        <v>10.4</v>
      </c>
      <c r="L174" s="122">
        <v>77.3</v>
      </c>
      <c r="M174" s="111">
        <v>38.4</v>
      </c>
      <c r="N174" s="107" t="s">
        <v>2272</v>
      </c>
    </row>
    <row r="175" ht="29.25" customHeight="1" spans="1:14">
      <c r="A175" s="107" t="s">
        <v>2273</v>
      </c>
      <c r="B175" s="71">
        <v>61.3</v>
      </c>
      <c r="C175" s="107" t="s">
        <v>2230</v>
      </c>
      <c r="D175" s="108">
        <v>61.3</v>
      </c>
      <c r="E175" s="111">
        <v>8.6</v>
      </c>
      <c r="F175" s="111">
        <v>10.6</v>
      </c>
      <c r="G175" s="111">
        <v>11.2</v>
      </c>
      <c r="H175" s="111">
        <v>9.2</v>
      </c>
      <c r="I175" s="111">
        <v>9.4</v>
      </c>
      <c r="J175" s="111">
        <v>5.6</v>
      </c>
      <c r="K175" s="111">
        <v>6.7</v>
      </c>
      <c r="L175" s="122">
        <v>61.3</v>
      </c>
      <c r="M175" s="111"/>
      <c r="N175" s="107" t="s">
        <v>2031</v>
      </c>
    </row>
    <row r="176" ht="29.25" customHeight="1" spans="1:14">
      <c r="A176" s="107" t="s">
        <v>2274</v>
      </c>
      <c r="B176" s="71">
        <v>773.5</v>
      </c>
      <c r="C176" s="107" t="s">
        <v>2230</v>
      </c>
      <c r="D176" s="108">
        <v>773.5</v>
      </c>
      <c r="E176" s="111">
        <v>96</v>
      </c>
      <c r="F176" s="111">
        <v>86.4</v>
      </c>
      <c r="G176" s="111">
        <v>67.2</v>
      </c>
      <c r="H176" s="111">
        <v>98.4</v>
      </c>
      <c r="I176" s="111">
        <v>84</v>
      </c>
      <c r="J176" s="111">
        <v>74.4</v>
      </c>
      <c r="K176" s="111">
        <v>62.4</v>
      </c>
      <c r="L176" s="122">
        <v>568.8</v>
      </c>
      <c r="M176" s="111">
        <v>204.7</v>
      </c>
      <c r="N176" s="107" t="s">
        <v>2275</v>
      </c>
    </row>
    <row r="177" ht="29.25" customHeight="1" spans="1:14">
      <c r="A177" s="107" t="s">
        <v>2276</v>
      </c>
      <c r="B177" s="71">
        <v>296</v>
      </c>
      <c r="C177" s="107" t="s">
        <v>2230</v>
      </c>
      <c r="D177" s="108">
        <v>296</v>
      </c>
      <c r="E177" s="111">
        <v>32</v>
      </c>
      <c r="F177" s="111">
        <v>32</v>
      </c>
      <c r="G177" s="111">
        <v>26</v>
      </c>
      <c r="H177" s="111">
        <v>39</v>
      </c>
      <c r="I177" s="111">
        <v>34</v>
      </c>
      <c r="J177" s="111">
        <v>24</v>
      </c>
      <c r="K177" s="111">
        <v>31</v>
      </c>
      <c r="L177" s="122">
        <v>218</v>
      </c>
      <c r="M177" s="111">
        <v>78</v>
      </c>
      <c r="N177" s="107" t="s">
        <v>2277</v>
      </c>
    </row>
    <row r="178" ht="29.25" customHeight="1" spans="1:14">
      <c r="A178" s="107" t="s">
        <v>2278</v>
      </c>
      <c r="B178" s="71">
        <v>89.52</v>
      </c>
      <c r="C178" s="107" t="s">
        <v>2230</v>
      </c>
      <c r="D178" s="108">
        <v>89.52</v>
      </c>
      <c r="E178" s="111">
        <v>15.48</v>
      </c>
      <c r="F178" s="111">
        <v>14.58</v>
      </c>
      <c r="G178" s="111">
        <v>10.5</v>
      </c>
      <c r="H178" s="111">
        <v>18.18</v>
      </c>
      <c r="I178" s="111">
        <v>12.12</v>
      </c>
      <c r="J178" s="111">
        <v>10.62</v>
      </c>
      <c r="K178" s="111">
        <v>8.04</v>
      </c>
      <c r="L178" s="122">
        <v>89.52</v>
      </c>
      <c r="M178" s="111"/>
      <c r="N178" s="107" t="s">
        <v>2279</v>
      </c>
    </row>
    <row r="179" ht="29.25" customHeight="1" spans="1:14">
      <c r="A179" s="107" t="s">
        <v>2280</v>
      </c>
      <c r="B179" s="71">
        <v>654.7</v>
      </c>
      <c r="C179" s="107" t="s">
        <v>2230</v>
      </c>
      <c r="D179" s="108">
        <v>654.7</v>
      </c>
      <c r="E179" s="111">
        <v>96</v>
      </c>
      <c r="F179" s="111">
        <v>86.4</v>
      </c>
      <c r="G179" s="111">
        <v>67.2</v>
      </c>
      <c r="H179" s="111">
        <v>98.4</v>
      </c>
      <c r="I179" s="111">
        <v>84</v>
      </c>
      <c r="J179" s="111">
        <v>74.4</v>
      </c>
      <c r="K179" s="111">
        <v>62.4</v>
      </c>
      <c r="L179" s="122">
        <v>568.8</v>
      </c>
      <c r="M179" s="111">
        <v>85.9</v>
      </c>
      <c r="N179" s="107" t="s">
        <v>2281</v>
      </c>
    </row>
    <row r="180" ht="29.25" customHeight="1" spans="1:14">
      <c r="A180" s="107" t="s">
        <v>2282</v>
      </c>
      <c r="B180" s="71">
        <v>91.38</v>
      </c>
      <c r="C180" s="107" t="s">
        <v>2230</v>
      </c>
      <c r="D180" s="108">
        <v>91.38</v>
      </c>
      <c r="E180" s="111">
        <v>15.9</v>
      </c>
      <c r="F180" s="111">
        <v>16.56</v>
      </c>
      <c r="G180" s="111">
        <v>11.16</v>
      </c>
      <c r="H180" s="111">
        <v>14.88</v>
      </c>
      <c r="I180" s="111">
        <v>12.3</v>
      </c>
      <c r="J180" s="111">
        <v>11.94</v>
      </c>
      <c r="K180" s="111">
        <v>8.64</v>
      </c>
      <c r="L180" s="122">
        <v>91.38</v>
      </c>
      <c r="M180" s="111"/>
      <c r="N180" s="107" t="s">
        <v>2283</v>
      </c>
    </row>
    <row r="181" ht="29.25" customHeight="1" spans="1:14">
      <c r="A181" s="107" t="s">
        <v>2284</v>
      </c>
      <c r="B181" s="71">
        <v>226.82</v>
      </c>
      <c r="C181" s="107" t="s">
        <v>2230</v>
      </c>
      <c r="D181" s="108">
        <v>226.82</v>
      </c>
      <c r="E181" s="111">
        <v>25.45</v>
      </c>
      <c r="F181" s="111">
        <v>24.79</v>
      </c>
      <c r="G181" s="111">
        <v>19.6</v>
      </c>
      <c r="H181" s="111">
        <v>25.92</v>
      </c>
      <c r="I181" s="111">
        <v>23.15</v>
      </c>
      <c r="J181" s="111">
        <v>21.22</v>
      </c>
      <c r="K181" s="111">
        <v>25.97</v>
      </c>
      <c r="L181" s="122">
        <v>166.1</v>
      </c>
      <c r="M181" s="111">
        <v>60.72</v>
      </c>
      <c r="N181" s="107" t="s">
        <v>2285</v>
      </c>
    </row>
    <row r="182" ht="29.25" customHeight="1" spans="1:14">
      <c r="A182" s="107" t="s">
        <v>2286</v>
      </c>
      <c r="B182" s="71"/>
      <c r="C182" s="107"/>
      <c r="D182" s="108">
        <v>0</v>
      </c>
      <c r="E182" s="130"/>
      <c r="F182" s="130"/>
      <c r="G182" s="130"/>
      <c r="H182" s="130"/>
      <c r="I182" s="130"/>
      <c r="J182" s="130"/>
      <c r="K182" s="130"/>
      <c r="L182" s="130">
        <v>0</v>
      </c>
      <c r="M182" s="130"/>
      <c r="N182" s="107"/>
    </row>
    <row r="183" ht="29.25" customHeight="1" spans="1:14">
      <c r="A183" s="107" t="s">
        <v>2287</v>
      </c>
      <c r="B183" s="117"/>
      <c r="C183" s="107"/>
      <c r="D183" s="108">
        <v>0</v>
      </c>
      <c r="E183" s="130"/>
      <c r="F183" s="130"/>
      <c r="G183" s="130"/>
      <c r="H183" s="130"/>
      <c r="I183" s="130"/>
      <c r="J183" s="130"/>
      <c r="K183" s="130"/>
      <c r="L183" s="130">
        <v>0</v>
      </c>
      <c r="M183" s="130"/>
      <c r="N183" s="107" t="s">
        <v>2288</v>
      </c>
    </row>
    <row r="184" ht="29.25" customHeight="1" spans="1:14">
      <c r="A184" s="107" t="s">
        <v>2289</v>
      </c>
      <c r="B184" s="71"/>
      <c r="C184" s="107"/>
      <c r="D184" s="108">
        <v>0</v>
      </c>
      <c r="E184" s="130"/>
      <c r="F184" s="130"/>
      <c r="G184" s="130"/>
      <c r="H184" s="130"/>
      <c r="I184" s="130"/>
      <c r="J184" s="130"/>
      <c r="K184" s="130"/>
      <c r="L184" s="130">
        <v>0</v>
      </c>
      <c r="M184" s="130"/>
      <c r="N184" s="107" t="s">
        <v>2290</v>
      </c>
    </row>
    <row r="185" ht="29.25" customHeight="1" spans="1:14">
      <c r="A185" s="107" t="s">
        <v>2291</v>
      </c>
      <c r="B185" s="71">
        <v>91.02</v>
      </c>
      <c r="C185" s="107" t="s">
        <v>2230</v>
      </c>
      <c r="D185" s="108">
        <v>91.02</v>
      </c>
      <c r="E185" s="111">
        <v>15.72</v>
      </c>
      <c r="F185" s="111">
        <v>16.5</v>
      </c>
      <c r="G185" s="111">
        <v>10.38</v>
      </c>
      <c r="H185" s="111">
        <v>15.96</v>
      </c>
      <c r="I185" s="111">
        <v>12.42</v>
      </c>
      <c r="J185" s="111">
        <v>11.52</v>
      </c>
      <c r="K185" s="111">
        <v>8.52</v>
      </c>
      <c r="L185" s="122">
        <v>91.02</v>
      </c>
      <c r="M185" s="111"/>
      <c r="N185" s="107" t="s">
        <v>2292</v>
      </c>
    </row>
    <row r="186" ht="29.25" customHeight="1" spans="1:14">
      <c r="A186" s="107" t="s">
        <v>2293</v>
      </c>
      <c r="B186" s="71"/>
      <c r="C186" s="107"/>
      <c r="D186" s="108">
        <v>0</v>
      </c>
      <c r="E186" s="130"/>
      <c r="F186" s="130"/>
      <c r="G186" s="130"/>
      <c r="H186" s="130"/>
      <c r="I186" s="130"/>
      <c r="J186" s="130"/>
      <c r="K186" s="130"/>
      <c r="L186" s="130">
        <v>0</v>
      </c>
      <c r="M186" s="130"/>
      <c r="N186" s="107"/>
    </row>
    <row r="187" ht="29.25" customHeight="1" spans="1:14">
      <c r="A187" s="107" t="s">
        <v>2294</v>
      </c>
      <c r="B187" s="71">
        <v>251.55</v>
      </c>
      <c r="C187" s="107" t="s">
        <v>2230</v>
      </c>
      <c r="D187" s="108">
        <v>251.55</v>
      </c>
      <c r="E187" s="111">
        <v>30.1</v>
      </c>
      <c r="F187" s="111">
        <v>28.01</v>
      </c>
      <c r="G187" s="111">
        <v>21.6</v>
      </c>
      <c r="H187" s="111">
        <v>32.1</v>
      </c>
      <c r="I187" s="111">
        <v>26.39</v>
      </c>
      <c r="J187" s="111">
        <v>22.64</v>
      </c>
      <c r="K187" s="111">
        <v>27.22</v>
      </c>
      <c r="L187" s="122">
        <v>188.06</v>
      </c>
      <c r="M187" s="111">
        <v>63.49</v>
      </c>
      <c r="N187" s="107"/>
    </row>
    <row r="188" ht="29.25" customHeight="1" spans="1:14">
      <c r="A188" s="107" t="s">
        <v>2295</v>
      </c>
      <c r="B188" s="71">
        <v>91.98</v>
      </c>
      <c r="C188" s="107" t="s">
        <v>2230</v>
      </c>
      <c r="D188" s="108">
        <v>91.98</v>
      </c>
      <c r="E188" s="111">
        <v>16.56</v>
      </c>
      <c r="F188" s="111">
        <v>17.04</v>
      </c>
      <c r="G188" s="111">
        <v>9.06</v>
      </c>
      <c r="H188" s="111">
        <v>16.26</v>
      </c>
      <c r="I188" s="111">
        <v>12.66</v>
      </c>
      <c r="J188" s="111">
        <v>11.88</v>
      </c>
      <c r="K188" s="111">
        <v>8.52</v>
      </c>
      <c r="L188" s="122">
        <v>91.98</v>
      </c>
      <c r="M188" s="111"/>
      <c r="N188" s="107" t="s">
        <v>2296</v>
      </c>
    </row>
    <row r="189" ht="29.25" customHeight="1" spans="1:14">
      <c r="A189" s="107" t="s">
        <v>2297</v>
      </c>
      <c r="B189" s="71">
        <v>510</v>
      </c>
      <c r="C189" s="107" t="s">
        <v>2230</v>
      </c>
      <c r="D189" s="108">
        <v>510</v>
      </c>
      <c r="E189" s="111">
        <v>38</v>
      </c>
      <c r="F189" s="111">
        <v>42</v>
      </c>
      <c r="G189" s="111">
        <v>31</v>
      </c>
      <c r="H189" s="111">
        <v>38</v>
      </c>
      <c r="I189" s="111">
        <v>36</v>
      </c>
      <c r="J189" s="111">
        <v>24</v>
      </c>
      <c r="K189" s="111">
        <v>18</v>
      </c>
      <c r="L189" s="122">
        <v>227</v>
      </c>
      <c r="M189" s="111">
        <v>283</v>
      </c>
      <c r="N189" s="107"/>
    </row>
    <row r="190" ht="29.25" customHeight="1" spans="1:14">
      <c r="A190" s="107" t="s">
        <v>2298</v>
      </c>
      <c r="B190" s="71">
        <v>1080</v>
      </c>
      <c r="C190" s="107" t="s">
        <v>2230</v>
      </c>
      <c r="D190" s="108">
        <v>1080</v>
      </c>
      <c r="E190" s="111">
        <v>140</v>
      </c>
      <c r="F190" s="111">
        <v>200</v>
      </c>
      <c r="G190" s="111">
        <v>120</v>
      </c>
      <c r="H190" s="111">
        <v>180</v>
      </c>
      <c r="I190" s="111">
        <v>160</v>
      </c>
      <c r="J190" s="111">
        <v>120</v>
      </c>
      <c r="K190" s="111">
        <v>160</v>
      </c>
      <c r="L190" s="122">
        <v>1080</v>
      </c>
      <c r="M190" s="111"/>
      <c r="N190" s="107" t="s">
        <v>2299</v>
      </c>
    </row>
    <row r="191" ht="29.25" customHeight="1" spans="1:14">
      <c r="A191" s="107" t="s">
        <v>2300</v>
      </c>
      <c r="B191" s="117">
        <v>346.35</v>
      </c>
      <c r="C191" s="107" t="s">
        <v>2230</v>
      </c>
      <c r="D191" s="108">
        <v>346.35</v>
      </c>
      <c r="E191" s="111"/>
      <c r="F191" s="111"/>
      <c r="G191" s="111"/>
      <c r="H191" s="111"/>
      <c r="I191" s="111"/>
      <c r="J191" s="111"/>
      <c r="K191" s="111"/>
      <c r="L191" s="122">
        <v>0</v>
      </c>
      <c r="M191" s="111">
        <v>346.35</v>
      </c>
      <c r="N191" s="107" t="s">
        <v>2301</v>
      </c>
    </row>
    <row r="192" ht="29.25" customHeight="1" spans="1:14">
      <c r="A192" s="107" t="s">
        <v>2302</v>
      </c>
      <c r="B192" s="117"/>
      <c r="C192" s="107" t="s">
        <v>2230</v>
      </c>
      <c r="D192" s="108">
        <v>0</v>
      </c>
      <c r="E192" s="111"/>
      <c r="F192" s="111"/>
      <c r="G192" s="111"/>
      <c r="H192" s="111"/>
      <c r="I192" s="111"/>
      <c r="J192" s="111"/>
      <c r="K192" s="111"/>
      <c r="L192" s="122">
        <v>0</v>
      </c>
      <c r="M192" s="111"/>
      <c r="N192" s="107" t="s">
        <v>2303</v>
      </c>
    </row>
    <row r="193" ht="29.25" customHeight="1" spans="1:14">
      <c r="A193" s="107" t="s">
        <v>2304</v>
      </c>
      <c r="B193" s="71">
        <v>88.15</v>
      </c>
      <c r="C193" s="107" t="s">
        <v>2230</v>
      </c>
      <c r="D193" s="108">
        <v>88.15</v>
      </c>
      <c r="E193" s="111">
        <v>11.5</v>
      </c>
      <c r="F193" s="111">
        <v>9</v>
      </c>
      <c r="G193" s="111">
        <v>7.5</v>
      </c>
      <c r="H193" s="111">
        <v>10</v>
      </c>
      <c r="I193" s="111">
        <v>9</v>
      </c>
      <c r="J193" s="111">
        <v>8</v>
      </c>
      <c r="K193" s="111">
        <v>9.5</v>
      </c>
      <c r="L193" s="122">
        <v>64.5</v>
      </c>
      <c r="M193" s="111">
        <v>23.65</v>
      </c>
      <c r="N193" s="107"/>
    </row>
    <row r="194" ht="29.25" customHeight="1" spans="1:14">
      <c r="A194" s="107" t="s">
        <v>2305</v>
      </c>
      <c r="B194" s="71">
        <v>176.3</v>
      </c>
      <c r="C194" s="107" t="s">
        <v>2230</v>
      </c>
      <c r="D194" s="108">
        <v>176.3</v>
      </c>
      <c r="E194" s="111">
        <v>23</v>
      </c>
      <c r="F194" s="111">
        <v>18</v>
      </c>
      <c r="G194" s="111">
        <v>15</v>
      </c>
      <c r="H194" s="111">
        <v>20</v>
      </c>
      <c r="I194" s="111">
        <v>18</v>
      </c>
      <c r="J194" s="111">
        <v>16</v>
      </c>
      <c r="K194" s="111">
        <v>19</v>
      </c>
      <c r="L194" s="122">
        <v>129</v>
      </c>
      <c r="M194" s="111">
        <v>47.3</v>
      </c>
      <c r="N194" s="107"/>
    </row>
    <row r="195" ht="29.25" customHeight="1" spans="1:14">
      <c r="A195" s="107" t="s">
        <v>2306</v>
      </c>
      <c r="B195" s="71"/>
      <c r="C195" s="107" t="s">
        <v>2230</v>
      </c>
      <c r="D195" s="108">
        <v>0</v>
      </c>
      <c r="E195" s="130"/>
      <c r="F195" s="130"/>
      <c r="G195" s="130"/>
      <c r="H195" s="130"/>
      <c r="I195" s="130"/>
      <c r="J195" s="130"/>
      <c r="K195" s="130"/>
      <c r="L195" s="130">
        <v>0</v>
      </c>
      <c r="M195" s="130"/>
      <c r="N195" s="107"/>
    </row>
    <row r="196" ht="29.25" customHeight="1" spans="1:14">
      <c r="A196" s="107" t="s">
        <v>2307</v>
      </c>
      <c r="B196" s="71">
        <v>492.2</v>
      </c>
      <c r="C196" s="107" t="s">
        <v>2230</v>
      </c>
      <c r="D196" s="108">
        <v>492.2</v>
      </c>
      <c r="E196" s="109">
        <v>65.1</v>
      </c>
      <c r="F196" s="109">
        <v>50.62</v>
      </c>
      <c r="G196" s="109">
        <v>40.5</v>
      </c>
      <c r="H196" s="109">
        <v>55.01</v>
      </c>
      <c r="I196" s="109">
        <v>51.56</v>
      </c>
      <c r="J196" s="109">
        <v>43.72</v>
      </c>
      <c r="K196" s="109">
        <v>54.02</v>
      </c>
      <c r="L196" s="109">
        <v>360.53</v>
      </c>
      <c r="M196" s="109">
        <v>131.67</v>
      </c>
      <c r="N196" s="107"/>
    </row>
    <row r="197" ht="29.25" customHeight="1" spans="1:14">
      <c r="A197" s="107" t="s">
        <v>2308</v>
      </c>
      <c r="B197" s="71">
        <v>74.21</v>
      </c>
      <c r="C197" s="107" t="s">
        <v>2230</v>
      </c>
      <c r="D197" s="108">
        <v>74.21</v>
      </c>
      <c r="E197" s="109">
        <v>13.06</v>
      </c>
      <c r="F197" s="109">
        <v>13.58</v>
      </c>
      <c r="G197" s="109">
        <v>7.63</v>
      </c>
      <c r="H197" s="109">
        <v>13.58</v>
      </c>
      <c r="I197" s="109">
        <v>11.04</v>
      </c>
      <c r="J197" s="109">
        <v>9.22</v>
      </c>
      <c r="K197" s="109">
        <v>6.1</v>
      </c>
      <c r="L197" s="109">
        <v>74.21</v>
      </c>
      <c r="M197" s="109"/>
      <c r="N197" s="107"/>
    </row>
    <row r="198" ht="29.25" customHeight="1" spans="1:14">
      <c r="A198" s="107" t="s">
        <v>2309</v>
      </c>
      <c r="B198" s="71">
        <v>92.76</v>
      </c>
      <c r="C198" s="107" t="s">
        <v>2230</v>
      </c>
      <c r="D198" s="108">
        <v>92.76</v>
      </c>
      <c r="E198" s="109">
        <v>16.32</v>
      </c>
      <c r="F198" s="109">
        <v>16.98</v>
      </c>
      <c r="G198" s="109">
        <v>9.55</v>
      </c>
      <c r="H198" s="109">
        <v>16.99</v>
      </c>
      <c r="I198" s="109">
        <v>13.8</v>
      </c>
      <c r="J198" s="109">
        <v>11.53</v>
      </c>
      <c r="K198" s="109">
        <v>7.63</v>
      </c>
      <c r="L198" s="109">
        <v>92.8</v>
      </c>
      <c r="M198" s="109">
        <v>-0.04</v>
      </c>
      <c r="N198" s="107"/>
    </row>
    <row r="199" ht="29.25" customHeight="1" spans="1:14">
      <c r="A199" s="107" t="s">
        <v>2310</v>
      </c>
      <c r="B199" s="71">
        <v>92.52</v>
      </c>
      <c r="C199" s="107" t="s">
        <v>2230</v>
      </c>
      <c r="D199" s="108">
        <v>92.52</v>
      </c>
      <c r="E199" s="133">
        <v>15.48</v>
      </c>
      <c r="F199" s="133">
        <v>16.44</v>
      </c>
      <c r="G199" s="133">
        <v>9.84</v>
      </c>
      <c r="H199" s="133">
        <v>18.6</v>
      </c>
      <c r="I199" s="133">
        <v>13.8</v>
      </c>
      <c r="J199" s="133">
        <v>11.46</v>
      </c>
      <c r="K199" s="133">
        <v>6.9</v>
      </c>
      <c r="L199" s="108">
        <v>92.52</v>
      </c>
      <c r="M199" s="71"/>
      <c r="N199" s="107"/>
    </row>
    <row r="200" ht="29.25" customHeight="1" spans="1:14">
      <c r="A200" s="107" t="s">
        <v>2311</v>
      </c>
      <c r="B200" s="71">
        <v>91.56</v>
      </c>
      <c r="C200" s="133" t="s">
        <v>2214</v>
      </c>
      <c r="D200" s="108">
        <v>91.56</v>
      </c>
      <c r="E200" s="133">
        <v>15.24</v>
      </c>
      <c r="F200" s="133">
        <v>16.2</v>
      </c>
      <c r="G200" s="133">
        <v>9.54</v>
      </c>
      <c r="H200" s="133">
        <v>18</v>
      </c>
      <c r="I200" s="133">
        <v>13.44</v>
      </c>
      <c r="J200" s="133">
        <v>12</v>
      </c>
      <c r="K200" s="133">
        <v>7.14</v>
      </c>
      <c r="L200" s="108">
        <v>91.56</v>
      </c>
      <c r="M200" s="71"/>
      <c r="N200" s="107"/>
    </row>
  </sheetData>
  <sheetProtection password="CE28" sheet="1" objects="1" scenarios="1"/>
  <mergeCells count="1">
    <mergeCell ref="A1:N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一般公共预算收入表</vt:lpstr>
      <vt:lpstr>2020年一般公共预算本级收入表</vt:lpstr>
      <vt:lpstr>一般公共预算支出表</vt:lpstr>
      <vt:lpstr>2020年一般公共预算本级支出表</vt:lpstr>
      <vt:lpstr>2020年本级支出总表</vt:lpstr>
      <vt:lpstr>2020年本级基本支出（1）</vt:lpstr>
      <vt:lpstr>2020年基本支出（2）</vt:lpstr>
      <vt:lpstr>2020年本级基本支出（3）</vt:lpstr>
      <vt:lpstr>一般公共预算税收返还和转移支付表</vt:lpstr>
      <vt:lpstr>政府采购</vt:lpstr>
      <vt:lpstr>一般公共预算转移支付表（1）</vt:lpstr>
      <vt:lpstr>一般公共预算转移支付表（2）</vt:lpstr>
      <vt:lpstr>政府一般债务限额和余额表</vt:lpstr>
      <vt:lpstr>市本级三公经费预算表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czjbgs</cp:lastModifiedBy>
  <dcterms:created xsi:type="dcterms:W3CDTF">2013-09-20T13:23:00Z</dcterms:created>
  <cp:lastPrinted>2018-12-15T06:58:00Z</cp:lastPrinted>
  <dcterms:modified xsi:type="dcterms:W3CDTF">2020-04-29T04:15:00Z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723982</vt:i4>
  </property>
  <property fmtid="{D5CDD505-2E9C-101B-9397-08002B2CF9AE}" pid="3" name="KSOProductBuildVer">
    <vt:lpwstr>2052-11.1.0.9584</vt:lpwstr>
  </property>
</Properties>
</file>